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945" yWindow="-15" windowWidth="13065" windowHeight="11640" firstSheet="1" activeTab="6"/>
  </bookViews>
  <sheets>
    <sheet name="GDP CONS 1980-2004" sheetId="1" r:id="rId1"/>
    <sheet name="Sheet3" sheetId="13" r:id="rId2"/>
    <sheet name="アイスクリーム" sheetId="4" r:id="rId3"/>
    <sheet name="Sheet2" sheetId="12" r:id="rId4"/>
    <sheet name="ビール" sheetId="6" r:id="rId5"/>
    <sheet name="GDP 石油" sheetId="5" r:id="rId6"/>
    <sheet name="飲料" sheetId="7" r:id="rId7"/>
    <sheet name="飲料 (2)" sheetId="9" r:id="rId8"/>
    <sheet name="International" sheetId="8" r:id="rId9"/>
    <sheet name="正規密度" sheetId="3" r:id="rId10"/>
    <sheet name="Sheet1" sheetId="10" r:id="rId11"/>
    <sheet name="犬" sheetId="11" r:id="rId12"/>
  </sheets>
  <definedNames>
    <definedName name="Ice">アイスクリーム!$B$9:$B$574</definedName>
    <definedName name="juice">飲料!$B$9:$B$41</definedName>
    <definedName name="ljuice">飲料!$K$9:$K$41</definedName>
    <definedName name="lp_juice">飲料!$L$9:$L$41</definedName>
    <definedName name="p_juice">飲料!$C$9:$C$41</definedName>
    <definedName name="temp">アイスクリーム!$D$9:$D$574</definedName>
  </definedNames>
  <calcPr calcId="125725"/>
</workbook>
</file>

<file path=xl/calcChain.xml><?xml version="1.0" encoding="utf-8"?>
<calcChain xmlns="http://schemas.openxmlformats.org/spreadsheetml/2006/main">
  <c r="L9" i="7" a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K9" a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E574" i="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345" i="6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O11" i="9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M41"/>
  <c r="P41" s="1"/>
  <c r="H41"/>
  <c r="K41"/>
  <c r="C41"/>
  <c r="F41"/>
  <c r="M40"/>
  <c r="P40"/>
  <c r="H40"/>
  <c r="K40"/>
  <c r="C40"/>
  <c r="F40"/>
  <c r="M39"/>
  <c r="P39"/>
  <c r="H39"/>
  <c r="K39"/>
  <c r="C39"/>
  <c r="F39"/>
  <c r="M38"/>
  <c r="P38"/>
  <c r="H38"/>
  <c r="K38"/>
  <c r="C38"/>
  <c r="F38"/>
  <c r="M37"/>
  <c r="P37"/>
  <c r="H37"/>
  <c r="K37"/>
  <c r="C37"/>
  <c r="F37"/>
  <c r="M36"/>
  <c r="P36"/>
  <c r="H36"/>
  <c r="K36"/>
  <c r="C36"/>
  <c r="F36"/>
  <c r="M35"/>
  <c r="P35"/>
  <c r="H35"/>
  <c r="K35"/>
  <c r="C35"/>
  <c r="F35"/>
  <c r="M34"/>
  <c r="P34"/>
  <c r="H34"/>
  <c r="K34"/>
  <c r="C34"/>
  <c r="F34"/>
  <c r="M33"/>
  <c r="P33"/>
  <c r="H33"/>
  <c r="K33"/>
  <c r="C33"/>
  <c r="F33"/>
  <c r="M32"/>
  <c r="P32"/>
  <c r="H32"/>
  <c r="K32"/>
  <c r="C32"/>
  <c r="F32"/>
  <c r="M31"/>
  <c r="P31"/>
  <c r="H31"/>
  <c r="K31"/>
  <c r="C31"/>
  <c r="F31"/>
  <c r="M30"/>
  <c r="P30"/>
  <c r="H30"/>
  <c r="K30"/>
  <c r="C30"/>
  <c r="F30"/>
  <c r="M29"/>
  <c r="P29"/>
  <c r="H29"/>
  <c r="K29"/>
  <c r="C29"/>
  <c r="F29"/>
  <c r="M28"/>
  <c r="P28"/>
  <c r="H28"/>
  <c r="K28"/>
  <c r="C28"/>
  <c r="F28"/>
  <c r="M27"/>
  <c r="P27"/>
  <c r="H27"/>
  <c r="K27"/>
  <c r="C27"/>
  <c r="F27"/>
  <c r="M26"/>
  <c r="P26"/>
  <c r="H26"/>
  <c r="K26"/>
  <c r="C26"/>
  <c r="F26"/>
  <c r="M25"/>
  <c r="P25"/>
  <c r="H25"/>
  <c r="K25"/>
  <c r="C25"/>
  <c r="F25"/>
  <c r="M24"/>
  <c r="P24"/>
  <c r="H24"/>
  <c r="K24"/>
  <c r="C24"/>
  <c r="F24"/>
  <c r="M23"/>
  <c r="P23"/>
  <c r="H23"/>
  <c r="K23"/>
  <c r="C23"/>
  <c r="F23"/>
  <c r="M22"/>
  <c r="P22"/>
  <c r="H22"/>
  <c r="K22"/>
  <c r="C22"/>
  <c r="F22"/>
  <c r="M21"/>
  <c r="P21"/>
  <c r="H21"/>
  <c r="K21"/>
  <c r="C21"/>
  <c r="F21"/>
  <c r="M20"/>
  <c r="P20"/>
  <c r="H20"/>
  <c r="K20"/>
  <c r="C20"/>
  <c r="F20"/>
  <c r="M19"/>
  <c r="P19"/>
  <c r="H19"/>
  <c r="K19"/>
  <c r="C19"/>
  <c r="F19"/>
  <c r="M18"/>
  <c r="P18"/>
  <c r="H18"/>
  <c r="K18"/>
  <c r="C18"/>
  <c r="F18"/>
  <c r="M17"/>
  <c r="P17"/>
  <c r="H17"/>
  <c r="K17"/>
  <c r="C17"/>
  <c r="F17"/>
  <c r="M16"/>
  <c r="P16"/>
  <c r="H16"/>
  <c r="K16"/>
  <c r="C16"/>
  <c r="F16"/>
  <c r="M15"/>
  <c r="P15"/>
  <c r="H15"/>
  <c r="K15"/>
  <c r="C15"/>
  <c r="F15"/>
  <c r="M14"/>
  <c r="P14"/>
  <c r="H14"/>
  <c r="K14"/>
  <c r="C14"/>
  <c r="F14"/>
  <c r="M13"/>
  <c r="P13"/>
  <c r="H13"/>
  <c r="K13"/>
  <c r="C13"/>
  <c r="F13"/>
  <c r="M12"/>
  <c r="P12"/>
  <c r="H12"/>
  <c r="K12"/>
  <c r="C12"/>
  <c r="F12"/>
  <c r="M11"/>
  <c r="P11"/>
  <c r="H11"/>
  <c r="K11"/>
  <c r="C11"/>
  <c r="F11"/>
  <c r="H10"/>
  <c r="K10"/>
  <c r="C10"/>
  <c r="F10"/>
  <c r="H9"/>
  <c r="K9"/>
  <c r="C9"/>
  <c r="F9"/>
  <c r="M45" i="8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G72" i="3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E72"/>
  <c r="E73"/>
  <c r="E74"/>
  <c r="E75"/>
  <c r="E76"/>
  <c r="E77"/>
  <c r="E78"/>
  <c r="E79"/>
  <c r="E80"/>
  <c r="E81"/>
  <c r="E82"/>
  <c r="E83"/>
  <c r="D73"/>
  <c r="D74"/>
  <c r="D75"/>
  <c r="D76"/>
  <c r="D77"/>
  <c r="D78"/>
  <c r="D79"/>
  <c r="D80"/>
  <c r="D81"/>
  <c r="D82"/>
  <c r="D83"/>
  <c r="D11"/>
  <c r="E12"/>
  <c r="A10"/>
  <c r="A9"/>
  <c r="A8"/>
  <c r="A7"/>
  <c r="A6"/>
  <c r="A5"/>
  <c r="A4"/>
  <c r="A3"/>
  <c r="A2"/>
  <c r="D2"/>
  <c r="A11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E14"/>
  <c r="D13"/>
  <c r="D12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13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12"/>
  <c r="C574" i="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I41" i="7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D3" i="3"/>
  <c r="E3"/>
  <c r="D7"/>
  <c r="F4"/>
  <c r="F8"/>
  <c r="D6"/>
  <c r="D10"/>
  <c r="F3"/>
  <c r="F7"/>
  <c r="D5"/>
  <c r="D9"/>
  <c r="F2"/>
  <c r="F6"/>
  <c r="F10"/>
  <c r="D4"/>
  <c r="E4"/>
  <c r="D8"/>
  <c r="E8"/>
  <c r="F5"/>
  <c r="F9"/>
  <c r="E13"/>
  <c r="E5"/>
  <c r="E6"/>
  <c r="E7"/>
  <c r="E9"/>
  <c r="E10"/>
  <c r="E11"/>
</calcChain>
</file>

<file path=xl/comments1.xml><?xml version="1.0" encoding="utf-8"?>
<comments xmlns="http://schemas.openxmlformats.org/spreadsheetml/2006/main">
  <authors>
    <author>中村慎一郎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>- 貼付表定義 -_x000D_
全期間（月次）_x000D_
_x000D_
DEFCNT:1,HORIZONTAL:False,KSC:M,PATTERN:WEEK,KKN:ALL,FROM:,TO:,CNT:,DJTOUT:True,DJTFORMAT:True,SUCUPT:True,BLANK:False,HEADER:8,KRC,KJSMES,SUTMEI,BETSUMEI,TNM,KSHCOD,KKU,SKHKSK,SAVEITEM:9,ITEMKRC,ITEMIKC,ITEMRATE,ITEMTERM,ITEMKSHCOD,ITEMKJSMES,ITEMSUTMEI,ITEMBETSU,ITEMTNM,SERIESCNT:2,MTOTMPTK	00214987			SA	平均気温東京	気象庁「観測資料」		℃	I49014PDC	IPRDC4G061000			S	アイスクリーム生産量	農林水産省「牛乳・乳製品統計」		キロリットル</t>
        </r>
      </text>
    </comment>
  </commentList>
</comments>
</file>

<file path=xl/comments2.xml><?xml version="1.0" encoding="utf-8"?>
<comments xmlns="http://schemas.openxmlformats.org/spreadsheetml/2006/main">
  <authors>
    <author>中村慎一郎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>- 貼付表定義 -_x000D_
全期間（月次）_x000D_
_x000D_
DEFCNT:1,HORIZONTAL:False,KSC:M,PATTERN:WEEK,KKN:ALL,FROM:,TO:,CNT:,DJTOUT:True,DJTFORMAT:True,SUCUPT:True,BLANK:False,HEADER:8,KRC,KJSMES,SUTMEI,BETSUMEI,TNM,KSHCOD,KKU,SKHKSK,SAVEITEM:9,ITEMKRC,ITEMIKC,ITEMRATE,ITEMTERM,ITEMKSHCOD,ITEMKJSMES,ITEMSUTMEI,ITEMBETSU,ITEMTNM,SERIESCNT:2,MTOTMPTK	00214987			SA	平均気温東京	気象庁「観測資料」		℃	I49014PDC	IPRDC4G061000			S	アイスクリーム生産量	農林水産省「牛乳・乳製品統計」		キロリットル</t>
        </r>
      </text>
    </comment>
  </commentList>
</comments>
</file>

<file path=xl/comments3.xml><?xml version="1.0" encoding="utf-8"?>
<comments xmlns="http://schemas.openxmlformats.org/spreadsheetml/2006/main">
  <authors>
    <author>中村慎一郎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>- 貼付表定義 -_x000D_
全期間（四半期）_x000D_
_x000D_
DEFCNT:1,HORIZONTAL:False,KSC:Q,PATTERN:WEEK,KKN:ALL,FROM:,TO:,CNT:,DJTOUT:True,DJTFORMAT:True,SUCUPT:True,BLANK:False,HEADER:8,KRC,KJSMES,SUTMEI,BETSUMEI,TNM,KSHCOD,KKU,SKHKSK,SAVEITEM:9,ITEMKRC,ITEMIKC,ITEMRATE,ITEMTERM,ITEMKSHCOD,ITEMKJSMES,ITEMSUTMEI,ITEMBETSU,ITEMTNM,SERIESCNT:3,2000GDP01RFGYQ	00487553			S	国内総生産（支出側）．実質．００年基準	内閣府「四半期別ＧＤＰ速報（ＱＥ）」		十億円	2000GDP03RFGYQ	00487525			S	家計最終消費支出．実質．００年基準	内閣府「四半期別ＧＤＰ速報（ＱＥ）」		十億円	2000GDP25RFGYQ	00487533			S	民間固定資本形成．実質．００年基準	内閣府「四半期別ＧＤＰ速報（ＱＥ）」		十億円</t>
        </r>
      </text>
    </comment>
  </commentList>
</comments>
</file>

<file path=xl/comments4.xml><?xml version="1.0" encoding="utf-8"?>
<comments xmlns="http://schemas.openxmlformats.org/spreadsheetml/2006/main">
  <authors>
    <author>中村慎一郎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>- 貼付表定義 -_x000D_
全期間（暦年）_x000D_
_x000D_
DEFCNT:1,HORIZONTAL:False,KSC:CA,PATTERN:WEEK,KKN:ALL,FROM:,TO:,CNT:,DJTOUT:True,DJTFORMAT:True,SUCUPT:True,BLANK:False,HEADER:8,KRC,KJSMES,SUTMEI,BETSUMEI,TNM,KSHCOD,KKU,SKHKSK,SAVEITEM:9,ITEMKRC,ITEMIKC,ITEMRATE,ITEMTERM,ITEMKSHCOD,ITEMKJSMES,ITEMSUTMEI,ITEMBETSU,ITEMTNM,SERIESCNT:6,I4E000PDC	IPRDC4J000010			S	清涼飲料合計生産量	（社）全国清涼飲料工業会「清涼飲料関係統計資料」		キロリットル	I4E000PDY	IPRDY4J000010			S	清涼飲料合計販売金額	（社）全国清涼飲料工業会「清涼飲料関係統計資料」		百万円	I4E010PDC	IPRDC4J020100			S	果実ジュース生産量	（社）全国清涼飲料工業会「清涼飲料関係統計資料」		キロリットル	I4E010PDY	IPRDY4J020100			S	果実ジュース販売金額	（社）全国清涼飲料工業会「清涼飲料関係統計資料」		百万円	I4E003PDC	IPRDC4J010101			S	コーラ炭酸飲料生産量	（社）全国清涼飲料工業会「清涼飲料関係統計資料」		キロリットル	I4E003PDY	IPRDY4J010101			S	コーラ炭酸飲料販売金額	（社）全国清涼飲料工業会「清涼飲料関係統計資料」		百万円</t>
        </r>
      </text>
    </comment>
  </commentList>
</comments>
</file>

<file path=xl/comments5.xml><?xml version="1.0" encoding="utf-8"?>
<comments xmlns="http://schemas.openxmlformats.org/spreadsheetml/2006/main">
  <authors>
    <author>中村慎一郎</author>
  </authors>
  <commentList>
    <comment ref="A1" authorId="0">
      <text>
        <r>
          <rPr>
            <sz val="9"/>
            <color indexed="81"/>
            <rFont val="ＭＳ Ｐゴシック"/>
            <family val="3"/>
            <charset val="128"/>
          </rPr>
          <t>- 貼付表定義 -_x000D_
全期間（暦年）_x000D_
_x000D_
DEFCNT:1,HORIZONTAL:False,KSC:CA,PATTERN:WEEK,KKN:ALL,FROM:,TO:,CNT:,DJTOUT:True,DJTFORMAT:True,SUCUPT:True,BLANK:False,HEADER:8,KRC,KJSMES,SUTMEI,BETSUMEI,TNM,KSHCOD,KKU,SKHKSK,SAVEITEM:9,ITEMKRC,ITEMIKC,ITEMRATE,ITEMTERM,ITEMKSHCOD,ITEMKJSMES,ITEMSUTMEI,ITEMBETSU,ITEMTNM,SERIESCNT:6,I4E000PDC	IPRDC4J000010			S	清涼飲料合計生産量	（社）全国清涼飲料工業会「清涼飲料関係統計資料」		キロリットル	I4E000PDY	IPRDY4J000010			S	清涼飲料合計販売金額	（社）全国清涼飲料工業会「清涼飲料関係統計資料」		百万円	I4E010PDC	IPRDC4J020100			S	果実ジュース生産量	（社）全国清涼飲料工業会「清涼飲料関係統計資料」		キロリットル	I4E010PDY	IPRDY4J020100			S	果実ジュース販売金額	（社）全国清涼飲料工業会「清涼飲料関係統計資料」		百万円	I4E003PDC	IPRDC4J010101			S	コーラ炭酸飲料生産量	（社）全国清涼飲料工業会「清涼飲料関係統計資料」		キロリットル	I4E003PDY	IPRDY4J010101			S	コーラ炭酸飲料販売金額	（社）全国清涼飲料工業会「清涼飲料関係統計資料」		百万円</t>
        </r>
      </text>
    </comment>
  </commentList>
</comments>
</file>

<file path=xl/sharedStrings.xml><?xml version="1.0" encoding="utf-8"?>
<sst xmlns="http://schemas.openxmlformats.org/spreadsheetml/2006/main" count="347" uniqueCount="149">
  <si>
    <t>GDP</t>
  </si>
  <si>
    <t>CONS</t>
  </si>
  <si>
    <t>コード</t>
    <phoneticPr fontId="2"/>
  </si>
  <si>
    <t>2000GDP01RFGYQ</t>
    <phoneticPr fontId="2"/>
  </si>
  <si>
    <t>2000GDP03RFGYQ</t>
    <phoneticPr fontId="2"/>
  </si>
  <si>
    <t>2000GDP25RFGYQ</t>
    <phoneticPr fontId="2"/>
  </si>
  <si>
    <t>I3F1A</t>
  </si>
  <si>
    <t>IBB003PDC</t>
    <phoneticPr fontId="2"/>
  </si>
  <si>
    <t>コード</t>
  </si>
  <si>
    <t>MTOTMPTK</t>
  </si>
  <si>
    <t>I49014PDC</t>
  </si>
  <si>
    <t>名称</t>
    <phoneticPr fontId="2"/>
  </si>
  <si>
    <t>国内総生産（支出側）．実質．００年基準</t>
    <phoneticPr fontId="2"/>
  </si>
  <si>
    <t>家計最終消費支出．実質．００年基準</t>
    <phoneticPr fontId="2"/>
  </si>
  <si>
    <t>民間固定資本形成．実質．００年基準</t>
    <phoneticPr fontId="2"/>
  </si>
  <si>
    <t>建築物着工床面積．合計．全国計</t>
  </si>
  <si>
    <t>石油製品（除オイルコークス等）生産量合計（精製燃料用Ｃ重油控除後）</t>
    <phoneticPr fontId="2"/>
  </si>
  <si>
    <t>名称</t>
  </si>
  <si>
    <t>平均気温東京</t>
  </si>
  <si>
    <t>アイスクリーム生産量</t>
  </si>
  <si>
    <t>出典名</t>
    <phoneticPr fontId="2"/>
  </si>
  <si>
    <t>内閣府「四半期別ＧＤＰ速報（ＱＥ）」</t>
    <phoneticPr fontId="2"/>
  </si>
  <si>
    <t>内閣府「四半期別ＧＤＰ速報（ＱＥ）」</t>
    <phoneticPr fontId="2"/>
  </si>
  <si>
    <t>内閣府「四半期別ＧＤＰ速報（ＱＥ）」</t>
    <phoneticPr fontId="2"/>
  </si>
  <si>
    <t>国土交通省「建築着工統計データファイル」</t>
  </si>
  <si>
    <t>（株）石油通信社（石油連盟）「石油資料月報」</t>
    <phoneticPr fontId="2"/>
  </si>
  <si>
    <t>出典名</t>
  </si>
  <si>
    <t>気象庁「観測資料」</t>
  </si>
  <si>
    <t>農林水産省「牛乳・乳製品統計」</t>
  </si>
  <si>
    <t>別名</t>
    <phoneticPr fontId="2"/>
  </si>
  <si>
    <t>別名</t>
  </si>
  <si>
    <t>単位</t>
    <phoneticPr fontId="2"/>
  </si>
  <si>
    <t>十億円</t>
    <phoneticPr fontId="2"/>
  </si>
  <si>
    <t>千平方メートル</t>
  </si>
  <si>
    <t>キロリットル</t>
    <phoneticPr fontId="2"/>
  </si>
  <si>
    <t>単位</t>
  </si>
  <si>
    <t>℃</t>
  </si>
  <si>
    <t>キロリットル</t>
  </si>
  <si>
    <t>集計方法</t>
    <phoneticPr fontId="2"/>
  </si>
  <si>
    <t>合計</t>
    <phoneticPr fontId="2"/>
  </si>
  <si>
    <t>合計</t>
    <phoneticPr fontId="2"/>
  </si>
  <si>
    <t>合計</t>
    <phoneticPr fontId="2"/>
  </si>
  <si>
    <t>合計</t>
  </si>
  <si>
    <t>合計</t>
    <phoneticPr fontId="2"/>
  </si>
  <si>
    <t>集計方法</t>
  </si>
  <si>
    <t>平均</t>
  </si>
  <si>
    <t>加工方法</t>
    <phoneticPr fontId="2"/>
  </si>
  <si>
    <t>加工方法</t>
  </si>
  <si>
    <t>速報</t>
    <phoneticPr fontId="2"/>
  </si>
  <si>
    <t>-</t>
    <phoneticPr fontId="2"/>
  </si>
  <si>
    <t>-</t>
    <phoneticPr fontId="2"/>
  </si>
  <si>
    <t>-</t>
  </si>
  <si>
    <t>速報</t>
  </si>
  <si>
    <t>　</t>
    <phoneticPr fontId="1"/>
  </si>
  <si>
    <t>I4D008SPC</t>
  </si>
  <si>
    <t>ビール酒税課税移出数量</t>
  </si>
  <si>
    <t>国税庁「酒税課税状況表」</t>
  </si>
  <si>
    <t>（社）全国清涼飲料工業会「清涼飲料関係統計資料」</t>
  </si>
  <si>
    <t>百万円</t>
  </si>
  <si>
    <t>I4E010PDC</t>
  </si>
  <si>
    <t>I4E010PDY</t>
  </si>
  <si>
    <t>果実ジュース生産量</t>
  </si>
  <si>
    <t>果実ジュース販売金額</t>
  </si>
  <si>
    <t>I4E003PDC</t>
  </si>
  <si>
    <t>I4E003PDY</t>
  </si>
  <si>
    <t>コーラ炭酸飲料販売金額</t>
  </si>
  <si>
    <t>I4E008PDC</t>
  </si>
  <si>
    <t>I4E008PDY</t>
  </si>
  <si>
    <t>栄養ドリンク炭酸飲料生産量</t>
  </si>
  <si>
    <t>栄養ドリンク炭酸飲料販売金額</t>
  </si>
  <si>
    <t>千円/L</t>
    <rPh sb="0" eb="2">
      <t>センエン</t>
    </rPh>
    <phoneticPr fontId="4"/>
  </si>
  <si>
    <t xml:space="preserve"> </t>
    <phoneticPr fontId="1"/>
  </si>
  <si>
    <t>コーラ炭酸飲料生産量</t>
    <phoneticPr fontId="4"/>
  </si>
  <si>
    <t>(0,1)</t>
    <phoneticPr fontId="1"/>
  </si>
  <si>
    <t>(0,5)</t>
    <phoneticPr fontId="1"/>
  </si>
  <si>
    <t>COUNTRY</t>
  </si>
  <si>
    <t>CHN</t>
  </si>
  <si>
    <t>IND</t>
  </si>
  <si>
    <t>USA</t>
  </si>
  <si>
    <t>FIN</t>
  </si>
  <si>
    <t>COUNTRY_NAME</t>
  </si>
  <si>
    <t>China</t>
  </si>
  <si>
    <t>India</t>
  </si>
  <si>
    <t>United States</t>
  </si>
  <si>
    <t>Finland</t>
  </si>
  <si>
    <t>IND1</t>
  </si>
  <si>
    <t>NY.GDP.MKTP.KD</t>
  </si>
  <si>
    <t>NY.GDP.PCAP.KD</t>
  </si>
  <si>
    <t>EN.ATM.CO2E.KT</t>
  </si>
  <si>
    <t>EN.ATM.CO2E.PC</t>
  </si>
  <si>
    <t>IND1_DESC</t>
  </si>
  <si>
    <t>GDP (constant 2000 US$)</t>
  </si>
  <si>
    <t>GDP per capita (constant 2000 US$)</t>
  </si>
  <si>
    <t>CO2 emissions (kt)</t>
  </si>
  <si>
    <t>CO2 emissions (metric tons per capita)</t>
  </si>
  <si>
    <t>平均気温東京</t>
    <phoneticPr fontId="1"/>
  </si>
  <si>
    <t>CEL</t>
  </si>
  <si>
    <t>CEL#ELP#TK</t>
  </si>
  <si>
    <t>系列名</t>
  </si>
  <si>
    <t>需要実績　使用電力量　販売電力　全国計</t>
  </si>
  <si>
    <t>需要実績　使用電力量　電灯電力計　東京電力</t>
  </si>
  <si>
    <t>10^6 kWh</t>
    <phoneticPr fontId="9"/>
  </si>
  <si>
    <t>登録頭数</t>
  </si>
  <si>
    <t>予防注射頭数</t>
  </si>
  <si>
    <t>抑留頭数（Ａ）</t>
  </si>
  <si>
    <t>返還頭数（Ｂ）</t>
  </si>
  <si>
    <t>差引頭数（Ａ－Ｂ）</t>
  </si>
  <si>
    <t>昭和35年</t>
  </si>
  <si>
    <t>　　　60※1</t>
  </si>
  <si>
    <t>平成元年</t>
  </si>
  <si>
    <t>　　　 2</t>
  </si>
  <si>
    <t>　　　 3</t>
  </si>
  <si>
    <t>　　　 4</t>
  </si>
  <si>
    <t>　　　 5</t>
  </si>
  <si>
    <t>　　　 6</t>
  </si>
  <si>
    <t>　　　 7</t>
  </si>
  <si>
    <t>　　　 8</t>
  </si>
  <si>
    <t>平成9年度※2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</si>
  <si>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</si>
  <si>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</si>
  <si>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</si>
  <si>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</si>
  <si>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</si>
  <si>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</si>
  <si>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</si>
  <si>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</si>
  <si>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</si>
  <si>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</si>
  <si>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</si>
  <si>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</si>
  <si>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</si>
  <si>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</si>
  <si>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</si>
  <si>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</si>
  <si>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</si>
  <si>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</si>
  <si>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</si>
  <si>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</si>
  <si>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</si>
  <si>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</si>
  <si>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</si>
  <si>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</si>
  <si>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</si>
  <si>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</si>
  <si>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</si>
  <si>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</si>
  <si>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</si>
  <si>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ljuice</t>
    <phoneticPr fontId="4"/>
  </si>
  <si>
    <t>lp_juice</t>
    <phoneticPr fontId="4"/>
  </si>
</sst>
</file>

<file path=xl/styles.xml><?xml version="1.0" encoding="utf-8"?>
<styleSheet xmlns="http://schemas.openxmlformats.org/spreadsheetml/2006/main">
  <numFmts count="3">
    <numFmt numFmtId="176" formatCode="yyyy/mm"/>
    <numFmt numFmtId="177" formatCode="0_ "/>
    <numFmt numFmtId="178" formatCode="0_);[Red]\(0\)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.9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AEA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17" fontId="0" fillId="0" borderId="0" xfId="0" applyNumberFormat="1">
      <alignment vertical="center"/>
    </xf>
    <xf numFmtId="0" fontId="7" fillId="0" borderId="0" xfId="1">
      <alignment vertical="center"/>
    </xf>
    <xf numFmtId="176" fontId="7" fillId="0" borderId="0" xfId="1" applyNumberFormat="1">
      <alignment vertical="center"/>
    </xf>
    <xf numFmtId="177" fontId="7" fillId="0" borderId="0" xfId="1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0" fillId="0" borderId="0" xfId="1" applyFont="1">
      <alignment vertical="center"/>
    </xf>
    <xf numFmtId="0" fontId="7" fillId="0" borderId="0" xfId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Variable 1 Line Fit  Plot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アイスクリーム!$D$9:$D$574</c:f>
              <c:numCache>
                <c:formatCode>General</c:formatCode>
                <c:ptCount val="566"/>
                <c:pt idx="0">
                  <c:v>3.6</c:v>
                </c:pt>
                <c:pt idx="1">
                  <c:v>4.5</c:v>
                </c:pt>
                <c:pt idx="2">
                  <c:v>8.1999999999999993</c:v>
                </c:pt>
                <c:pt idx="3">
                  <c:v>14.9</c:v>
                </c:pt>
                <c:pt idx="4">
                  <c:v>19.8</c:v>
                </c:pt>
                <c:pt idx="5">
                  <c:v>22.6</c:v>
                </c:pt>
                <c:pt idx="6">
                  <c:v>27.4</c:v>
                </c:pt>
                <c:pt idx="7">
                  <c:v>26.8</c:v>
                </c:pt>
                <c:pt idx="8">
                  <c:v>25.3</c:v>
                </c:pt>
                <c:pt idx="9">
                  <c:v>18.3</c:v>
                </c:pt>
                <c:pt idx="10">
                  <c:v>12.7</c:v>
                </c:pt>
                <c:pt idx="11">
                  <c:v>7.2</c:v>
                </c:pt>
                <c:pt idx="12">
                  <c:v>4.5</c:v>
                </c:pt>
                <c:pt idx="13">
                  <c:v>5.9</c:v>
                </c:pt>
                <c:pt idx="14">
                  <c:v>8.1999999999999993</c:v>
                </c:pt>
                <c:pt idx="15">
                  <c:v>14.1</c:v>
                </c:pt>
                <c:pt idx="16">
                  <c:v>18.399999999999999</c:v>
                </c:pt>
                <c:pt idx="17">
                  <c:v>20.9</c:v>
                </c:pt>
                <c:pt idx="18">
                  <c:v>25.1</c:v>
                </c:pt>
                <c:pt idx="19">
                  <c:v>28.1</c:v>
                </c:pt>
                <c:pt idx="20">
                  <c:v>24.5</c:v>
                </c:pt>
                <c:pt idx="21">
                  <c:v>16.7</c:v>
                </c:pt>
                <c:pt idx="22">
                  <c:v>11.3</c:v>
                </c:pt>
                <c:pt idx="23">
                  <c:v>7</c:v>
                </c:pt>
                <c:pt idx="24">
                  <c:v>3.2</c:v>
                </c:pt>
                <c:pt idx="25">
                  <c:v>4.8</c:v>
                </c:pt>
                <c:pt idx="26">
                  <c:v>7.6</c:v>
                </c:pt>
                <c:pt idx="27">
                  <c:v>13.9</c:v>
                </c:pt>
                <c:pt idx="28">
                  <c:v>18.399999999999999</c:v>
                </c:pt>
                <c:pt idx="29">
                  <c:v>21.8</c:v>
                </c:pt>
                <c:pt idx="30">
                  <c:v>25.7</c:v>
                </c:pt>
                <c:pt idx="31">
                  <c:v>26.6</c:v>
                </c:pt>
                <c:pt idx="32">
                  <c:v>21.4</c:v>
                </c:pt>
                <c:pt idx="33">
                  <c:v>16.3</c:v>
                </c:pt>
                <c:pt idx="34">
                  <c:v>12.1</c:v>
                </c:pt>
                <c:pt idx="35">
                  <c:v>8.1</c:v>
                </c:pt>
                <c:pt idx="36">
                  <c:v>5.4</c:v>
                </c:pt>
                <c:pt idx="37">
                  <c:v>4.2</c:v>
                </c:pt>
                <c:pt idx="38">
                  <c:v>7.6</c:v>
                </c:pt>
                <c:pt idx="39">
                  <c:v>15.3</c:v>
                </c:pt>
                <c:pt idx="40">
                  <c:v>18.899999999999999</c:v>
                </c:pt>
                <c:pt idx="41">
                  <c:v>21.5</c:v>
                </c:pt>
                <c:pt idx="42">
                  <c:v>25.5</c:v>
                </c:pt>
                <c:pt idx="43">
                  <c:v>27.8</c:v>
                </c:pt>
                <c:pt idx="44">
                  <c:v>22.3</c:v>
                </c:pt>
                <c:pt idx="45">
                  <c:v>15.9</c:v>
                </c:pt>
                <c:pt idx="46">
                  <c:v>11.1</c:v>
                </c:pt>
                <c:pt idx="47">
                  <c:v>7.5</c:v>
                </c:pt>
                <c:pt idx="48">
                  <c:v>4.4000000000000004</c:v>
                </c:pt>
                <c:pt idx="49">
                  <c:v>4.7</c:v>
                </c:pt>
                <c:pt idx="50">
                  <c:v>6.9</c:v>
                </c:pt>
                <c:pt idx="51">
                  <c:v>11.1</c:v>
                </c:pt>
                <c:pt idx="52">
                  <c:v>17.2</c:v>
                </c:pt>
                <c:pt idx="53">
                  <c:v>21.6</c:v>
                </c:pt>
                <c:pt idx="54">
                  <c:v>24.2</c:v>
                </c:pt>
                <c:pt idx="55">
                  <c:v>26.7</c:v>
                </c:pt>
                <c:pt idx="56">
                  <c:v>22.2</c:v>
                </c:pt>
                <c:pt idx="57">
                  <c:v>16.899999999999999</c:v>
                </c:pt>
                <c:pt idx="58">
                  <c:v>12.7</c:v>
                </c:pt>
                <c:pt idx="59">
                  <c:v>7</c:v>
                </c:pt>
                <c:pt idx="60">
                  <c:v>4.5999999999999996</c:v>
                </c:pt>
                <c:pt idx="61">
                  <c:v>7.2</c:v>
                </c:pt>
                <c:pt idx="62">
                  <c:v>9.6</c:v>
                </c:pt>
                <c:pt idx="63">
                  <c:v>13.6</c:v>
                </c:pt>
                <c:pt idx="64">
                  <c:v>17.899999999999999</c:v>
                </c:pt>
                <c:pt idx="65">
                  <c:v>20.100000000000001</c:v>
                </c:pt>
                <c:pt idx="66">
                  <c:v>24.4</c:v>
                </c:pt>
                <c:pt idx="67">
                  <c:v>26.9</c:v>
                </c:pt>
                <c:pt idx="68">
                  <c:v>23.2</c:v>
                </c:pt>
                <c:pt idx="69">
                  <c:v>18.899999999999999</c:v>
                </c:pt>
                <c:pt idx="70">
                  <c:v>12.9</c:v>
                </c:pt>
                <c:pt idx="71">
                  <c:v>6.6</c:v>
                </c:pt>
                <c:pt idx="72">
                  <c:v>4.4000000000000004</c:v>
                </c:pt>
                <c:pt idx="73">
                  <c:v>4.9000000000000004</c:v>
                </c:pt>
                <c:pt idx="74">
                  <c:v>9.5</c:v>
                </c:pt>
                <c:pt idx="75">
                  <c:v>14.5</c:v>
                </c:pt>
                <c:pt idx="76">
                  <c:v>20</c:v>
                </c:pt>
                <c:pt idx="77">
                  <c:v>23</c:v>
                </c:pt>
                <c:pt idx="78">
                  <c:v>26.3</c:v>
                </c:pt>
                <c:pt idx="79">
                  <c:v>28</c:v>
                </c:pt>
                <c:pt idx="80">
                  <c:v>22.6</c:v>
                </c:pt>
                <c:pt idx="81">
                  <c:v>16.899999999999999</c:v>
                </c:pt>
                <c:pt idx="82">
                  <c:v>12.1</c:v>
                </c:pt>
                <c:pt idx="83">
                  <c:v>6.7</c:v>
                </c:pt>
                <c:pt idx="84">
                  <c:v>5.7</c:v>
                </c:pt>
                <c:pt idx="85">
                  <c:v>4.3</c:v>
                </c:pt>
                <c:pt idx="86">
                  <c:v>10</c:v>
                </c:pt>
                <c:pt idx="87">
                  <c:v>14.1</c:v>
                </c:pt>
                <c:pt idx="88">
                  <c:v>17.5</c:v>
                </c:pt>
                <c:pt idx="89">
                  <c:v>22</c:v>
                </c:pt>
                <c:pt idx="90">
                  <c:v>24.7</c:v>
                </c:pt>
                <c:pt idx="91">
                  <c:v>26.6</c:v>
                </c:pt>
                <c:pt idx="92">
                  <c:v>21.9</c:v>
                </c:pt>
                <c:pt idx="93">
                  <c:v>16.3</c:v>
                </c:pt>
                <c:pt idx="94">
                  <c:v>14.1</c:v>
                </c:pt>
                <c:pt idx="95">
                  <c:v>10.199999999999999</c:v>
                </c:pt>
                <c:pt idx="96">
                  <c:v>5.7</c:v>
                </c:pt>
                <c:pt idx="97">
                  <c:v>5.7</c:v>
                </c:pt>
                <c:pt idx="98">
                  <c:v>7.9</c:v>
                </c:pt>
                <c:pt idx="99">
                  <c:v>14.6</c:v>
                </c:pt>
                <c:pt idx="100">
                  <c:v>19.600000000000001</c:v>
                </c:pt>
                <c:pt idx="101">
                  <c:v>21.8</c:v>
                </c:pt>
                <c:pt idx="102">
                  <c:v>25</c:v>
                </c:pt>
                <c:pt idx="103">
                  <c:v>27.2</c:v>
                </c:pt>
                <c:pt idx="104">
                  <c:v>22.8</c:v>
                </c:pt>
                <c:pt idx="105">
                  <c:v>17.3</c:v>
                </c:pt>
                <c:pt idx="106">
                  <c:v>12.8</c:v>
                </c:pt>
                <c:pt idx="107">
                  <c:v>7.2</c:v>
                </c:pt>
                <c:pt idx="108">
                  <c:v>4.5</c:v>
                </c:pt>
                <c:pt idx="109">
                  <c:v>6</c:v>
                </c:pt>
                <c:pt idx="110">
                  <c:v>5.5</c:v>
                </c:pt>
                <c:pt idx="111">
                  <c:v>13</c:v>
                </c:pt>
                <c:pt idx="112">
                  <c:v>19.600000000000001</c:v>
                </c:pt>
                <c:pt idx="113">
                  <c:v>20.7</c:v>
                </c:pt>
                <c:pt idx="114">
                  <c:v>25.4</c:v>
                </c:pt>
                <c:pt idx="115">
                  <c:v>27.4</c:v>
                </c:pt>
                <c:pt idx="116">
                  <c:v>24</c:v>
                </c:pt>
                <c:pt idx="117">
                  <c:v>17.2</c:v>
                </c:pt>
                <c:pt idx="118">
                  <c:v>12.3</c:v>
                </c:pt>
                <c:pt idx="119">
                  <c:v>6.8</c:v>
                </c:pt>
                <c:pt idx="120">
                  <c:v>5.0999999999999996</c:v>
                </c:pt>
                <c:pt idx="121">
                  <c:v>5.9</c:v>
                </c:pt>
                <c:pt idx="122">
                  <c:v>8.3000000000000007</c:v>
                </c:pt>
                <c:pt idx="123">
                  <c:v>13.5</c:v>
                </c:pt>
                <c:pt idx="124">
                  <c:v>17.399999999999999</c:v>
                </c:pt>
                <c:pt idx="125">
                  <c:v>21.3</c:v>
                </c:pt>
                <c:pt idx="126">
                  <c:v>25.8</c:v>
                </c:pt>
                <c:pt idx="127">
                  <c:v>26.7</c:v>
                </c:pt>
                <c:pt idx="128">
                  <c:v>21.1</c:v>
                </c:pt>
                <c:pt idx="129">
                  <c:v>15.5</c:v>
                </c:pt>
                <c:pt idx="130">
                  <c:v>11.9</c:v>
                </c:pt>
                <c:pt idx="131">
                  <c:v>7.9</c:v>
                </c:pt>
                <c:pt idx="132">
                  <c:v>6.6</c:v>
                </c:pt>
                <c:pt idx="133">
                  <c:v>5.0999999999999996</c:v>
                </c:pt>
                <c:pt idx="134">
                  <c:v>9.6999999999999993</c:v>
                </c:pt>
                <c:pt idx="135">
                  <c:v>13.4</c:v>
                </c:pt>
                <c:pt idx="136">
                  <c:v>18.600000000000001</c:v>
                </c:pt>
                <c:pt idx="137">
                  <c:v>21.4</c:v>
                </c:pt>
                <c:pt idx="138">
                  <c:v>25.2</c:v>
                </c:pt>
                <c:pt idx="139">
                  <c:v>26.6</c:v>
                </c:pt>
                <c:pt idx="140">
                  <c:v>23.1</c:v>
                </c:pt>
                <c:pt idx="141">
                  <c:v>18.5</c:v>
                </c:pt>
                <c:pt idx="142">
                  <c:v>12.3</c:v>
                </c:pt>
                <c:pt idx="143">
                  <c:v>8.1</c:v>
                </c:pt>
                <c:pt idx="144">
                  <c:v>6.3</c:v>
                </c:pt>
                <c:pt idx="145">
                  <c:v>6.9</c:v>
                </c:pt>
                <c:pt idx="146">
                  <c:v>7.8</c:v>
                </c:pt>
                <c:pt idx="147">
                  <c:v>15.3</c:v>
                </c:pt>
                <c:pt idx="148">
                  <c:v>17.899999999999999</c:v>
                </c:pt>
                <c:pt idx="149">
                  <c:v>19.8</c:v>
                </c:pt>
                <c:pt idx="150">
                  <c:v>26.1</c:v>
                </c:pt>
                <c:pt idx="151">
                  <c:v>28.5</c:v>
                </c:pt>
                <c:pt idx="152">
                  <c:v>23.2</c:v>
                </c:pt>
                <c:pt idx="153">
                  <c:v>17.399999999999999</c:v>
                </c:pt>
                <c:pt idx="154">
                  <c:v>12.1</c:v>
                </c:pt>
                <c:pt idx="155">
                  <c:v>6.6</c:v>
                </c:pt>
                <c:pt idx="156">
                  <c:v>4.4000000000000004</c:v>
                </c:pt>
                <c:pt idx="157">
                  <c:v>5.0999999999999996</c:v>
                </c:pt>
                <c:pt idx="158">
                  <c:v>7.3</c:v>
                </c:pt>
                <c:pt idx="159">
                  <c:v>14.8</c:v>
                </c:pt>
                <c:pt idx="160">
                  <c:v>19.3</c:v>
                </c:pt>
                <c:pt idx="161">
                  <c:v>21.9</c:v>
                </c:pt>
                <c:pt idx="162">
                  <c:v>23.4</c:v>
                </c:pt>
                <c:pt idx="163">
                  <c:v>27.1</c:v>
                </c:pt>
                <c:pt idx="164">
                  <c:v>22.8</c:v>
                </c:pt>
                <c:pt idx="165">
                  <c:v>17.8</c:v>
                </c:pt>
                <c:pt idx="166">
                  <c:v>11.7</c:v>
                </c:pt>
                <c:pt idx="167">
                  <c:v>6.7</c:v>
                </c:pt>
                <c:pt idx="168">
                  <c:v>4.7</c:v>
                </c:pt>
                <c:pt idx="169">
                  <c:v>5.0999999999999996</c:v>
                </c:pt>
                <c:pt idx="170">
                  <c:v>7.9</c:v>
                </c:pt>
                <c:pt idx="171">
                  <c:v>14.3</c:v>
                </c:pt>
                <c:pt idx="172">
                  <c:v>18.600000000000001</c:v>
                </c:pt>
                <c:pt idx="173">
                  <c:v>21.6</c:v>
                </c:pt>
                <c:pt idx="174">
                  <c:v>25.6</c:v>
                </c:pt>
                <c:pt idx="175">
                  <c:v>27.3</c:v>
                </c:pt>
                <c:pt idx="176">
                  <c:v>25.2</c:v>
                </c:pt>
                <c:pt idx="177">
                  <c:v>17.3</c:v>
                </c:pt>
                <c:pt idx="178">
                  <c:v>12.7</c:v>
                </c:pt>
                <c:pt idx="179">
                  <c:v>6.7</c:v>
                </c:pt>
                <c:pt idx="180">
                  <c:v>5.4</c:v>
                </c:pt>
                <c:pt idx="181">
                  <c:v>6.8</c:v>
                </c:pt>
                <c:pt idx="182">
                  <c:v>9</c:v>
                </c:pt>
                <c:pt idx="183">
                  <c:v>13</c:v>
                </c:pt>
                <c:pt idx="184">
                  <c:v>17.7</c:v>
                </c:pt>
                <c:pt idx="185">
                  <c:v>21.5</c:v>
                </c:pt>
                <c:pt idx="186">
                  <c:v>23.9</c:v>
                </c:pt>
                <c:pt idx="187">
                  <c:v>25.1</c:v>
                </c:pt>
                <c:pt idx="188">
                  <c:v>22</c:v>
                </c:pt>
                <c:pt idx="189">
                  <c:v>17.5</c:v>
                </c:pt>
                <c:pt idx="190">
                  <c:v>11.2</c:v>
                </c:pt>
                <c:pt idx="191">
                  <c:v>7.3</c:v>
                </c:pt>
                <c:pt idx="192">
                  <c:v>3.4</c:v>
                </c:pt>
                <c:pt idx="193">
                  <c:v>4.9000000000000004</c:v>
                </c:pt>
                <c:pt idx="194">
                  <c:v>9.3000000000000007</c:v>
                </c:pt>
                <c:pt idx="195">
                  <c:v>15.1</c:v>
                </c:pt>
                <c:pt idx="196">
                  <c:v>18.7</c:v>
                </c:pt>
                <c:pt idx="197">
                  <c:v>20.9</c:v>
                </c:pt>
                <c:pt idx="198">
                  <c:v>25.8</c:v>
                </c:pt>
                <c:pt idx="199">
                  <c:v>25</c:v>
                </c:pt>
                <c:pt idx="200">
                  <c:v>24.3</c:v>
                </c:pt>
                <c:pt idx="201">
                  <c:v>18.7</c:v>
                </c:pt>
                <c:pt idx="202">
                  <c:v>14.8</c:v>
                </c:pt>
                <c:pt idx="203">
                  <c:v>8.9</c:v>
                </c:pt>
                <c:pt idx="204">
                  <c:v>5.6</c:v>
                </c:pt>
                <c:pt idx="205">
                  <c:v>4.2</c:v>
                </c:pt>
                <c:pt idx="206">
                  <c:v>8.6999999999999993</c:v>
                </c:pt>
                <c:pt idx="207">
                  <c:v>13.9</c:v>
                </c:pt>
                <c:pt idx="208">
                  <c:v>19</c:v>
                </c:pt>
                <c:pt idx="209">
                  <c:v>23.8</c:v>
                </c:pt>
                <c:pt idx="210">
                  <c:v>27.8</c:v>
                </c:pt>
                <c:pt idx="211">
                  <c:v>28.9</c:v>
                </c:pt>
                <c:pt idx="212">
                  <c:v>22.2</c:v>
                </c:pt>
                <c:pt idx="213">
                  <c:v>17.3</c:v>
                </c:pt>
                <c:pt idx="214">
                  <c:v>12.9</c:v>
                </c:pt>
                <c:pt idx="215">
                  <c:v>8.5</c:v>
                </c:pt>
                <c:pt idx="216">
                  <c:v>6.6</c:v>
                </c:pt>
                <c:pt idx="217">
                  <c:v>8.4</c:v>
                </c:pt>
                <c:pt idx="218">
                  <c:v>9.9</c:v>
                </c:pt>
                <c:pt idx="219">
                  <c:v>13.9</c:v>
                </c:pt>
                <c:pt idx="220">
                  <c:v>18.600000000000001</c:v>
                </c:pt>
                <c:pt idx="221">
                  <c:v>24.4</c:v>
                </c:pt>
                <c:pt idx="222">
                  <c:v>25.2</c:v>
                </c:pt>
                <c:pt idx="223">
                  <c:v>27.4</c:v>
                </c:pt>
                <c:pt idx="224">
                  <c:v>24.1</c:v>
                </c:pt>
                <c:pt idx="225">
                  <c:v>19.600000000000001</c:v>
                </c:pt>
                <c:pt idx="226">
                  <c:v>14.3</c:v>
                </c:pt>
                <c:pt idx="227">
                  <c:v>10.1</c:v>
                </c:pt>
                <c:pt idx="228">
                  <c:v>5.6</c:v>
                </c:pt>
                <c:pt idx="229">
                  <c:v>5.2</c:v>
                </c:pt>
                <c:pt idx="230">
                  <c:v>8.1999999999999993</c:v>
                </c:pt>
                <c:pt idx="231">
                  <c:v>13.6</c:v>
                </c:pt>
                <c:pt idx="232">
                  <c:v>19.2</c:v>
                </c:pt>
                <c:pt idx="233">
                  <c:v>23.6</c:v>
                </c:pt>
                <c:pt idx="234">
                  <c:v>23.8</c:v>
                </c:pt>
                <c:pt idx="235">
                  <c:v>23.4</c:v>
                </c:pt>
                <c:pt idx="236">
                  <c:v>23</c:v>
                </c:pt>
                <c:pt idx="237">
                  <c:v>18.2</c:v>
                </c:pt>
                <c:pt idx="238">
                  <c:v>13</c:v>
                </c:pt>
                <c:pt idx="239">
                  <c:v>7.7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9</c:v>
                </c:pt>
                <c:pt idx="243">
                  <c:v>13.9</c:v>
                </c:pt>
                <c:pt idx="244">
                  <c:v>17.5</c:v>
                </c:pt>
                <c:pt idx="245">
                  <c:v>20.2</c:v>
                </c:pt>
                <c:pt idx="246">
                  <c:v>26.3</c:v>
                </c:pt>
                <c:pt idx="247">
                  <c:v>26.2</c:v>
                </c:pt>
                <c:pt idx="248">
                  <c:v>21.8</c:v>
                </c:pt>
                <c:pt idx="249">
                  <c:v>17.600000000000001</c:v>
                </c:pt>
                <c:pt idx="250">
                  <c:v>10.4</c:v>
                </c:pt>
                <c:pt idx="251">
                  <c:v>7.6</c:v>
                </c:pt>
                <c:pt idx="252">
                  <c:v>5.8</c:v>
                </c:pt>
                <c:pt idx="253">
                  <c:v>5.5</c:v>
                </c:pt>
                <c:pt idx="254">
                  <c:v>9.9</c:v>
                </c:pt>
                <c:pt idx="255">
                  <c:v>14</c:v>
                </c:pt>
                <c:pt idx="256">
                  <c:v>20.7</c:v>
                </c:pt>
                <c:pt idx="257">
                  <c:v>21.4</c:v>
                </c:pt>
                <c:pt idx="258">
                  <c:v>23.1</c:v>
                </c:pt>
                <c:pt idx="259">
                  <c:v>27.1</c:v>
                </c:pt>
                <c:pt idx="260">
                  <c:v>22.3</c:v>
                </c:pt>
                <c:pt idx="261">
                  <c:v>18</c:v>
                </c:pt>
                <c:pt idx="262">
                  <c:v>14.3</c:v>
                </c:pt>
                <c:pt idx="263">
                  <c:v>9.5</c:v>
                </c:pt>
                <c:pt idx="264">
                  <c:v>6.2</c:v>
                </c:pt>
                <c:pt idx="265">
                  <c:v>6.1</c:v>
                </c:pt>
                <c:pt idx="266">
                  <c:v>8.6</c:v>
                </c:pt>
                <c:pt idx="267">
                  <c:v>15.9</c:v>
                </c:pt>
                <c:pt idx="268">
                  <c:v>19.7</c:v>
                </c:pt>
                <c:pt idx="269">
                  <c:v>20.5</c:v>
                </c:pt>
                <c:pt idx="270">
                  <c:v>23.8</c:v>
                </c:pt>
                <c:pt idx="271">
                  <c:v>27.5</c:v>
                </c:pt>
                <c:pt idx="272">
                  <c:v>23.1</c:v>
                </c:pt>
                <c:pt idx="273">
                  <c:v>17.7</c:v>
                </c:pt>
                <c:pt idx="274">
                  <c:v>12.3</c:v>
                </c:pt>
                <c:pt idx="275">
                  <c:v>7.1</c:v>
                </c:pt>
                <c:pt idx="276">
                  <c:v>3.7</c:v>
                </c:pt>
                <c:pt idx="277">
                  <c:v>3</c:v>
                </c:pt>
                <c:pt idx="278">
                  <c:v>5.9</c:v>
                </c:pt>
                <c:pt idx="279">
                  <c:v>11.6</c:v>
                </c:pt>
                <c:pt idx="280">
                  <c:v>17.2</c:v>
                </c:pt>
                <c:pt idx="281">
                  <c:v>21.8</c:v>
                </c:pt>
                <c:pt idx="282">
                  <c:v>26.2</c:v>
                </c:pt>
                <c:pt idx="283">
                  <c:v>28.6</c:v>
                </c:pt>
                <c:pt idx="284">
                  <c:v>23.5</c:v>
                </c:pt>
                <c:pt idx="285">
                  <c:v>17.7</c:v>
                </c:pt>
                <c:pt idx="286">
                  <c:v>12.2</c:v>
                </c:pt>
                <c:pt idx="287">
                  <c:v>7.7</c:v>
                </c:pt>
                <c:pt idx="288">
                  <c:v>4.0999999999999996</c:v>
                </c:pt>
                <c:pt idx="289">
                  <c:v>6.5</c:v>
                </c:pt>
                <c:pt idx="290">
                  <c:v>7.8</c:v>
                </c:pt>
                <c:pt idx="291">
                  <c:v>14.2</c:v>
                </c:pt>
                <c:pt idx="292">
                  <c:v>19.100000000000001</c:v>
                </c:pt>
                <c:pt idx="293">
                  <c:v>20.2</c:v>
                </c:pt>
                <c:pt idx="294">
                  <c:v>26.3</c:v>
                </c:pt>
                <c:pt idx="295">
                  <c:v>27.9</c:v>
                </c:pt>
                <c:pt idx="296">
                  <c:v>23.1</c:v>
                </c:pt>
                <c:pt idx="297">
                  <c:v>17.899999999999999</c:v>
                </c:pt>
                <c:pt idx="298">
                  <c:v>13.3</c:v>
                </c:pt>
                <c:pt idx="299">
                  <c:v>7.4</c:v>
                </c:pt>
                <c:pt idx="300">
                  <c:v>4.5</c:v>
                </c:pt>
                <c:pt idx="301">
                  <c:v>4.3</c:v>
                </c:pt>
                <c:pt idx="302">
                  <c:v>7.8</c:v>
                </c:pt>
                <c:pt idx="303">
                  <c:v>13.9</c:v>
                </c:pt>
                <c:pt idx="304">
                  <c:v>17.899999999999999</c:v>
                </c:pt>
                <c:pt idx="305">
                  <c:v>21.1</c:v>
                </c:pt>
                <c:pt idx="306">
                  <c:v>23.9</c:v>
                </c:pt>
                <c:pt idx="307">
                  <c:v>26.8</c:v>
                </c:pt>
                <c:pt idx="308">
                  <c:v>23.7</c:v>
                </c:pt>
                <c:pt idx="309">
                  <c:v>17.100000000000001</c:v>
                </c:pt>
                <c:pt idx="310">
                  <c:v>12.3</c:v>
                </c:pt>
                <c:pt idx="311">
                  <c:v>8.5</c:v>
                </c:pt>
                <c:pt idx="312">
                  <c:v>5.8</c:v>
                </c:pt>
                <c:pt idx="313">
                  <c:v>6.8</c:v>
                </c:pt>
                <c:pt idx="314">
                  <c:v>9.3000000000000007</c:v>
                </c:pt>
                <c:pt idx="315">
                  <c:v>14.4</c:v>
                </c:pt>
                <c:pt idx="316">
                  <c:v>19.3</c:v>
                </c:pt>
                <c:pt idx="317">
                  <c:v>22.1</c:v>
                </c:pt>
                <c:pt idx="318">
                  <c:v>27</c:v>
                </c:pt>
                <c:pt idx="319">
                  <c:v>27.3</c:v>
                </c:pt>
                <c:pt idx="320">
                  <c:v>23.3</c:v>
                </c:pt>
                <c:pt idx="321">
                  <c:v>18.899999999999999</c:v>
                </c:pt>
                <c:pt idx="322">
                  <c:v>12.8</c:v>
                </c:pt>
                <c:pt idx="323">
                  <c:v>8.1</c:v>
                </c:pt>
                <c:pt idx="324">
                  <c:v>7.7</c:v>
                </c:pt>
                <c:pt idx="325">
                  <c:v>4.9000000000000004</c:v>
                </c:pt>
                <c:pt idx="326">
                  <c:v>8.4</c:v>
                </c:pt>
                <c:pt idx="327">
                  <c:v>14.3</c:v>
                </c:pt>
                <c:pt idx="328">
                  <c:v>18.2</c:v>
                </c:pt>
                <c:pt idx="329">
                  <c:v>22.3</c:v>
                </c:pt>
                <c:pt idx="330">
                  <c:v>22.4</c:v>
                </c:pt>
                <c:pt idx="331">
                  <c:v>27</c:v>
                </c:pt>
                <c:pt idx="332">
                  <c:v>22.8</c:v>
                </c:pt>
                <c:pt idx="333">
                  <c:v>17.5</c:v>
                </c:pt>
                <c:pt idx="334">
                  <c:v>11.4</c:v>
                </c:pt>
                <c:pt idx="335">
                  <c:v>8.4</c:v>
                </c:pt>
                <c:pt idx="336">
                  <c:v>8.1</c:v>
                </c:pt>
                <c:pt idx="337">
                  <c:v>7.5</c:v>
                </c:pt>
                <c:pt idx="338">
                  <c:v>9.6</c:v>
                </c:pt>
                <c:pt idx="339">
                  <c:v>15.6</c:v>
                </c:pt>
                <c:pt idx="340">
                  <c:v>17.7</c:v>
                </c:pt>
                <c:pt idx="341">
                  <c:v>20.7</c:v>
                </c:pt>
                <c:pt idx="342">
                  <c:v>24.1</c:v>
                </c:pt>
                <c:pt idx="343">
                  <c:v>27.1</c:v>
                </c:pt>
                <c:pt idx="344">
                  <c:v>25.2</c:v>
                </c:pt>
                <c:pt idx="345">
                  <c:v>17.5</c:v>
                </c:pt>
                <c:pt idx="346">
                  <c:v>14.2</c:v>
                </c:pt>
                <c:pt idx="347">
                  <c:v>9.1999999999999993</c:v>
                </c:pt>
                <c:pt idx="348">
                  <c:v>5</c:v>
                </c:pt>
                <c:pt idx="349">
                  <c:v>7.8</c:v>
                </c:pt>
                <c:pt idx="350">
                  <c:v>10.6</c:v>
                </c:pt>
                <c:pt idx="351">
                  <c:v>14.7</c:v>
                </c:pt>
                <c:pt idx="352">
                  <c:v>19.2</c:v>
                </c:pt>
                <c:pt idx="353">
                  <c:v>23.5</c:v>
                </c:pt>
                <c:pt idx="354">
                  <c:v>25.7</c:v>
                </c:pt>
                <c:pt idx="355">
                  <c:v>28.6</c:v>
                </c:pt>
                <c:pt idx="356">
                  <c:v>24.8</c:v>
                </c:pt>
                <c:pt idx="357">
                  <c:v>19.2</c:v>
                </c:pt>
                <c:pt idx="358">
                  <c:v>15.1</c:v>
                </c:pt>
                <c:pt idx="359">
                  <c:v>10</c:v>
                </c:pt>
                <c:pt idx="360">
                  <c:v>6.3</c:v>
                </c:pt>
                <c:pt idx="361">
                  <c:v>6.5</c:v>
                </c:pt>
                <c:pt idx="362">
                  <c:v>9.5</c:v>
                </c:pt>
                <c:pt idx="363">
                  <c:v>15.4</c:v>
                </c:pt>
                <c:pt idx="364">
                  <c:v>18.8</c:v>
                </c:pt>
                <c:pt idx="365">
                  <c:v>23.6</c:v>
                </c:pt>
                <c:pt idx="366">
                  <c:v>26.7</c:v>
                </c:pt>
                <c:pt idx="367">
                  <c:v>25.5</c:v>
                </c:pt>
                <c:pt idx="368">
                  <c:v>23.9</c:v>
                </c:pt>
                <c:pt idx="369">
                  <c:v>18.100000000000001</c:v>
                </c:pt>
                <c:pt idx="370">
                  <c:v>13</c:v>
                </c:pt>
                <c:pt idx="371">
                  <c:v>9.1999999999999993</c:v>
                </c:pt>
                <c:pt idx="372">
                  <c:v>6.8</c:v>
                </c:pt>
                <c:pt idx="373">
                  <c:v>6.9</c:v>
                </c:pt>
                <c:pt idx="374">
                  <c:v>9.6999999999999993</c:v>
                </c:pt>
                <c:pt idx="375">
                  <c:v>15.1</c:v>
                </c:pt>
                <c:pt idx="376">
                  <c:v>17.3</c:v>
                </c:pt>
                <c:pt idx="377">
                  <c:v>20.6</c:v>
                </c:pt>
                <c:pt idx="378">
                  <c:v>25.5</c:v>
                </c:pt>
                <c:pt idx="379">
                  <c:v>27</c:v>
                </c:pt>
                <c:pt idx="380">
                  <c:v>23.3</c:v>
                </c:pt>
                <c:pt idx="381">
                  <c:v>17.3</c:v>
                </c:pt>
                <c:pt idx="382">
                  <c:v>13</c:v>
                </c:pt>
                <c:pt idx="383">
                  <c:v>9.4</c:v>
                </c:pt>
                <c:pt idx="384">
                  <c:v>6.2</c:v>
                </c:pt>
                <c:pt idx="385">
                  <c:v>7.7</c:v>
                </c:pt>
                <c:pt idx="386">
                  <c:v>8.6999999999999993</c:v>
                </c:pt>
                <c:pt idx="387">
                  <c:v>13.4</c:v>
                </c:pt>
                <c:pt idx="388">
                  <c:v>18.100000000000001</c:v>
                </c:pt>
                <c:pt idx="389">
                  <c:v>21.7</c:v>
                </c:pt>
                <c:pt idx="390">
                  <c:v>22.5</c:v>
                </c:pt>
                <c:pt idx="391">
                  <c:v>24.8</c:v>
                </c:pt>
                <c:pt idx="392">
                  <c:v>22.9</c:v>
                </c:pt>
                <c:pt idx="393">
                  <c:v>17.5</c:v>
                </c:pt>
                <c:pt idx="394">
                  <c:v>14.1</c:v>
                </c:pt>
                <c:pt idx="395">
                  <c:v>8.5</c:v>
                </c:pt>
                <c:pt idx="396">
                  <c:v>5.5</c:v>
                </c:pt>
                <c:pt idx="397">
                  <c:v>6.6</c:v>
                </c:pt>
                <c:pt idx="398">
                  <c:v>8.1</c:v>
                </c:pt>
                <c:pt idx="399">
                  <c:v>15.8</c:v>
                </c:pt>
                <c:pt idx="400">
                  <c:v>19.5</c:v>
                </c:pt>
                <c:pt idx="401">
                  <c:v>22.4</c:v>
                </c:pt>
                <c:pt idx="402">
                  <c:v>28.3</c:v>
                </c:pt>
                <c:pt idx="403">
                  <c:v>28.9</c:v>
                </c:pt>
                <c:pt idx="404">
                  <c:v>24.8</c:v>
                </c:pt>
                <c:pt idx="405">
                  <c:v>20.2</c:v>
                </c:pt>
                <c:pt idx="406">
                  <c:v>13.4</c:v>
                </c:pt>
                <c:pt idx="407">
                  <c:v>9</c:v>
                </c:pt>
                <c:pt idx="408">
                  <c:v>6.3</c:v>
                </c:pt>
                <c:pt idx="409">
                  <c:v>6.5</c:v>
                </c:pt>
                <c:pt idx="410">
                  <c:v>8.9</c:v>
                </c:pt>
                <c:pt idx="411">
                  <c:v>15</c:v>
                </c:pt>
                <c:pt idx="412">
                  <c:v>19.100000000000001</c:v>
                </c:pt>
                <c:pt idx="413">
                  <c:v>20.399999999999999</c:v>
                </c:pt>
                <c:pt idx="414">
                  <c:v>26.4</c:v>
                </c:pt>
                <c:pt idx="415">
                  <c:v>29.4</c:v>
                </c:pt>
                <c:pt idx="416">
                  <c:v>23.7</c:v>
                </c:pt>
                <c:pt idx="417">
                  <c:v>19.5</c:v>
                </c:pt>
                <c:pt idx="418">
                  <c:v>12.7</c:v>
                </c:pt>
                <c:pt idx="419">
                  <c:v>7.7</c:v>
                </c:pt>
                <c:pt idx="420">
                  <c:v>6.6</c:v>
                </c:pt>
                <c:pt idx="421">
                  <c:v>5.4</c:v>
                </c:pt>
                <c:pt idx="422">
                  <c:v>9.1999999999999993</c:v>
                </c:pt>
                <c:pt idx="423">
                  <c:v>12.7</c:v>
                </c:pt>
                <c:pt idx="424">
                  <c:v>18.100000000000001</c:v>
                </c:pt>
                <c:pt idx="425">
                  <c:v>22.6</c:v>
                </c:pt>
                <c:pt idx="426">
                  <c:v>26.2</c:v>
                </c:pt>
                <c:pt idx="427">
                  <c:v>26</c:v>
                </c:pt>
                <c:pt idx="428">
                  <c:v>22.4</c:v>
                </c:pt>
                <c:pt idx="429">
                  <c:v>18</c:v>
                </c:pt>
                <c:pt idx="430">
                  <c:v>13.2</c:v>
                </c:pt>
                <c:pt idx="431">
                  <c:v>9.3000000000000007</c:v>
                </c:pt>
                <c:pt idx="432">
                  <c:v>6.8</c:v>
                </c:pt>
                <c:pt idx="433">
                  <c:v>7</c:v>
                </c:pt>
                <c:pt idx="434">
                  <c:v>10.5</c:v>
                </c:pt>
                <c:pt idx="435">
                  <c:v>15.2</c:v>
                </c:pt>
                <c:pt idx="436">
                  <c:v>19.2</c:v>
                </c:pt>
                <c:pt idx="437">
                  <c:v>22.7</c:v>
                </c:pt>
                <c:pt idx="438">
                  <c:v>26.6</c:v>
                </c:pt>
                <c:pt idx="439">
                  <c:v>27</c:v>
                </c:pt>
                <c:pt idx="440">
                  <c:v>22.9</c:v>
                </c:pt>
                <c:pt idx="441">
                  <c:v>18.7</c:v>
                </c:pt>
                <c:pt idx="442">
                  <c:v>14.3</c:v>
                </c:pt>
                <c:pt idx="443">
                  <c:v>9.1999999999999993</c:v>
                </c:pt>
                <c:pt idx="444">
                  <c:v>5.3</c:v>
                </c:pt>
                <c:pt idx="445">
                  <c:v>7</c:v>
                </c:pt>
                <c:pt idx="446">
                  <c:v>10.1</c:v>
                </c:pt>
                <c:pt idx="447">
                  <c:v>16.3</c:v>
                </c:pt>
                <c:pt idx="448">
                  <c:v>20.5</c:v>
                </c:pt>
                <c:pt idx="449">
                  <c:v>21.5</c:v>
                </c:pt>
                <c:pt idx="450">
                  <c:v>25.3</c:v>
                </c:pt>
                <c:pt idx="451">
                  <c:v>27.2</c:v>
                </c:pt>
                <c:pt idx="452">
                  <c:v>24.4</c:v>
                </c:pt>
                <c:pt idx="453">
                  <c:v>20.100000000000001</c:v>
                </c:pt>
                <c:pt idx="454">
                  <c:v>13.9</c:v>
                </c:pt>
                <c:pt idx="455">
                  <c:v>9</c:v>
                </c:pt>
                <c:pt idx="456">
                  <c:v>6.6</c:v>
                </c:pt>
                <c:pt idx="457">
                  <c:v>6.7</c:v>
                </c:pt>
                <c:pt idx="458">
                  <c:v>10.1</c:v>
                </c:pt>
                <c:pt idx="459">
                  <c:v>15</c:v>
                </c:pt>
                <c:pt idx="460">
                  <c:v>19.899999999999999</c:v>
                </c:pt>
                <c:pt idx="461">
                  <c:v>22.8</c:v>
                </c:pt>
                <c:pt idx="462">
                  <c:v>25.9</c:v>
                </c:pt>
                <c:pt idx="463">
                  <c:v>28.5</c:v>
                </c:pt>
                <c:pt idx="464">
                  <c:v>26.2</c:v>
                </c:pt>
                <c:pt idx="465">
                  <c:v>19.5</c:v>
                </c:pt>
                <c:pt idx="466">
                  <c:v>14.2</c:v>
                </c:pt>
                <c:pt idx="467">
                  <c:v>9</c:v>
                </c:pt>
                <c:pt idx="468">
                  <c:v>7.6</c:v>
                </c:pt>
                <c:pt idx="469">
                  <c:v>6</c:v>
                </c:pt>
                <c:pt idx="470">
                  <c:v>9.4</c:v>
                </c:pt>
                <c:pt idx="471">
                  <c:v>14.5</c:v>
                </c:pt>
                <c:pt idx="472">
                  <c:v>19.8</c:v>
                </c:pt>
                <c:pt idx="473">
                  <c:v>22.5</c:v>
                </c:pt>
                <c:pt idx="474">
                  <c:v>27.7</c:v>
                </c:pt>
                <c:pt idx="475">
                  <c:v>28.3</c:v>
                </c:pt>
                <c:pt idx="476">
                  <c:v>25.6</c:v>
                </c:pt>
                <c:pt idx="477">
                  <c:v>18.8</c:v>
                </c:pt>
                <c:pt idx="478">
                  <c:v>13.3</c:v>
                </c:pt>
                <c:pt idx="479">
                  <c:v>8.8000000000000007</c:v>
                </c:pt>
                <c:pt idx="480">
                  <c:v>4.9000000000000004</c:v>
                </c:pt>
                <c:pt idx="481">
                  <c:v>6.6</c:v>
                </c:pt>
                <c:pt idx="482">
                  <c:v>9.8000000000000007</c:v>
                </c:pt>
                <c:pt idx="483">
                  <c:v>15.7</c:v>
                </c:pt>
                <c:pt idx="484">
                  <c:v>19.5</c:v>
                </c:pt>
                <c:pt idx="485">
                  <c:v>23.1</c:v>
                </c:pt>
                <c:pt idx="486">
                  <c:v>28.5</c:v>
                </c:pt>
                <c:pt idx="487">
                  <c:v>26.4</c:v>
                </c:pt>
                <c:pt idx="488">
                  <c:v>23.2</c:v>
                </c:pt>
                <c:pt idx="489">
                  <c:v>18.7</c:v>
                </c:pt>
                <c:pt idx="490">
                  <c:v>13.1</c:v>
                </c:pt>
                <c:pt idx="491">
                  <c:v>8.4</c:v>
                </c:pt>
                <c:pt idx="492">
                  <c:v>7.4</c:v>
                </c:pt>
                <c:pt idx="493">
                  <c:v>7.9</c:v>
                </c:pt>
                <c:pt idx="494">
                  <c:v>12.2</c:v>
                </c:pt>
                <c:pt idx="495">
                  <c:v>16.100000000000001</c:v>
                </c:pt>
                <c:pt idx="496">
                  <c:v>18.399999999999999</c:v>
                </c:pt>
                <c:pt idx="497">
                  <c:v>21.6</c:v>
                </c:pt>
                <c:pt idx="498">
                  <c:v>28</c:v>
                </c:pt>
                <c:pt idx="499">
                  <c:v>28</c:v>
                </c:pt>
                <c:pt idx="500">
                  <c:v>23.1</c:v>
                </c:pt>
                <c:pt idx="501">
                  <c:v>19</c:v>
                </c:pt>
                <c:pt idx="502">
                  <c:v>11.6</c:v>
                </c:pt>
                <c:pt idx="503">
                  <c:v>7.2</c:v>
                </c:pt>
                <c:pt idx="504">
                  <c:v>5.5</c:v>
                </c:pt>
                <c:pt idx="505">
                  <c:v>6.4</c:v>
                </c:pt>
                <c:pt idx="506">
                  <c:v>8.6999999999999993</c:v>
                </c:pt>
                <c:pt idx="507">
                  <c:v>15.1</c:v>
                </c:pt>
                <c:pt idx="508">
                  <c:v>18.8</c:v>
                </c:pt>
                <c:pt idx="509">
                  <c:v>23.2</c:v>
                </c:pt>
                <c:pt idx="510">
                  <c:v>22.8</c:v>
                </c:pt>
                <c:pt idx="511">
                  <c:v>26</c:v>
                </c:pt>
                <c:pt idx="512">
                  <c:v>24.2</c:v>
                </c:pt>
                <c:pt idx="513">
                  <c:v>17.8</c:v>
                </c:pt>
                <c:pt idx="514">
                  <c:v>14.4</c:v>
                </c:pt>
                <c:pt idx="515">
                  <c:v>9.1999999999999993</c:v>
                </c:pt>
                <c:pt idx="516">
                  <c:v>6.3</c:v>
                </c:pt>
                <c:pt idx="517">
                  <c:v>8.5</c:v>
                </c:pt>
                <c:pt idx="518">
                  <c:v>9.8000000000000007</c:v>
                </c:pt>
                <c:pt idx="519">
                  <c:v>16.399999999999999</c:v>
                </c:pt>
                <c:pt idx="520">
                  <c:v>19.600000000000001</c:v>
                </c:pt>
                <c:pt idx="521">
                  <c:v>23.7</c:v>
                </c:pt>
                <c:pt idx="522">
                  <c:v>28.5</c:v>
                </c:pt>
                <c:pt idx="523">
                  <c:v>27.2</c:v>
                </c:pt>
                <c:pt idx="524">
                  <c:v>25.1</c:v>
                </c:pt>
                <c:pt idx="525">
                  <c:v>17.5</c:v>
                </c:pt>
                <c:pt idx="526">
                  <c:v>15.6</c:v>
                </c:pt>
                <c:pt idx="527">
                  <c:v>9.9</c:v>
                </c:pt>
                <c:pt idx="528">
                  <c:v>6.1</c:v>
                </c:pt>
                <c:pt idx="529">
                  <c:v>6.2</c:v>
                </c:pt>
                <c:pt idx="530">
                  <c:v>9</c:v>
                </c:pt>
                <c:pt idx="531">
                  <c:v>15.1</c:v>
                </c:pt>
                <c:pt idx="532">
                  <c:v>17.7</c:v>
                </c:pt>
                <c:pt idx="533">
                  <c:v>23.2</c:v>
                </c:pt>
                <c:pt idx="534">
                  <c:v>25.6</c:v>
                </c:pt>
                <c:pt idx="535">
                  <c:v>28.1</c:v>
                </c:pt>
                <c:pt idx="536">
                  <c:v>24.7</c:v>
                </c:pt>
                <c:pt idx="537">
                  <c:v>19.2</c:v>
                </c:pt>
                <c:pt idx="538">
                  <c:v>13.3</c:v>
                </c:pt>
                <c:pt idx="539">
                  <c:v>6.4</c:v>
                </c:pt>
                <c:pt idx="540">
                  <c:v>5.0999999999999996</c:v>
                </c:pt>
                <c:pt idx="541">
                  <c:v>6.7</c:v>
                </c:pt>
                <c:pt idx="542">
                  <c:v>9.8000000000000007</c:v>
                </c:pt>
                <c:pt idx="543">
                  <c:v>13.6</c:v>
                </c:pt>
                <c:pt idx="544">
                  <c:v>19</c:v>
                </c:pt>
                <c:pt idx="545">
                  <c:v>22.5</c:v>
                </c:pt>
                <c:pt idx="546">
                  <c:v>25.6</c:v>
                </c:pt>
                <c:pt idx="547">
                  <c:v>27.5</c:v>
                </c:pt>
                <c:pt idx="548">
                  <c:v>23.5</c:v>
                </c:pt>
                <c:pt idx="549">
                  <c:v>19.5</c:v>
                </c:pt>
                <c:pt idx="550">
                  <c:v>14.4</c:v>
                </c:pt>
                <c:pt idx="551">
                  <c:v>9.5</c:v>
                </c:pt>
                <c:pt idx="552">
                  <c:v>7.6</c:v>
                </c:pt>
                <c:pt idx="553">
                  <c:v>8.6</c:v>
                </c:pt>
                <c:pt idx="554">
                  <c:v>10.8</c:v>
                </c:pt>
                <c:pt idx="555">
                  <c:v>13.7</c:v>
                </c:pt>
                <c:pt idx="556">
                  <c:v>19.8</c:v>
                </c:pt>
                <c:pt idx="557">
                  <c:v>23.2</c:v>
                </c:pt>
                <c:pt idx="558">
                  <c:v>24.4</c:v>
                </c:pt>
                <c:pt idx="559">
                  <c:v>29</c:v>
                </c:pt>
                <c:pt idx="560">
                  <c:v>25.2</c:v>
                </c:pt>
                <c:pt idx="561">
                  <c:v>19</c:v>
                </c:pt>
                <c:pt idx="562">
                  <c:v>13.3</c:v>
                </c:pt>
                <c:pt idx="563">
                  <c:v>9</c:v>
                </c:pt>
                <c:pt idx="564">
                  <c:v>5.9</c:v>
                </c:pt>
                <c:pt idx="565">
                  <c:v>5.5</c:v>
                </c:pt>
              </c:numCache>
            </c:numRef>
          </c:xVal>
          <c:yVal>
            <c:numRef>
              <c:f>アイスクリーム!$B$9:$B$574</c:f>
              <c:numCache>
                <c:formatCode>General</c:formatCode>
                <c:ptCount val="566"/>
                <c:pt idx="0">
                  <c:v>4600</c:v>
                </c:pt>
                <c:pt idx="1">
                  <c:v>8300</c:v>
                </c:pt>
                <c:pt idx="2">
                  <c:v>16900</c:v>
                </c:pt>
                <c:pt idx="3">
                  <c:v>23400</c:v>
                </c:pt>
                <c:pt idx="4">
                  <c:v>27200</c:v>
                </c:pt>
                <c:pt idx="5">
                  <c:v>29000</c:v>
                </c:pt>
                <c:pt idx="6">
                  <c:v>32300</c:v>
                </c:pt>
                <c:pt idx="7">
                  <c:v>29600</c:v>
                </c:pt>
                <c:pt idx="8">
                  <c:v>18100</c:v>
                </c:pt>
                <c:pt idx="9">
                  <c:v>7900</c:v>
                </c:pt>
                <c:pt idx="10">
                  <c:v>4600</c:v>
                </c:pt>
                <c:pt idx="11">
                  <c:v>5000</c:v>
                </c:pt>
                <c:pt idx="12">
                  <c:v>7500</c:v>
                </c:pt>
                <c:pt idx="13">
                  <c:v>12300</c:v>
                </c:pt>
                <c:pt idx="14">
                  <c:v>22500</c:v>
                </c:pt>
                <c:pt idx="15">
                  <c:v>26700</c:v>
                </c:pt>
                <c:pt idx="16">
                  <c:v>27900</c:v>
                </c:pt>
                <c:pt idx="17">
                  <c:v>31400</c:v>
                </c:pt>
                <c:pt idx="18">
                  <c:v>36200</c:v>
                </c:pt>
                <c:pt idx="19">
                  <c:v>37300</c:v>
                </c:pt>
                <c:pt idx="20">
                  <c:v>20900</c:v>
                </c:pt>
                <c:pt idx="21">
                  <c:v>8300</c:v>
                </c:pt>
                <c:pt idx="22">
                  <c:v>4900</c:v>
                </c:pt>
                <c:pt idx="23">
                  <c:v>5300</c:v>
                </c:pt>
                <c:pt idx="24">
                  <c:v>9400</c:v>
                </c:pt>
                <c:pt idx="25">
                  <c:v>16200</c:v>
                </c:pt>
                <c:pt idx="26">
                  <c:v>26100</c:v>
                </c:pt>
                <c:pt idx="27">
                  <c:v>33100</c:v>
                </c:pt>
                <c:pt idx="28">
                  <c:v>39200</c:v>
                </c:pt>
                <c:pt idx="29">
                  <c:v>36100</c:v>
                </c:pt>
                <c:pt idx="30">
                  <c:v>43800</c:v>
                </c:pt>
                <c:pt idx="31">
                  <c:v>36200</c:v>
                </c:pt>
                <c:pt idx="32">
                  <c:v>18800</c:v>
                </c:pt>
                <c:pt idx="33">
                  <c:v>7200</c:v>
                </c:pt>
                <c:pt idx="34">
                  <c:v>4400</c:v>
                </c:pt>
                <c:pt idx="35">
                  <c:v>5600</c:v>
                </c:pt>
                <c:pt idx="36">
                  <c:v>10800</c:v>
                </c:pt>
                <c:pt idx="37">
                  <c:v>16700</c:v>
                </c:pt>
                <c:pt idx="38">
                  <c:v>27900</c:v>
                </c:pt>
                <c:pt idx="39">
                  <c:v>34600</c:v>
                </c:pt>
                <c:pt idx="40">
                  <c:v>42400</c:v>
                </c:pt>
                <c:pt idx="41">
                  <c:v>42100</c:v>
                </c:pt>
                <c:pt idx="42">
                  <c:v>45600</c:v>
                </c:pt>
                <c:pt idx="43">
                  <c:v>40300</c:v>
                </c:pt>
                <c:pt idx="44">
                  <c:v>22900</c:v>
                </c:pt>
                <c:pt idx="45">
                  <c:v>8900</c:v>
                </c:pt>
                <c:pt idx="46">
                  <c:v>4400</c:v>
                </c:pt>
                <c:pt idx="47">
                  <c:v>4500</c:v>
                </c:pt>
                <c:pt idx="48">
                  <c:v>9000</c:v>
                </c:pt>
                <c:pt idx="49">
                  <c:v>15200</c:v>
                </c:pt>
                <c:pt idx="50">
                  <c:v>22900</c:v>
                </c:pt>
                <c:pt idx="51">
                  <c:v>25900</c:v>
                </c:pt>
                <c:pt idx="52">
                  <c:v>27800</c:v>
                </c:pt>
                <c:pt idx="53">
                  <c:v>29000</c:v>
                </c:pt>
                <c:pt idx="54">
                  <c:v>30800</c:v>
                </c:pt>
                <c:pt idx="55">
                  <c:v>26500</c:v>
                </c:pt>
                <c:pt idx="56">
                  <c:v>14400</c:v>
                </c:pt>
                <c:pt idx="57">
                  <c:v>7400</c:v>
                </c:pt>
                <c:pt idx="58">
                  <c:v>4900</c:v>
                </c:pt>
                <c:pt idx="59">
                  <c:v>4900</c:v>
                </c:pt>
                <c:pt idx="60">
                  <c:v>9100</c:v>
                </c:pt>
                <c:pt idx="61">
                  <c:v>15700</c:v>
                </c:pt>
                <c:pt idx="62">
                  <c:v>35600</c:v>
                </c:pt>
                <c:pt idx="63">
                  <c:v>22500</c:v>
                </c:pt>
                <c:pt idx="64">
                  <c:v>24400</c:v>
                </c:pt>
                <c:pt idx="65">
                  <c:v>24300</c:v>
                </c:pt>
                <c:pt idx="66">
                  <c:v>26900</c:v>
                </c:pt>
                <c:pt idx="67">
                  <c:v>25400</c:v>
                </c:pt>
                <c:pt idx="68">
                  <c:v>14600</c:v>
                </c:pt>
                <c:pt idx="69">
                  <c:v>12000</c:v>
                </c:pt>
                <c:pt idx="70">
                  <c:v>5100</c:v>
                </c:pt>
                <c:pt idx="71">
                  <c:v>4200</c:v>
                </c:pt>
                <c:pt idx="72">
                  <c:v>5900</c:v>
                </c:pt>
                <c:pt idx="73">
                  <c:v>10300</c:v>
                </c:pt>
                <c:pt idx="74">
                  <c:v>17600</c:v>
                </c:pt>
                <c:pt idx="75">
                  <c:v>19800</c:v>
                </c:pt>
                <c:pt idx="76">
                  <c:v>25400</c:v>
                </c:pt>
                <c:pt idx="77">
                  <c:v>29300</c:v>
                </c:pt>
                <c:pt idx="78">
                  <c:v>28200</c:v>
                </c:pt>
                <c:pt idx="79">
                  <c:v>26500</c:v>
                </c:pt>
                <c:pt idx="80">
                  <c:v>15800</c:v>
                </c:pt>
                <c:pt idx="81">
                  <c:v>6900</c:v>
                </c:pt>
                <c:pt idx="82">
                  <c:v>4600</c:v>
                </c:pt>
                <c:pt idx="83">
                  <c:v>5500</c:v>
                </c:pt>
                <c:pt idx="84">
                  <c:v>8100</c:v>
                </c:pt>
                <c:pt idx="85">
                  <c:v>12900</c:v>
                </c:pt>
                <c:pt idx="86">
                  <c:v>18200</c:v>
                </c:pt>
                <c:pt idx="87">
                  <c:v>22600</c:v>
                </c:pt>
                <c:pt idx="88">
                  <c:v>27100</c:v>
                </c:pt>
                <c:pt idx="89">
                  <c:v>26400</c:v>
                </c:pt>
                <c:pt idx="90">
                  <c:v>26200</c:v>
                </c:pt>
                <c:pt idx="91">
                  <c:v>17900</c:v>
                </c:pt>
                <c:pt idx="92">
                  <c:v>8900</c:v>
                </c:pt>
                <c:pt idx="93">
                  <c:v>9400</c:v>
                </c:pt>
                <c:pt idx="94">
                  <c:v>5800</c:v>
                </c:pt>
                <c:pt idx="95">
                  <c:v>6800</c:v>
                </c:pt>
                <c:pt idx="96">
                  <c:v>6900</c:v>
                </c:pt>
                <c:pt idx="97">
                  <c:v>14600</c:v>
                </c:pt>
                <c:pt idx="98">
                  <c:v>14900</c:v>
                </c:pt>
                <c:pt idx="99">
                  <c:v>18600</c:v>
                </c:pt>
                <c:pt idx="100">
                  <c:v>23100</c:v>
                </c:pt>
                <c:pt idx="101">
                  <c:v>21300</c:v>
                </c:pt>
                <c:pt idx="102">
                  <c:v>22600</c:v>
                </c:pt>
                <c:pt idx="103">
                  <c:v>20900</c:v>
                </c:pt>
                <c:pt idx="104">
                  <c:v>15600</c:v>
                </c:pt>
                <c:pt idx="105">
                  <c:v>8800</c:v>
                </c:pt>
                <c:pt idx="106">
                  <c:v>5800</c:v>
                </c:pt>
                <c:pt idx="107">
                  <c:v>8600</c:v>
                </c:pt>
                <c:pt idx="108">
                  <c:v>5700</c:v>
                </c:pt>
                <c:pt idx="109">
                  <c:v>10000</c:v>
                </c:pt>
                <c:pt idx="110">
                  <c:v>21400</c:v>
                </c:pt>
                <c:pt idx="111">
                  <c:v>20800</c:v>
                </c:pt>
                <c:pt idx="112">
                  <c:v>20500</c:v>
                </c:pt>
                <c:pt idx="113">
                  <c:v>22000</c:v>
                </c:pt>
                <c:pt idx="114">
                  <c:v>23800</c:v>
                </c:pt>
                <c:pt idx="115">
                  <c:v>22400</c:v>
                </c:pt>
                <c:pt idx="116">
                  <c:v>15900</c:v>
                </c:pt>
                <c:pt idx="117">
                  <c:v>9400</c:v>
                </c:pt>
                <c:pt idx="118">
                  <c:v>5600</c:v>
                </c:pt>
                <c:pt idx="119">
                  <c:v>6700</c:v>
                </c:pt>
                <c:pt idx="120">
                  <c:v>6700</c:v>
                </c:pt>
                <c:pt idx="121">
                  <c:v>9900</c:v>
                </c:pt>
                <c:pt idx="122">
                  <c:v>18600</c:v>
                </c:pt>
                <c:pt idx="123">
                  <c:v>24400</c:v>
                </c:pt>
                <c:pt idx="124">
                  <c:v>27000</c:v>
                </c:pt>
                <c:pt idx="125">
                  <c:v>53300</c:v>
                </c:pt>
                <c:pt idx="126">
                  <c:v>8800</c:v>
                </c:pt>
                <c:pt idx="127">
                  <c:v>7500</c:v>
                </c:pt>
                <c:pt idx="128">
                  <c:v>3600</c:v>
                </c:pt>
                <c:pt idx="129">
                  <c:v>2800</c:v>
                </c:pt>
                <c:pt idx="130">
                  <c:v>2900</c:v>
                </c:pt>
                <c:pt idx="131">
                  <c:v>3000</c:v>
                </c:pt>
                <c:pt idx="132">
                  <c:v>2300</c:v>
                </c:pt>
                <c:pt idx="133">
                  <c:v>3600</c:v>
                </c:pt>
                <c:pt idx="134">
                  <c:v>6300</c:v>
                </c:pt>
                <c:pt idx="135">
                  <c:v>9200</c:v>
                </c:pt>
                <c:pt idx="136">
                  <c:v>8900</c:v>
                </c:pt>
                <c:pt idx="137">
                  <c:v>8900</c:v>
                </c:pt>
                <c:pt idx="138">
                  <c:v>9400</c:v>
                </c:pt>
                <c:pt idx="139">
                  <c:v>14900</c:v>
                </c:pt>
                <c:pt idx="140">
                  <c:v>4700</c:v>
                </c:pt>
                <c:pt idx="141">
                  <c:v>4000</c:v>
                </c:pt>
                <c:pt idx="142">
                  <c:v>4300</c:v>
                </c:pt>
                <c:pt idx="143">
                  <c:v>5700</c:v>
                </c:pt>
                <c:pt idx="144">
                  <c:v>2400</c:v>
                </c:pt>
                <c:pt idx="145">
                  <c:v>3900</c:v>
                </c:pt>
                <c:pt idx="146">
                  <c:v>10100</c:v>
                </c:pt>
                <c:pt idx="147">
                  <c:v>5500</c:v>
                </c:pt>
                <c:pt idx="148">
                  <c:v>10000</c:v>
                </c:pt>
                <c:pt idx="149">
                  <c:v>8000</c:v>
                </c:pt>
                <c:pt idx="150">
                  <c:v>5100</c:v>
                </c:pt>
                <c:pt idx="151">
                  <c:v>5600</c:v>
                </c:pt>
                <c:pt idx="152">
                  <c:v>3400</c:v>
                </c:pt>
                <c:pt idx="153">
                  <c:v>4100</c:v>
                </c:pt>
                <c:pt idx="154">
                  <c:v>2500</c:v>
                </c:pt>
                <c:pt idx="155">
                  <c:v>9200</c:v>
                </c:pt>
                <c:pt idx="156">
                  <c:v>2900</c:v>
                </c:pt>
                <c:pt idx="157">
                  <c:v>3400</c:v>
                </c:pt>
                <c:pt idx="158">
                  <c:v>5900</c:v>
                </c:pt>
                <c:pt idx="159">
                  <c:v>5000</c:v>
                </c:pt>
                <c:pt idx="160">
                  <c:v>8000</c:v>
                </c:pt>
                <c:pt idx="161">
                  <c:v>5200</c:v>
                </c:pt>
                <c:pt idx="162">
                  <c:v>5200</c:v>
                </c:pt>
                <c:pt idx="163">
                  <c:v>5400</c:v>
                </c:pt>
                <c:pt idx="164">
                  <c:v>4100</c:v>
                </c:pt>
                <c:pt idx="165">
                  <c:v>3500</c:v>
                </c:pt>
                <c:pt idx="166">
                  <c:v>2300</c:v>
                </c:pt>
                <c:pt idx="167">
                  <c:v>3300</c:v>
                </c:pt>
                <c:pt idx="168">
                  <c:v>3500</c:v>
                </c:pt>
                <c:pt idx="169">
                  <c:v>4700</c:v>
                </c:pt>
                <c:pt idx="170">
                  <c:v>5200</c:v>
                </c:pt>
                <c:pt idx="171">
                  <c:v>7000</c:v>
                </c:pt>
                <c:pt idx="172">
                  <c:v>7600</c:v>
                </c:pt>
                <c:pt idx="173">
                  <c:v>6800</c:v>
                </c:pt>
                <c:pt idx="174">
                  <c:v>6900</c:v>
                </c:pt>
                <c:pt idx="175">
                  <c:v>6600</c:v>
                </c:pt>
                <c:pt idx="176">
                  <c:v>6000</c:v>
                </c:pt>
                <c:pt idx="177">
                  <c:v>4600</c:v>
                </c:pt>
                <c:pt idx="178">
                  <c:v>4200</c:v>
                </c:pt>
                <c:pt idx="179">
                  <c:v>5300</c:v>
                </c:pt>
                <c:pt idx="180">
                  <c:v>3700</c:v>
                </c:pt>
                <c:pt idx="181">
                  <c:v>4600</c:v>
                </c:pt>
                <c:pt idx="182">
                  <c:v>6600</c:v>
                </c:pt>
                <c:pt idx="183">
                  <c:v>8000</c:v>
                </c:pt>
                <c:pt idx="184">
                  <c:v>7700</c:v>
                </c:pt>
                <c:pt idx="185">
                  <c:v>8300</c:v>
                </c:pt>
                <c:pt idx="186">
                  <c:v>8800</c:v>
                </c:pt>
                <c:pt idx="187">
                  <c:v>9500</c:v>
                </c:pt>
                <c:pt idx="188">
                  <c:v>6900</c:v>
                </c:pt>
                <c:pt idx="189">
                  <c:v>4300</c:v>
                </c:pt>
                <c:pt idx="190">
                  <c:v>5900</c:v>
                </c:pt>
                <c:pt idx="191">
                  <c:v>6200</c:v>
                </c:pt>
                <c:pt idx="192">
                  <c:v>4900</c:v>
                </c:pt>
                <c:pt idx="193">
                  <c:v>5300</c:v>
                </c:pt>
                <c:pt idx="194">
                  <c:v>7700</c:v>
                </c:pt>
                <c:pt idx="195">
                  <c:v>8300</c:v>
                </c:pt>
                <c:pt idx="196">
                  <c:v>9900</c:v>
                </c:pt>
                <c:pt idx="197">
                  <c:v>10300</c:v>
                </c:pt>
                <c:pt idx="198">
                  <c:v>10100</c:v>
                </c:pt>
                <c:pt idx="199">
                  <c:v>10700</c:v>
                </c:pt>
                <c:pt idx="200">
                  <c:v>8000</c:v>
                </c:pt>
                <c:pt idx="201">
                  <c:v>7000</c:v>
                </c:pt>
                <c:pt idx="202">
                  <c:v>6900</c:v>
                </c:pt>
                <c:pt idx="203">
                  <c:v>7300</c:v>
                </c:pt>
                <c:pt idx="204">
                  <c:v>5100</c:v>
                </c:pt>
                <c:pt idx="205">
                  <c:v>5500</c:v>
                </c:pt>
                <c:pt idx="206">
                  <c:v>7500</c:v>
                </c:pt>
                <c:pt idx="207">
                  <c:v>8000</c:v>
                </c:pt>
                <c:pt idx="208">
                  <c:v>9500</c:v>
                </c:pt>
                <c:pt idx="209">
                  <c:v>10400</c:v>
                </c:pt>
                <c:pt idx="210">
                  <c:v>11400</c:v>
                </c:pt>
                <c:pt idx="211">
                  <c:v>11100</c:v>
                </c:pt>
                <c:pt idx="212">
                  <c:v>9700</c:v>
                </c:pt>
                <c:pt idx="213">
                  <c:v>6800</c:v>
                </c:pt>
                <c:pt idx="214">
                  <c:v>7300</c:v>
                </c:pt>
                <c:pt idx="215">
                  <c:v>7200</c:v>
                </c:pt>
                <c:pt idx="216">
                  <c:v>4600</c:v>
                </c:pt>
                <c:pt idx="217">
                  <c:v>7400</c:v>
                </c:pt>
                <c:pt idx="218">
                  <c:v>9800</c:v>
                </c:pt>
                <c:pt idx="219">
                  <c:v>11100</c:v>
                </c:pt>
                <c:pt idx="220">
                  <c:v>10500</c:v>
                </c:pt>
                <c:pt idx="221">
                  <c:v>10200</c:v>
                </c:pt>
                <c:pt idx="222">
                  <c:v>9400</c:v>
                </c:pt>
                <c:pt idx="223">
                  <c:v>10000</c:v>
                </c:pt>
                <c:pt idx="224">
                  <c:v>7200</c:v>
                </c:pt>
                <c:pt idx="225">
                  <c:v>6600</c:v>
                </c:pt>
                <c:pt idx="226">
                  <c:v>7800</c:v>
                </c:pt>
                <c:pt idx="227">
                  <c:v>7800</c:v>
                </c:pt>
                <c:pt idx="228">
                  <c:v>6300</c:v>
                </c:pt>
                <c:pt idx="229">
                  <c:v>7600</c:v>
                </c:pt>
                <c:pt idx="230">
                  <c:v>7700</c:v>
                </c:pt>
                <c:pt idx="231">
                  <c:v>8200</c:v>
                </c:pt>
                <c:pt idx="232">
                  <c:v>10200</c:v>
                </c:pt>
                <c:pt idx="233">
                  <c:v>9900</c:v>
                </c:pt>
                <c:pt idx="234">
                  <c:v>11800</c:v>
                </c:pt>
                <c:pt idx="235">
                  <c:v>9300</c:v>
                </c:pt>
                <c:pt idx="236">
                  <c:v>6600</c:v>
                </c:pt>
                <c:pt idx="237">
                  <c:v>7200</c:v>
                </c:pt>
                <c:pt idx="238">
                  <c:v>7300</c:v>
                </c:pt>
                <c:pt idx="239">
                  <c:v>7100</c:v>
                </c:pt>
                <c:pt idx="240">
                  <c:v>5300</c:v>
                </c:pt>
                <c:pt idx="241">
                  <c:v>6400</c:v>
                </c:pt>
                <c:pt idx="242">
                  <c:v>7900</c:v>
                </c:pt>
                <c:pt idx="243">
                  <c:v>9200</c:v>
                </c:pt>
                <c:pt idx="244">
                  <c:v>10200</c:v>
                </c:pt>
                <c:pt idx="245">
                  <c:v>10400</c:v>
                </c:pt>
                <c:pt idx="246">
                  <c:v>10700</c:v>
                </c:pt>
                <c:pt idx="247">
                  <c:v>11500</c:v>
                </c:pt>
                <c:pt idx="248">
                  <c:v>10400</c:v>
                </c:pt>
                <c:pt idx="249">
                  <c:v>8300</c:v>
                </c:pt>
                <c:pt idx="250">
                  <c:v>7100</c:v>
                </c:pt>
                <c:pt idx="251">
                  <c:v>6700</c:v>
                </c:pt>
                <c:pt idx="252">
                  <c:v>5600</c:v>
                </c:pt>
                <c:pt idx="253">
                  <c:v>7800</c:v>
                </c:pt>
                <c:pt idx="254">
                  <c:v>10600</c:v>
                </c:pt>
                <c:pt idx="255">
                  <c:v>12400</c:v>
                </c:pt>
                <c:pt idx="256">
                  <c:v>13700</c:v>
                </c:pt>
                <c:pt idx="257">
                  <c:v>15500</c:v>
                </c:pt>
                <c:pt idx="258">
                  <c:v>15400</c:v>
                </c:pt>
                <c:pt idx="259">
                  <c:v>11800</c:v>
                </c:pt>
                <c:pt idx="260">
                  <c:v>9700</c:v>
                </c:pt>
                <c:pt idx="261">
                  <c:v>8600</c:v>
                </c:pt>
                <c:pt idx="262">
                  <c:v>8900</c:v>
                </c:pt>
                <c:pt idx="263">
                  <c:v>9500</c:v>
                </c:pt>
                <c:pt idx="264">
                  <c:v>6100</c:v>
                </c:pt>
                <c:pt idx="265">
                  <c:v>8000</c:v>
                </c:pt>
                <c:pt idx="266">
                  <c:v>10400</c:v>
                </c:pt>
                <c:pt idx="267">
                  <c:v>13100</c:v>
                </c:pt>
                <c:pt idx="268">
                  <c:v>14800</c:v>
                </c:pt>
                <c:pt idx="269">
                  <c:v>14100</c:v>
                </c:pt>
                <c:pt idx="270">
                  <c:v>13900</c:v>
                </c:pt>
                <c:pt idx="271">
                  <c:v>13300</c:v>
                </c:pt>
                <c:pt idx="272">
                  <c:v>11700</c:v>
                </c:pt>
                <c:pt idx="273">
                  <c:v>9200</c:v>
                </c:pt>
                <c:pt idx="274">
                  <c:v>9500</c:v>
                </c:pt>
                <c:pt idx="275">
                  <c:v>9600</c:v>
                </c:pt>
                <c:pt idx="276">
                  <c:v>5500</c:v>
                </c:pt>
                <c:pt idx="277">
                  <c:v>7800</c:v>
                </c:pt>
                <c:pt idx="278">
                  <c:v>9700</c:v>
                </c:pt>
                <c:pt idx="279">
                  <c:v>12500</c:v>
                </c:pt>
                <c:pt idx="280">
                  <c:v>12900</c:v>
                </c:pt>
                <c:pt idx="281">
                  <c:v>13500</c:v>
                </c:pt>
                <c:pt idx="282">
                  <c:v>13800</c:v>
                </c:pt>
                <c:pt idx="283">
                  <c:v>15300</c:v>
                </c:pt>
                <c:pt idx="284">
                  <c:v>10900</c:v>
                </c:pt>
                <c:pt idx="285">
                  <c:v>10700</c:v>
                </c:pt>
                <c:pt idx="286">
                  <c:v>8600</c:v>
                </c:pt>
                <c:pt idx="287">
                  <c:v>9600</c:v>
                </c:pt>
                <c:pt idx="288">
                  <c:v>5000</c:v>
                </c:pt>
                <c:pt idx="289">
                  <c:v>7800</c:v>
                </c:pt>
                <c:pt idx="290">
                  <c:v>11500</c:v>
                </c:pt>
                <c:pt idx="291">
                  <c:v>11600</c:v>
                </c:pt>
                <c:pt idx="292">
                  <c:v>13900</c:v>
                </c:pt>
                <c:pt idx="293">
                  <c:v>13000</c:v>
                </c:pt>
                <c:pt idx="294">
                  <c:v>13600</c:v>
                </c:pt>
                <c:pt idx="295">
                  <c:v>13800</c:v>
                </c:pt>
                <c:pt idx="296">
                  <c:v>13000</c:v>
                </c:pt>
                <c:pt idx="297">
                  <c:v>12000</c:v>
                </c:pt>
                <c:pt idx="298">
                  <c:v>9100</c:v>
                </c:pt>
                <c:pt idx="299">
                  <c:v>10600</c:v>
                </c:pt>
                <c:pt idx="300">
                  <c:v>6900</c:v>
                </c:pt>
                <c:pt idx="301">
                  <c:v>8500</c:v>
                </c:pt>
                <c:pt idx="302">
                  <c:v>12200</c:v>
                </c:pt>
                <c:pt idx="303">
                  <c:v>13800</c:v>
                </c:pt>
                <c:pt idx="304">
                  <c:v>15000</c:v>
                </c:pt>
                <c:pt idx="305">
                  <c:v>14900</c:v>
                </c:pt>
                <c:pt idx="306">
                  <c:v>14900</c:v>
                </c:pt>
                <c:pt idx="307">
                  <c:v>16200</c:v>
                </c:pt>
                <c:pt idx="308">
                  <c:v>13700</c:v>
                </c:pt>
                <c:pt idx="309">
                  <c:v>11500</c:v>
                </c:pt>
                <c:pt idx="310">
                  <c:v>10900</c:v>
                </c:pt>
                <c:pt idx="311">
                  <c:v>13500</c:v>
                </c:pt>
                <c:pt idx="312">
                  <c:v>8800</c:v>
                </c:pt>
                <c:pt idx="313">
                  <c:v>10600</c:v>
                </c:pt>
                <c:pt idx="314">
                  <c:v>12400</c:v>
                </c:pt>
                <c:pt idx="315">
                  <c:v>11800</c:v>
                </c:pt>
                <c:pt idx="316">
                  <c:v>15000</c:v>
                </c:pt>
                <c:pt idx="317">
                  <c:v>16700</c:v>
                </c:pt>
                <c:pt idx="318">
                  <c:v>17200</c:v>
                </c:pt>
                <c:pt idx="319">
                  <c:v>15300</c:v>
                </c:pt>
                <c:pt idx="320">
                  <c:v>12800</c:v>
                </c:pt>
                <c:pt idx="321">
                  <c:v>12000</c:v>
                </c:pt>
                <c:pt idx="322">
                  <c:v>10600</c:v>
                </c:pt>
                <c:pt idx="323">
                  <c:v>13300</c:v>
                </c:pt>
                <c:pt idx="324">
                  <c:v>9300</c:v>
                </c:pt>
                <c:pt idx="325">
                  <c:v>11700</c:v>
                </c:pt>
                <c:pt idx="326">
                  <c:v>13500</c:v>
                </c:pt>
                <c:pt idx="327">
                  <c:v>14200</c:v>
                </c:pt>
                <c:pt idx="328">
                  <c:v>14400</c:v>
                </c:pt>
                <c:pt idx="329">
                  <c:v>13700</c:v>
                </c:pt>
                <c:pt idx="330">
                  <c:v>13800</c:v>
                </c:pt>
                <c:pt idx="331">
                  <c:v>14100</c:v>
                </c:pt>
                <c:pt idx="332">
                  <c:v>12600</c:v>
                </c:pt>
                <c:pt idx="333">
                  <c:v>10500</c:v>
                </c:pt>
                <c:pt idx="334">
                  <c:v>9600</c:v>
                </c:pt>
                <c:pt idx="335">
                  <c:v>12600</c:v>
                </c:pt>
                <c:pt idx="336">
                  <c:v>7200</c:v>
                </c:pt>
                <c:pt idx="337">
                  <c:v>9400</c:v>
                </c:pt>
                <c:pt idx="338">
                  <c:v>12800</c:v>
                </c:pt>
                <c:pt idx="339">
                  <c:v>12900</c:v>
                </c:pt>
                <c:pt idx="340">
                  <c:v>13400</c:v>
                </c:pt>
                <c:pt idx="341">
                  <c:v>12700</c:v>
                </c:pt>
                <c:pt idx="342">
                  <c:v>13400</c:v>
                </c:pt>
                <c:pt idx="343">
                  <c:v>15200</c:v>
                </c:pt>
                <c:pt idx="344">
                  <c:v>13200</c:v>
                </c:pt>
                <c:pt idx="345">
                  <c:v>11700</c:v>
                </c:pt>
                <c:pt idx="346">
                  <c:v>10300</c:v>
                </c:pt>
                <c:pt idx="347">
                  <c:v>11600</c:v>
                </c:pt>
                <c:pt idx="348">
                  <c:v>7600</c:v>
                </c:pt>
                <c:pt idx="349">
                  <c:v>8700</c:v>
                </c:pt>
                <c:pt idx="350">
                  <c:v>12200</c:v>
                </c:pt>
                <c:pt idx="351">
                  <c:v>12500</c:v>
                </c:pt>
                <c:pt idx="352">
                  <c:v>13000</c:v>
                </c:pt>
                <c:pt idx="353">
                  <c:v>12600</c:v>
                </c:pt>
                <c:pt idx="354">
                  <c:v>15100</c:v>
                </c:pt>
                <c:pt idx="355">
                  <c:v>16200</c:v>
                </c:pt>
                <c:pt idx="356">
                  <c:v>12900</c:v>
                </c:pt>
                <c:pt idx="357">
                  <c:v>11700</c:v>
                </c:pt>
                <c:pt idx="358">
                  <c:v>10700</c:v>
                </c:pt>
                <c:pt idx="359">
                  <c:v>11300</c:v>
                </c:pt>
                <c:pt idx="360">
                  <c:v>7200</c:v>
                </c:pt>
                <c:pt idx="361">
                  <c:v>10000</c:v>
                </c:pt>
                <c:pt idx="362">
                  <c:v>12100</c:v>
                </c:pt>
                <c:pt idx="363">
                  <c:v>14100</c:v>
                </c:pt>
                <c:pt idx="364">
                  <c:v>15400</c:v>
                </c:pt>
                <c:pt idx="365">
                  <c:v>15300</c:v>
                </c:pt>
                <c:pt idx="366">
                  <c:v>16700</c:v>
                </c:pt>
                <c:pt idx="367">
                  <c:v>16300</c:v>
                </c:pt>
                <c:pt idx="368">
                  <c:v>13600</c:v>
                </c:pt>
                <c:pt idx="369">
                  <c:v>14200</c:v>
                </c:pt>
                <c:pt idx="370">
                  <c:v>10700</c:v>
                </c:pt>
                <c:pt idx="371">
                  <c:v>9400</c:v>
                </c:pt>
                <c:pt idx="372">
                  <c:v>7500</c:v>
                </c:pt>
                <c:pt idx="373">
                  <c:v>10700</c:v>
                </c:pt>
                <c:pt idx="374">
                  <c:v>12600</c:v>
                </c:pt>
                <c:pt idx="375">
                  <c:v>13800</c:v>
                </c:pt>
                <c:pt idx="376">
                  <c:v>13100</c:v>
                </c:pt>
                <c:pt idx="377">
                  <c:v>16300</c:v>
                </c:pt>
                <c:pt idx="378">
                  <c:v>14300</c:v>
                </c:pt>
                <c:pt idx="379">
                  <c:v>15100</c:v>
                </c:pt>
                <c:pt idx="380">
                  <c:v>14400</c:v>
                </c:pt>
                <c:pt idx="381">
                  <c:v>13400</c:v>
                </c:pt>
                <c:pt idx="382">
                  <c:v>12500</c:v>
                </c:pt>
                <c:pt idx="383">
                  <c:v>10300</c:v>
                </c:pt>
                <c:pt idx="384">
                  <c:v>6900</c:v>
                </c:pt>
                <c:pt idx="385">
                  <c:v>8900</c:v>
                </c:pt>
                <c:pt idx="386">
                  <c:v>12800</c:v>
                </c:pt>
                <c:pt idx="387">
                  <c:v>13100</c:v>
                </c:pt>
                <c:pt idx="388">
                  <c:v>12700</c:v>
                </c:pt>
                <c:pt idx="389">
                  <c:v>12500</c:v>
                </c:pt>
                <c:pt idx="390">
                  <c:v>14600</c:v>
                </c:pt>
                <c:pt idx="391">
                  <c:v>13000</c:v>
                </c:pt>
                <c:pt idx="392">
                  <c:v>10900</c:v>
                </c:pt>
                <c:pt idx="393">
                  <c:v>11700</c:v>
                </c:pt>
                <c:pt idx="394">
                  <c:v>11400</c:v>
                </c:pt>
                <c:pt idx="395">
                  <c:v>11500</c:v>
                </c:pt>
                <c:pt idx="396">
                  <c:v>7200</c:v>
                </c:pt>
                <c:pt idx="397">
                  <c:v>8300</c:v>
                </c:pt>
                <c:pt idx="398">
                  <c:v>10400</c:v>
                </c:pt>
                <c:pt idx="399">
                  <c:v>12400</c:v>
                </c:pt>
                <c:pt idx="400">
                  <c:v>14900</c:v>
                </c:pt>
                <c:pt idx="401">
                  <c:v>14600</c:v>
                </c:pt>
                <c:pt idx="402">
                  <c:v>14600</c:v>
                </c:pt>
                <c:pt idx="403">
                  <c:v>16400</c:v>
                </c:pt>
                <c:pt idx="404">
                  <c:v>16600</c:v>
                </c:pt>
                <c:pt idx="405">
                  <c:v>13800</c:v>
                </c:pt>
                <c:pt idx="406">
                  <c:v>11900</c:v>
                </c:pt>
                <c:pt idx="407">
                  <c:v>12000</c:v>
                </c:pt>
                <c:pt idx="408">
                  <c:v>8100</c:v>
                </c:pt>
                <c:pt idx="409">
                  <c:v>9100</c:v>
                </c:pt>
                <c:pt idx="410">
                  <c:v>12500</c:v>
                </c:pt>
                <c:pt idx="411">
                  <c:v>13300</c:v>
                </c:pt>
                <c:pt idx="412">
                  <c:v>15200</c:v>
                </c:pt>
                <c:pt idx="413">
                  <c:v>13000</c:v>
                </c:pt>
                <c:pt idx="414">
                  <c:v>13700</c:v>
                </c:pt>
                <c:pt idx="415">
                  <c:v>15400</c:v>
                </c:pt>
                <c:pt idx="416">
                  <c:v>14500</c:v>
                </c:pt>
                <c:pt idx="417">
                  <c:v>14300</c:v>
                </c:pt>
                <c:pt idx="418">
                  <c:v>11400</c:v>
                </c:pt>
                <c:pt idx="419">
                  <c:v>10500</c:v>
                </c:pt>
                <c:pt idx="420">
                  <c:v>7400</c:v>
                </c:pt>
                <c:pt idx="421">
                  <c:v>10400</c:v>
                </c:pt>
                <c:pt idx="422">
                  <c:v>11700</c:v>
                </c:pt>
                <c:pt idx="423">
                  <c:v>12300</c:v>
                </c:pt>
                <c:pt idx="424">
                  <c:v>14500</c:v>
                </c:pt>
                <c:pt idx="425">
                  <c:v>15100</c:v>
                </c:pt>
                <c:pt idx="426">
                  <c:v>16500</c:v>
                </c:pt>
                <c:pt idx="427">
                  <c:v>17700</c:v>
                </c:pt>
                <c:pt idx="428">
                  <c:v>14800</c:v>
                </c:pt>
                <c:pt idx="429">
                  <c:v>13100</c:v>
                </c:pt>
                <c:pt idx="430">
                  <c:v>9300</c:v>
                </c:pt>
                <c:pt idx="431">
                  <c:v>10100</c:v>
                </c:pt>
                <c:pt idx="432">
                  <c:v>5800</c:v>
                </c:pt>
                <c:pt idx="433">
                  <c:v>8000</c:v>
                </c:pt>
                <c:pt idx="434">
                  <c:v>12500</c:v>
                </c:pt>
                <c:pt idx="435">
                  <c:v>10600</c:v>
                </c:pt>
                <c:pt idx="436">
                  <c:v>10200</c:v>
                </c:pt>
                <c:pt idx="437">
                  <c:v>10900</c:v>
                </c:pt>
                <c:pt idx="438">
                  <c:v>11300</c:v>
                </c:pt>
                <c:pt idx="439">
                  <c:v>11600</c:v>
                </c:pt>
                <c:pt idx="440">
                  <c:v>10600</c:v>
                </c:pt>
                <c:pt idx="441">
                  <c:v>9500</c:v>
                </c:pt>
                <c:pt idx="442">
                  <c:v>7800</c:v>
                </c:pt>
                <c:pt idx="443">
                  <c:v>8800</c:v>
                </c:pt>
                <c:pt idx="444">
                  <c:v>6000</c:v>
                </c:pt>
                <c:pt idx="445">
                  <c:v>6500</c:v>
                </c:pt>
                <c:pt idx="446">
                  <c:v>8100</c:v>
                </c:pt>
                <c:pt idx="447">
                  <c:v>9600</c:v>
                </c:pt>
                <c:pt idx="448">
                  <c:v>9200</c:v>
                </c:pt>
                <c:pt idx="449">
                  <c:v>9300</c:v>
                </c:pt>
                <c:pt idx="450">
                  <c:v>10100</c:v>
                </c:pt>
                <c:pt idx="451">
                  <c:v>10500</c:v>
                </c:pt>
                <c:pt idx="452">
                  <c:v>9300</c:v>
                </c:pt>
                <c:pt idx="453">
                  <c:v>9800</c:v>
                </c:pt>
                <c:pt idx="454">
                  <c:v>8600</c:v>
                </c:pt>
                <c:pt idx="455">
                  <c:v>8700</c:v>
                </c:pt>
                <c:pt idx="456">
                  <c:v>5500</c:v>
                </c:pt>
                <c:pt idx="457">
                  <c:v>10300</c:v>
                </c:pt>
                <c:pt idx="458">
                  <c:v>8400</c:v>
                </c:pt>
                <c:pt idx="459">
                  <c:v>9200</c:v>
                </c:pt>
                <c:pt idx="460">
                  <c:v>8200</c:v>
                </c:pt>
                <c:pt idx="461">
                  <c:v>8900</c:v>
                </c:pt>
                <c:pt idx="462">
                  <c:v>8700</c:v>
                </c:pt>
                <c:pt idx="463">
                  <c:v>9800</c:v>
                </c:pt>
                <c:pt idx="464">
                  <c:v>9500</c:v>
                </c:pt>
                <c:pt idx="465">
                  <c:v>8500</c:v>
                </c:pt>
                <c:pt idx="466">
                  <c:v>7900</c:v>
                </c:pt>
                <c:pt idx="467">
                  <c:v>15000</c:v>
                </c:pt>
                <c:pt idx="468">
                  <c:v>6500</c:v>
                </c:pt>
                <c:pt idx="469">
                  <c:v>10200</c:v>
                </c:pt>
                <c:pt idx="470">
                  <c:v>13900</c:v>
                </c:pt>
                <c:pt idx="471">
                  <c:v>9500</c:v>
                </c:pt>
                <c:pt idx="472">
                  <c:v>8600</c:v>
                </c:pt>
                <c:pt idx="473">
                  <c:v>8800</c:v>
                </c:pt>
                <c:pt idx="474">
                  <c:v>8400</c:v>
                </c:pt>
                <c:pt idx="475">
                  <c:v>8900</c:v>
                </c:pt>
                <c:pt idx="476">
                  <c:v>8500</c:v>
                </c:pt>
                <c:pt idx="477">
                  <c:v>8200</c:v>
                </c:pt>
                <c:pt idx="478">
                  <c:v>8100</c:v>
                </c:pt>
                <c:pt idx="479">
                  <c:v>7800</c:v>
                </c:pt>
                <c:pt idx="480">
                  <c:v>5800</c:v>
                </c:pt>
                <c:pt idx="481">
                  <c:v>6600</c:v>
                </c:pt>
                <c:pt idx="482">
                  <c:v>9100</c:v>
                </c:pt>
                <c:pt idx="483">
                  <c:v>10100</c:v>
                </c:pt>
                <c:pt idx="484">
                  <c:v>10600</c:v>
                </c:pt>
                <c:pt idx="485">
                  <c:v>11100</c:v>
                </c:pt>
                <c:pt idx="486">
                  <c:v>11200</c:v>
                </c:pt>
                <c:pt idx="487">
                  <c:v>11300</c:v>
                </c:pt>
                <c:pt idx="488">
                  <c:v>9100</c:v>
                </c:pt>
                <c:pt idx="489">
                  <c:v>8800</c:v>
                </c:pt>
                <c:pt idx="490">
                  <c:v>7900</c:v>
                </c:pt>
                <c:pt idx="491">
                  <c:v>7200</c:v>
                </c:pt>
                <c:pt idx="492">
                  <c:v>5603</c:v>
                </c:pt>
                <c:pt idx="493">
                  <c:v>5524</c:v>
                </c:pt>
                <c:pt idx="494">
                  <c:v>7518</c:v>
                </c:pt>
                <c:pt idx="495">
                  <c:v>9658</c:v>
                </c:pt>
                <c:pt idx="496">
                  <c:v>10233</c:v>
                </c:pt>
                <c:pt idx="497">
                  <c:v>10147</c:v>
                </c:pt>
                <c:pt idx="498">
                  <c:v>9109</c:v>
                </c:pt>
                <c:pt idx="499">
                  <c:v>9455</c:v>
                </c:pt>
                <c:pt idx="500">
                  <c:v>9016</c:v>
                </c:pt>
                <c:pt idx="501">
                  <c:v>9148</c:v>
                </c:pt>
                <c:pt idx="502">
                  <c:v>7670</c:v>
                </c:pt>
                <c:pt idx="503">
                  <c:v>6684</c:v>
                </c:pt>
                <c:pt idx="504">
                  <c:v>6148</c:v>
                </c:pt>
                <c:pt idx="505">
                  <c:v>6984</c:v>
                </c:pt>
                <c:pt idx="506">
                  <c:v>8175</c:v>
                </c:pt>
                <c:pt idx="507">
                  <c:v>9723</c:v>
                </c:pt>
                <c:pt idx="508">
                  <c:v>7681</c:v>
                </c:pt>
                <c:pt idx="509">
                  <c:v>9302</c:v>
                </c:pt>
                <c:pt idx="510">
                  <c:v>9774</c:v>
                </c:pt>
                <c:pt idx="511">
                  <c:v>9282</c:v>
                </c:pt>
                <c:pt idx="512">
                  <c:v>8893</c:v>
                </c:pt>
                <c:pt idx="513">
                  <c:v>8836</c:v>
                </c:pt>
                <c:pt idx="514">
                  <c:v>8747</c:v>
                </c:pt>
                <c:pt idx="515">
                  <c:v>9888</c:v>
                </c:pt>
                <c:pt idx="516">
                  <c:v>7530</c:v>
                </c:pt>
                <c:pt idx="517">
                  <c:v>6062</c:v>
                </c:pt>
                <c:pt idx="518">
                  <c:v>8203</c:v>
                </c:pt>
                <c:pt idx="519">
                  <c:v>10021</c:v>
                </c:pt>
                <c:pt idx="520">
                  <c:v>9155</c:v>
                </c:pt>
                <c:pt idx="521">
                  <c:v>10576</c:v>
                </c:pt>
                <c:pt idx="522">
                  <c:v>11920</c:v>
                </c:pt>
                <c:pt idx="523">
                  <c:v>11009</c:v>
                </c:pt>
                <c:pt idx="524">
                  <c:v>10553</c:v>
                </c:pt>
                <c:pt idx="525">
                  <c:v>10405</c:v>
                </c:pt>
                <c:pt idx="526">
                  <c:v>9391</c:v>
                </c:pt>
                <c:pt idx="527">
                  <c:v>7797</c:v>
                </c:pt>
                <c:pt idx="528">
                  <c:v>6670</c:v>
                </c:pt>
                <c:pt idx="529">
                  <c:v>6588</c:v>
                </c:pt>
                <c:pt idx="530">
                  <c:v>8537</c:v>
                </c:pt>
                <c:pt idx="531">
                  <c:v>8662</c:v>
                </c:pt>
                <c:pt idx="532">
                  <c:v>10495</c:v>
                </c:pt>
                <c:pt idx="533">
                  <c:v>12054</c:v>
                </c:pt>
                <c:pt idx="534">
                  <c:v>12177</c:v>
                </c:pt>
                <c:pt idx="535">
                  <c:v>12472</c:v>
                </c:pt>
                <c:pt idx="536">
                  <c:v>10695</c:v>
                </c:pt>
                <c:pt idx="537">
                  <c:v>9950</c:v>
                </c:pt>
                <c:pt idx="538">
                  <c:v>9694</c:v>
                </c:pt>
                <c:pt idx="539">
                  <c:v>8326</c:v>
                </c:pt>
                <c:pt idx="540">
                  <c:v>6970</c:v>
                </c:pt>
                <c:pt idx="541">
                  <c:v>7117</c:v>
                </c:pt>
                <c:pt idx="542">
                  <c:v>11181</c:v>
                </c:pt>
                <c:pt idx="543">
                  <c:v>10632</c:v>
                </c:pt>
                <c:pt idx="544">
                  <c:v>12027</c:v>
                </c:pt>
                <c:pt idx="545">
                  <c:v>12065</c:v>
                </c:pt>
                <c:pt idx="546">
                  <c:v>12303</c:v>
                </c:pt>
                <c:pt idx="547">
                  <c:v>12510</c:v>
                </c:pt>
                <c:pt idx="548">
                  <c:v>11543</c:v>
                </c:pt>
                <c:pt idx="549">
                  <c:v>10908</c:v>
                </c:pt>
                <c:pt idx="550">
                  <c:v>11226</c:v>
                </c:pt>
                <c:pt idx="551">
                  <c:v>10103</c:v>
                </c:pt>
                <c:pt idx="552">
                  <c:v>8660</c:v>
                </c:pt>
                <c:pt idx="553">
                  <c:v>8182</c:v>
                </c:pt>
                <c:pt idx="554">
                  <c:v>12350</c:v>
                </c:pt>
                <c:pt idx="555">
                  <c:v>11141</c:v>
                </c:pt>
                <c:pt idx="556">
                  <c:v>11770</c:v>
                </c:pt>
                <c:pt idx="557">
                  <c:v>12171</c:v>
                </c:pt>
                <c:pt idx="558">
                  <c:v>11878</c:v>
                </c:pt>
                <c:pt idx="559">
                  <c:v>13225</c:v>
                </c:pt>
                <c:pt idx="560">
                  <c:v>11859</c:v>
                </c:pt>
                <c:pt idx="561">
                  <c:v>11951</c:v>
                </c:pt>
                <c:pt idx="562">
                  <c:v>11097</c:v>
                </c:pt>
                <c:pt idx="563">
                  <c:v>9822</c:v>
                </c:pt>
                <c:pt idx="564">
                  <c:v>7397</c:v>
                </c:pt>
                <c:pt idx="565">
                  <c:v>9811</c:v>
                </c:pt>
              </c:numCache>
            </c:numRef>
          </c:yVal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アイスクリーム!$D$9:$D$574</c:f>
              <c:numCache>
                <c:formatCode>General</c:formatCode>
                <c:ptCount val="566"/>
                <c:pt idx="0">
                  <c:v>3.6</c:v>
                </c:pt>
                <c:pt idx="1">
                  <c:v>4.5</c:v>
                </c:pt>
                <c:pt idx="2">
                  <c:v>8.1999999999999993</c:v>
                </c:pt>
                <c:pt idx="3">
                  <c:v>14.9</c:v>
                </c:pt>
                <c:pt idx="4">
                  <c:v>19.8</c:v>
                </c:pt>
                <c:pt idx="5">
                  <c:v>22.6</c:v>
                </c:pt>
                <c:pt idx="6">
                  <c:v>27.4</c:v>
                </c:pt>
                <c:pt idx="7">
                  <c:v>26.8</c:v>
                </c:pt>
                <c:pt idx="8">
                  <c:v>25.3</c:v>
                </c:pt>
                <c:pt idx="9">
                  <c:v>18.3</c:v>
                </c:pt>
                <c:pt idx="10">
                  <c:v>12.7</c:v>
                </c:pt>
                <c:pt idx="11">
                  <c:v>7.2</c:v>
                </c:pt>
                <c:pt idx="12">
                  <c:v>4.5</c:v>
                </c:pt>
                <c:pt idx="13">
                  <c:v>5.9</c:v>
                </c:pt>
                <c:pt idx="14">
                  <c:v>8.1999999999999993</c:v>
                </c:pt>
                <c:pt idx="15">
                  <c:v>14.1</c:v>
                </c:pt>
                <c:pt idx="16">
                  <c:v>18.399999999999999</c:v>
                </c:pt>
                <c:pt idx="17">
                  <c:v>20.9</c:v>
                </c:pt>
                <c:pt idx="18">
                  <c:v>25.1</c:v>
                </c:pt>
                <c:pt idx="19">
                  <c:v>28.1</c:v>
                </c:pt>
                <c:pt idx="20">
                  <c:v>24.5</c:v>
                </c:pt>
                <c:pt idx="21">
                  <c:v>16.7</c:v>
                </c:pt>
                <c:pt idx="22">
                  <c:v>11.3</c:v>
                </c:pt>
                <c:pt idx="23">
                  <c:v>7</c:v>
                </c:pt>
                <c:pt idx="24">
                  <c:v>3.2</c:v>
                </c:pt>
                <c:pt idx="25">
                  <c:v>4.8</c:v>
                </c:pt>
                <c:pt idx="26">
                  <c:v>7.6</c:v>
                </c:pt>
                <c:pt idx="27">
                  <c:v>13.9</c:v>
                </c:pt>
                <c:pt idx="28">
                  <c:v>18.399999999999999</c:v>
                </c:pt>
                <c:pt idx="29">
                  <c:v>21.8</c:v>
                </c:pt>
                <c:pt idx="30">
                  <c:v>25.7</c:v>
                </c:pt>
                <c:pt idx="31">
                  <c:v>26.6</c:v>
                </c:pt>
                <c:pt idx="32">
                  <c:v>21.4</c:v>
                </c:pt>
                <c:pt idx="33">
                  <c:v>16.3</c:v>
                </c:pt>
                <c:pt idx="34">
                  <c:v>12.1</c:v>
                </c:pt>
                <c:pt idx="35">
                  <c:v>8.1</c:v>
                </c:pt>
                <c:pt idx="36">
                  <c:v>5.4</c:v>
                </c:pt>
                <c:pt idx="37">
                  <c:v>4.2</c:v>
                </c:pt>
                <c:pt idx="38">
                  <c:v>7.6</c:v>
                </c:pt>
                <c:pt idx="39">
                  <c:v>15.3</c:v>
                </c:pt>
                <c:pt idx="40">
                  <c:v>18.899999999999999</c:v>
                </c:pt>
                <c:pt idx="41">
                  <c:v>21.5</c:v>
                </c:pt>
                <c:pt idx="42">
                  <c:v>25.5</c:v>
                </c:pt>
                <c:pt idx="43">
                  <c:v>27.8</c:v>
                </c:pt>
                <c:pt idx="44">
                  <c:v>22.3</c:v>
                </c:pt>
                <c:pt idx="45">
                  <c:v>15.9</c:v>
                </c:pt>
                <c:pt idx="46">
                  <c:v>11.1</c:v>
                </c:pt>
                <c:pt idx="47">
                  <c:v>7.5</c:v>
                </c:pt>
                <c:pt idx="48">
                  <c:v>4.4000000000000004</c:v>
                </c:pt>
                <c:pt idx="49">
                  <c:v>4.7</c:v>
                </c:pt>
                <c:pt idx="50">
                  <c:v>6.9</c:v>
                </c:pt>
                <c:pt idx="51">
                  <c:v>11.1</c:v>
                </c:pt>
                <c:pt idx="52">
                  <c:v>17.2</c:v>
                </c:pt>
                <c:pt idx="53">
                  <c:v>21.6</c:v>
                </c:pt>
                <c:pt idx="54">
                  <c:v>24.2</c:v>
                </c:pt>
                <c:pt idx="55">
                  <c:v>26.7</c:v>
                </c:pt>
                <c:pt idx="56">
                  <c:v>22.2</c:v>
                </c:pt>
                <c:pt idx="57">
                  <c:v>16.899999999999999</c:v>
                </c:pt>
                <c:pt idx="58">
                  <c:v>12.7</c:v>
                </c:pt>
                <c:pt idx="59">
                  <c:v>7</c:v>
                </c:pt>
                <c:pt idx="60">
                  <c:v>4.5999999999999996</c:v>
                </c:pt>
                <c:pt idx="61">
                  <c:v>7.2</c:v>
                </c:pt>
                <c:pt idx="62">
                  <c:v>9.6</c:v>
                </c:pt>
                <c:pt idx="63">
                  <c:v>13.6</c:v>
                </c:pt>
                <c:pt idx="64">
                  <c:v>17.899999999999999</c:v>
                </c:pt>
                <c:pt idx="65">
                  <c:v>20.100000000000001</c:v>
                </c:pt>
                <c:pt idx="66">
                  <c:v>24.4</c:v>
                </c:pt>
                <c:pt idx="67">
                  <c:v>26.9</c:v>
                </c:pt>
                <c:pt idx="68">
                  <c:v>23.2</c:v>
                </c:pt>
                <c:pt idx="69">
                  <c:v>18.899999999999999</c:v>
                </c:pt>
                <c:pt idx="70">
                  <c:v>12.9</c:v>
                </c:pt>
                <c:pt idx="71">
                  <c:v>6.6</c:v>
                </c:pt>
                <c:pt idx="72">
                  <c:v>4.4000000000000004</c:v>
                </c:pt>
                <c:pt idx="73">
                  <c:v>4.9000000000000004</c:v>
                </c:pt>
                <c:pt idx="74">
                  <c:v>9.5</c:v>
                </c:pt>
                <c:pt idx="75">
                  <c:v>14.5</c:v>
                </c:pt>
                <c:pt idx="76">
                  <c:v>20</c:v>
                </c:pt>
                <c:pt idx="77">
                  <c:v>23</c:v>
                </c:pt>
                <c:pt idx="78">
                  <c:v>26.3</c:v>
                </c:pt>
                <c:pt idx="79">
                  <c:v>28</c:v>
                </c:pt>
                <c:pt idx="80">
                  <c:v>22.6</c:v>
                </c:pt>
                <c:pt idx="81">
                  <c:v>16.899999999999999</c:v>
                </c:pt>
                <c:pt idx="82">
                  <c:v>12.1</c:v>
                </c:pt>
                <c:pt idx="83">
                  <c:v>6.7</c:v>
                </c:pt>
                <c:pt idx="84">
                  <c:v>5.7</c:v>
                </c:pt>
                <c:pt idx="85">
                  <c:v>4.3</c:v>
                </c:pt>
                <c:pt idx="86">
                  <c:v>10</c:v>
                </c:pt>
                <c:pt idx="87">
                  <c:v>14.1</c:v>
                </c:pt>
                <c:pt idx="88">
                  <c:v>17.5</c:v>
                </c:pt>
                <c:pt idx="89">
                  <c:v>22</c:v>
                </c:pt>
                <c:pt idx="90">
                  <c:v>24.7</c:v>
                </c:pt>
                <c:pt idx="91">
                  <c:v>26.6</c:v>
                </c:pt>
                <c:pt idx="92">
                  <c:v>21.9</c:v>
                </c:pt>
                <c:pt idx="93">
                  <c:v>16.3</c:v>
                </c:pt>
                <c:pt idx="94">
                  <c:v>14.1</c:v>
                </c:pt>
                <c:pt idx="95">
                  <c:v>10.199999999999999</c:v>
                </c:pt>
                <c:pt idx="96">
                  <c:v>5.7</c:v>
                </c:pt>
                <c:pt idx="97">
                  <c:v>5.7</c:v>
                </c:pt>
                <c:pt idx="98">
                  <c:v>7.9</c:v>
                </c:pt>
                <c:pt idx="99">
                  <c:v>14.6</c:v>
                </c:pt>
                <c:pt idx="100">
                  <c:v>19.600000000000001</c:v>
                </c:pt>
                <c:pt idx="101">
                  <c:v>21.8</c:v>
                </c:pt>
                <c:pt idx="102">
                  <c:v>25</c:v>
                </c:pt>
                <c:pt idx="103">
                  <c:v>27.2</c:v>
                </c:pt>
                <c:pt idx="104">
                  <c:v>22.8</c:v>
                </c:pt>
                <c:pt idx="105">
                  <c:v>17.3</c:v>
                </c:pt>
                <c:pt idx="106">
                  <c:v>12.8</c:v>
                </c:pt>
                <c:pt idx="107">
                  <c:v>7.2</c:v>
                </c:pt>
                <c:pt idx="108">
                  <c:v>4.5</c:v>
                </c:pt>
                <c:pt idx="109">
                  <c:v>6</c:v>
                </c:pt>
                <c:pt idx="110">
                  <c:v>5.5</c:v>
                </c:pt>
                <c:pt idx="111">
                  <c:v>13</c:v>
                </c:pt>
                <c:pt idx="112">
                  <c:v>19.600000000000001</c:v>
                </c:pt>
                <c:pt idx="113">
                  <c:v>20.7</c:v>
                </c:pt>
                <c:pt idx="114">
                  <c:v>25.4</c:v>
                </c:pt>
                <c:pt idx="115">
                  <c:v>27.4</c:v>
                </c:pt>
                <c:pt idx="116">
                  <c:v>24</c:v>
                </c:pt>
                <c:pt idx="117">
                  <c:v>17.2</c:v>
                </c:pt>
                <c:pt idx="118">
                  <c:v>12.3</c:v>
                </c:pt>
                <c:pt idx="119">
                  <c:v>6.8</c:v>
                </c:pt>
                <c:pt idx="120">
                  <c:v>5.0999999999999996</c:v>
                </c:pt>
                <c:pt idx="121">
                  <c:v>5.9</c:v>
                </c:pt>
                <c:pt idx="122">
                  <c:v>8.3000000000000007</c:v>
                </c:pt>
                <c:pt idx="123">
                  <c:v>13.5</c:v>
                </c:pt>
                <c:pt idx="124">
                  <c:v>17.399999999999999</c:v>
                </c:pt>
                <c:pt idx="125">
                  <c:v>21.3</c:v>
                </c:pt>
                <c:pt idx="126">
                  <c:v>25.8</c:v>
                </c:pt>
                <c:pt idx="127">
                  <c:v>26.7</c:v>
                </c:pt>
                <c:pt idx="128">
                  <c:v>21.1</c:v>
                </c:pt>
                <c:pt idx="129">
                  <c:v>15.5</c:v>
                </c:pt>
                <c:pt idx="130">
                  <c:v>11.9</c:v>
                </c:pt>
                <c:pt idx="131">
                  <c:v>7.9</c:v>
                </c:pt>
                <c:pt idx="132">
                  <c:v>6.6</c:v>
                </c:pt>
                <c:pt idx="133">
                  <c:v>5.0999999999999996</c:v>
                </c:pt>
                <c:pt idx="134">
                  <c:v>9.6999999999999993</c:v>
                </c:pt>
                <c:pt idx="135">
                  <c:v>13.4</c:v>
                </c:pt>
                <c:pt idx="136">
                  <c:v>18.600000000000001</c:v>
                </c:pt>
                <c:pt idx="137">
                  <c:v>21.4</c:v>
                </c:pt>
                <c:pt idx="138">
                  <c:v>25.2</c:v>
                </c:pt>
                <c:pt idx="139">
                  <c:v>26.6</c:v>
                </c:pt>
                <c:pt idx="140">
                  <c:v>23.1</c:v>
                </c:pt>
                <c:pt idx="141">
                  <c:v>18.5</c:v>
                </c:pt>
                <c:pt idx="142">
                  <c:v>12.3</c:v>
                </c:pt>
                <c:pt idx="143">
                  <c:v>8.1</c:v>
                </c:pt>
                <c:pt idx="144">
                  <c:v>6.3</c:v>
                </c:pt>
                <c:pt idx="145">
                  <c:v>6.9</c:v>
                </c:pt>
                <c:pt idx="146">
                  <c:v>7.8</c:v>
                </c:pt>
                <c:pt idx="147">
                  <c:v>15.3</c:v>
                </c:pt>
                <c:pt idx="148">
                  <c:v>17.899999999999999</c:v>
                </c:pt>
                <c:pt idx="149">
                  <c:v>19.8</c:v>
                </c:pt>
                <c:pt idx="150">
                  <c:v>26.1</c:v>
                </c:pt>
                <c:pt idx="151">
                  <c:v>28.5</c:v>
                </c:pt>
                <c:pt idx="152">
                  <c:v>23.2</c:v>
                </c:pt>
                <c:pt idx="153">
                  <c:v>17.399999999999999</c:v>
                </c:pt>
                <c:pt idx="154">
                  <c:v>12.1</c:v>
                </c:pt>
                <c:pt idx="155">
                  <c:v>6.6</c:v>
                </c:pt>
                <c:pt idx="156">
                  <c:v>4.4000000000000004</c:v>
                </c:pt>
                <c:pt idx="157">
                  <c:v>5.0999999999999996</c:v>
                </c:pt>
                <c:pt idx="158">
                  <c:v>7.3</c:v>
                </c:pt>
                <c:pt idx="159">
                  <c:v>14.8</c:v>
                </c:pt>
                <c:pt idx="160">
                  <c:v>19.3</c:v>
                </c:pt>
                <c:pt idx="161">
                  <c:v>21.9</c:v>
                </c:pt>
                <c:pt idx="162">
                  <c:v>23.4</c:v>
                </c:pt>
                <c:pt idx="163">
                  <c:v>27.1</c:v>
                </c:pt>
                <c:pt idx="164">
                  <c:v>22.8</c:v>
                </c:pt>
                <c:pt idx="165">
                  <c:v>17.8</c:v>
                </c:pt>
                <c:pt idx="166">
                  <c:v>11.7</c:v>
                </c:pt>
                <c:pt idx="167">
                  <c:v>6.7</c:v>
                </c:pt>
                <c:pt idx="168">
                  <c:v>4.7</c:v>
                </c:pt>
                <c:pt idx="169">
                  <c:v>5.0999999999999996</c:v>
                </c:pt>
                <c:pt idx="170">
                  <c:v>7.9</c:v>
                </c:pt>
                <c:pt idx="171">
                  <c:v>14.3</c:v>
                </c:pt>
                <c:pt idx="172">
                  <c:v>18.600000000000001</c:v>
                </c:pt>
                <c:pt idx="173">
                  <c:v>21.6</c:v>
                </c:pt>
                <c:pt idx="174">
                  <c:v>25.6</c:v>
                </c:pt>
                <c:pt idx="175">
                  <c:v>27.3</c:v>
                </c:pt>
                <c:pt idx="176">
                  <c:v>25.2</c:v>
                </c:pt>
                <c:pt idx="177">
                  <c:v>17.3</c:v>
                </c:pt>
                <c:pt idx="178">
                  <c:v>12.7</c:v>
                </c:pt>
                <c:pt idx="179">
                  <c:v>6.7</c:v>
                </c:pt>
                <c:pt idx="180">
                  <c:v>5.4</c:v>
                </c:pt>
                <c:pt idx="181">
                  <c:v>6.8</c:v>
                </c:pt>
                <c:pt idx="182">
                  <c:v>9</c:v>
                </c:pt>
                <c:pt idx="183">
                  <c:v>13</c:v>
                </c:pt>
                <c:pt idx="184">
                  <c:v>17.7</c:v>
                </c:pt>
                <c:pt idx="185">
                  <c:v>21.5</c:v>
                </c:pt>
                <c:pt idx="186">
                  <c:v>23.9</c:v>
                </c:pt>
                <c:pt idx="187">
                  <c:v>25.1</c:v>
                </c:pt>
                <c:pt idx="188">
                  <c:v>22</c:v>
                </c:pt>
                <c:pt idx="189">
                  <c:v>17.5</c:v>
                </c:pt>
                <c:pt idx="190">
                  <c:v>11.2</c:v>
                </c:pt>
                <c:pt idx="191">
                  <c:v>7.3</c:v>
                </c:pt>
                <c:pt idx="192">
                  <c:v>3.4</c:v>
                </c:pt>
                <c:pt idx="193">
                  <c:v>4.9000000000000004</c:v>
                </c:pt>
                <c:pt idx="194">
                  <c:v>9.3000000000000007</c:v>
                </c:pt>
                <c:pt idx="195">
                  <c:v>15.1</c:v>
                </c:pt>
                <c:pt idx="196">
                  <c:v>18.7</c:v>
                </c:pt>
                <c:pt idx="197">
                  <c:v>20.9</c:v>
                </c:pt>
                <c:pt idx="198">
                  <c:v>25.8</c:v>
                </c:pt>
                <c:pt idx="199">
                  <c:v>25</c:v>
                </c:pt>
                <c:pt idx="200">
                  <c:v>24.3</c:v>
                </c:pt>
                <c:pt idx="201">
                  <c:v>18.7</c:v>
                </c:pt>
                <c:pt idx="202">
                  <c:v>14.8</c:v>
                </c:pt>
                <c:pt idx="203">
                  <c:v>8.9</c:v>
                </c:pt>
                <c:pt idx="204">
                  <c:v>5.6</c:v>
                </c:pt>
                <c:pt idx="205">
                  <c:v>4.2</c:v>
                </c:pt>
                <c:pt idx="206">
                  <c:v>8.6999999999999993</c:v>
                </c:pt>
                <c:pt idx="207">
                  <c:v>13.9</c:v>
                </c:pt>
                <c:pt idx="208">
                  <c:v>19</c:v>
                </c:pt>
                <c:pt idx="209">
                  <c:v>23.8</c:v>
                </c:pt>
                <c:pt idx="210">
                  <c:v>27.8</c:v>
                </c:pt>
                <c:pt idx="211">
                  <c:v>28.9</c:v>
                </c:pt>
                <c:pt idx="212">
                  <c:v>22.2</c:v>
                </c:pt>
                <c:pt idx="213">
                  <c:v>17.3</c:v>
                </c:pt>
                <c:pt idx="214">
                  <c:v>12.9</c:v>
                </c:pt>
                <c:pt idx="215">
                  <c:v>8.5</c:v>
                </c:pt>
                <c:pt idx="216">
                  <c:v>6.6</c:v>
                </c:pt>
                <c:pt idx="217">
                  <c:v>8.4</c:v>
                </c:pt>
                <c:pt idx="218">
                  <c:v>9.9</c:v>
                </c:pt>
                <c:pt idx="219">
                  <c:v>13.9</c:v>
                </c:pt>
                <c:pt idx="220">
                  <c:v>18.600000000000001</c:v>
                </c:pt>
                <c:pt idx="221">
                  <c:v>24.4</c:v>
                </c:pt>
                <c:pt idx="222">
                  <c:v>25.2</c:v>
                </c:pt>
                <c:pt idx="223">
                  <c:v>27.4</c:v>
                </c:pt>
                <c:pt idx="224">
                  <c:v>24.1</c:v>
                </c:pt>
                <c:pt idx="225">
                  <c:v>19.600000000000001</c:v>
                </c:pt>
                <c:pt idx="226">
                  <c:v>14.3</c:v>
                </c:pt>
                <c:pt idx="227">
                  <c:v>10.1</c:v>
                </c:pt>
                <c:pt idx="228">
                  <c:v>5.6</c:v>
                </c:pt>
                <c:pt idx="229">
                  <c:v>5.2</c:v>
                </c:pt>
                <c:pt idx="230">
                  <c:v>8.1999999999999993</c:v>
                </c:pt>
                <c:pt idx="231">
                  <c:v>13.6</c:v>
                </c:pt>
                <c:pt idx="232">
                  <c:v>19.2</c:v>
                </c:pt>
                <c:pt idx="233">
                  <c:v>23.6</c:v>
                </c:pt>
                <c:pt idx="234">
                  <c:v>23.8</c:v>
                </c:pt>
                <c:pt idx="235">
                  <c:v>23.4</c:v>
                </c:pt>
                <c:pt idx="236">
                  <c:v>23</c:v>
                </c:pt>
                <c:pt idx="237">
                  <c:v>18.2</c:v>
                </c:pt>
                <c:pt idx="238">
                  <c:v>13</c:v>
                </c:pt>
                <c:pt idx="239">
                  <c:v>7.7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9</c:v>
                </c:pt>
                <c:pt idx="243">
                  <c:v>13.9</c:v>
                </c:pt>
                <c:pt idx="244">
                  <c:v>17.5</c:v>
                </c:pt>
                <c:pt idx="245">
                  <c:v>20.2</c:v>
                </c:pt>
                <c:pt idx="246">
                  <c:v>26.3</c:v>
                </c:pt>
                <c:pt idx="247">
                  <c:v>26.2</c:v>
                </c:pt>
                <c:pt idx="248">
                  <c:v>21.8</c:v>
                </c:pt>
                <c:pt idx="249">
                  <c:v>17.600000000000001</c:v>
                </c:pt>
                <c:pt idx="250">
                  <c:v>10.4</c:v>
                </c:pt>
                <c:pt idx="251">
                  <c:v>7.6</c:v>
                </c:pt>
                <c:pt idx="252">
                  <c:v>5.8</c:v>
                </c:pt>
                <c:pt idx="253">
                  <c:v>5.5</c:v>
                </c:pt>
                <c:pt idx="254">
                  <c:v>9.9</c:v>
                </c:pt>
                <c:pt idx="255">
                  <c:v>14</c:v>
                </c:pt>
                <c:pt idx="256">
                  <c:v>20.7</c:v>
                </c:pt>
                <c:pt idx="257">
                  <c:v>21.4</c:v>
                </c:pt>
                <c:pt idx="258">
                  <c:v>23.1</c:v>
                </c:pt>
                <c:pt idx="259">
                  <c:v>27.1</c:v>
                </c:pt>
                <c:pt idx="260">
                  <c:v>22.3</c:v>
                </c:pt>
                <c:pt idx="261">
                  <c:v>18</c:v>
                </c:pt>
                <c:pt idx="262">
                  <c:v>14.3</c:v>
                </c:pt>
                <c:pt idx="263">
                  <c:v>9.5</c:v>
                </c:pt>
                <c:pt idx="264">
                  <c:v>6.2</c:v>
                </c:pt>
                <c:pt idx="265">
                  <c:v>6.1</c:v>
                </c:pt>
                <c:pt idx="266">
                  <c:v>8.6</c:v>
                </c:pt>
                <c:pt idx="267">
                  <c:v>15.9</c:v>
                </c:pt>
                <c:pt idx="268">
                  <c:v>19.7</c:v>
                </c:pt>
                <c:pt idx="269">
                  <c:v>20.5</c:v>
                </c:pt>
                <c:pt idx="270">
                  <c:v>23.8</c:v>
                </c:pt>
                <c:pt idx="271">
                  <c:v>27.5</c:v>
                </c:pt>
                <c:pt idx="272">
                  <c:v>23.1</c:v>
                </c:pt>
                <c:pt idx="273">
                  <c:v>17.7</c:v>
                </c:pt>
                <c:pt idx="274">
                  <c:v>12.3</c:v>
                </c:pt>
                <c:pt idx="275">
                  <c:v>7.1</c:v>
                </c:pt>
                <c:pt idx="276">
                  <c:v>3.7</c:v>
                </c:pt>
                <c:pt idx="277">
                  <c:v>3</c:v>
                </c:pt>
                <c:pt idx="278">
                  <c:v>5.9</c:v>
                </c:pt>
                <c:pt idx="279">
                  <c:v>11.6</c:v>
                </c:pt>
                <c:pt idx="280">
                  <c:v>17.2</c:v>
                </c:pt>
                <c:pt idx="281">
                  <c:v>21.8</c:v>
                </c:pt>
                <c:pt idx="282">
                  <c:v>26.2</c:v>
                </c:pt>
                <c:pt idx="283">
                  <c:v>28.6</c:v>
                </c:pt>
                <c:pt idx="284">
                  <c:v>23.5</c:v>
                </c:pt>
                <c:pt idx="285">
                  <c:v>17.7</c:v>
                </c:pt>
                <c:pt idx="286">
                  <c:v>12.2</c:v>
                </c:pt>
                <c:pt idx="287">
                  <c:v>7.7</c:v>
                </c:pt>
                <c:pt idx="288">
                  <c:v>4.0999999999999996</c:v>
                </c:pt>
                <c:pt idx="289">
                  <c:v>6.5</c:v>
                </c:pt>
                <c:pt idx="290">
                  <c:v>7.8</c:v>
                </c:pt>
                <c:pt idx="291">
                  <c:v>14.2</c:v>
                </c:pt>
                <c:pt idx="292">
                  <c:v>19.100000000000001</c:v>
                </c:pt>
                <c:pt idx="293">
                  <c:v>20.2</c:v>
                </c:pt>
                <c:pt idx="294">
                  <c:v>26.3</c:v>
                </c:pt>
                <c:pt idx="295">
                  <c:v>27.9</c:v>
                </c:pt>
                <c:pt idx="296">
                  <c:v>23.1</c:v>
                </c:pt>
                <c:pt idx="297">
                  <c:v>17.899999999999999</c:v>
                </c:pt>
                <c:pt idx="298">
                  <c:v>13.3</c:v>
                </c:pt>
                <c:pt idx="299">
                  <c:v>7.4</c:v>
                </c:pt>
                <c:pt idx="300">
                  <c:v>4.5</c:v>
                </c:pt>
                <c:pt idx="301">
                  <c:v>4.3</c:v>
                </c:pt>
                <c:pt idx="302">
                  <c:v>7.8</c:v>
                </c:pt>
                <c:pt idx="303">
                  <c:v>13.9</c:v>
                </c:pt>
                <c:pt idx="304">
                  <c:v>17.899999999999999</c:v>
                </c:pt>
                <c:pt idx="305">
                  <c:v>21.1</c:v>
                </c:pt>
                <c:pt idx="306">
                  <c:v>23.9</c:v>
                </c:pt>
                <c:pt idx="307">
                  <c:v>26.8</c:v>
                </c:pt>
                <c:pt idx="308">
                  <c:v>23.7</c:v>
                </c:pt>
                <c:pt idx="309">
                  <c:v>17.100000000000001</c:v>
                </c:pt>
                <c:pt idx="310">
                  <c:v>12.3</c:v>
                </c:pt>
                <c:pt idx="311">
                  <c:v>8.5</c:v>
                </c:pt>
                <c:pt idx="312">
                  <c:v>5.8</c:v>
                </c:pt>
                <c:pt idx="313">
                  <c:v>6.8</c:v>
                </c:pt>
                <c:pt idx="314">
                  <c:v>9.3000000000000007</c:v>
                </c:pt>
                <c:pt idx="315">
                  <c:v>14.4</c:v>
                </c:pt>
                <c:pt idx="316">
                  <c:v>19.3</c:v>
                </c:pt>
                <c:pt idx="317">
                  <c:v>22.1</c:v>
                </c:pt>
                <c:pt idx="318">
                  <c:v>27</c:v>
                </c:pt>
                <c:pt idx="319">
                  <c:v>27.3</c:v>
                </c:pt>
                <c:pt idx="320">
                  <c:v>23.3</c:v>
                </c:pt>
                <c:pt idx="321">
                  <c:v>18.899999999999999</c:v>
                </c:pt>
                <c:pt idx="322">
                  <c:v>12.8</c:v>
                </c:pt>
                <c:pt idx="323">
                  <c:v>8.1</c:v>
                </c:pt>
                <c:pt idx="324">
                  <c:v>7.7</c:v>
                </c:pt>
                <c:pt idx="325">
                  <c:v>4.9000000000000004</c:v>
                </c:pt>
                <c:pt idx="326">
                  <c:v>8.4</c:v>
                </c:pt>
                <c:pt idx="327">
                  <c:v>14.3</c:v>
                </c:pt>
                <c:pt idx="328">
                  <c:v>18.2</c:v>
                </c:pt>
                <c:pt idx="329">
                  <c:v>22.3</c:v>
                </c:pt>
                <c:pt idx="330">
                  <c:v>22.4</c:v>
                </c:pt>
                <c:pt idx="331">
                  <c:v>27</c:v>
                </c:pt>
                <c:pt idx="332">
                  <c:v>22.8</c:v>
                </c:pt>
                <c:pt idx="333">
                  <c:v>17.5</c:v>
                </c:pt>
                <c:pt idx="334">
                  <c:v>11.4</c:v>
                </c:pt>
                <c:pt idx="335">
                  <c:v>8.4</c:v>
                </c:pt>
                <c:pt idx="336">
                  <c:v>8.1</c:v>
                </c:pt>
                <c:pt idx="337">
                  <c:v>7.5</c:v>
                </c:pt>
                <c:pt idx="338">
                  <c:v>9.6</c:v>
                </c:pt>
                <c:pt idx="339">
                  <c:v>15.6</c:v>
                </c:pt>
                <c:pt idx="340">
                  <c:v>17.7</c:v>
                </c:pt>
                <c:pt idx="341">
                  <c:v>20.7</c:v>
                </c:pt>
                <c:pt idx="342">
                  <c:v>24.1</c:v>
                </c:pt>
                <c:pt idx="343">
                  <c:v>27.1</c:v>
                </c:pt>
                <c:pt idx="344">
                  <c:v>25.2</c:v>
                </c:pt>
                <c:pt idx="345">
                  <c:v>17.5</c:v>
                </c:pt>
                <c:pt idx="346">
                  <c:v>14.2</c:v>
                </c:pt>
                <c:pt idx="347">
                  <c:v>9.1999999999999993</c:v>
                </c:pt>
                <c:pt idx="348">
                  <c:v>5</c:v>
                </c:pt>
                <c:pt idx="349">
                  <c:v>7.8</c:v>
                </c:pt>
                <c:pt idx="350">
                  <c:v>10.6</c:v>
                </c:pt>
                <c:pt idx="351">
                  <c:v>14.7</c:v>
                </c:pt>
                <c:pt idx="352">
                  <c:v>19.2</c:v>
                </c:pt>
                <c:pt idx="353">
                  <c:v>23.5</c:v>
                </c:pt>
                <c:pt idx="354">
                  <c:v>25.7</c:v>
                </c:pt>
                <c:pt idx="355">
                  <c:v>28.6</c:v>
                </c:pt>
                <c:pt idx="356">
                  <c:v>24.8</c:v>
                </c:pt>
                <c:pt idx="357">
                  <c:v>19.2</c:v>
                </c:pt>
                <c:pt idx="358">
                  <c:v>15.1</c:v>
                </c:pt>
                <c:pt idx="359">
                  <c:v>10</c:v>
                </c:pt>
                <c:pt idx="360">
                  <c:v>6.3</c:v>
                </c:pt>
                <c:pt idx="361">
                  <c:v>6.5</c:v>
                </c:pt>
                <c:pt idx="362">
                  <c:v>9.5</c:v>
                </c:pt>
                <c:pt idx="363">
                  <c:v>15.4</c:v>
                </c:pt>
                <c:pt idx="364">
                  <c:v>18.8</c:v>
                </c:pt>
                <c:pt idx="365">
                  <c:v>23.6</c:v>
                </c:pt>
                <c:pt idx="366">
                  <c:v>26.7</c:v>
                </c:pt>
                <c:pt idx="367">
                  <c:v>25.5</c:v>
                </c:pt>
                <c:pt idx="368">
                  <c:v>23.9</c:v>
                </c:pt>
                <c:pt idx="369">
                  <c:v>18.100000000000001</c:v>
                </c:pt>
                <c:pt idx="370">
                  <c:v>13</c:v>
                </c:pt>
                <c:pt idx="371">
                  <c:v>9.1999999999999993</c:v>
                </c:pt>
                <c:pt idx="372">
                  <c:v>6.8</c:v>
                </c:pt>
                <c:pt idx="373">
                  <c:v>6.9</c:v>
                </c:pt>
                <c:pt idx="374">
                  <c:v>9.6999999999999993</c:v>
                </c:pt>
                <c:pt idx="375">
                  <c:v>15.1</c:v>
                </c:pt>
                <c:pt idx="376">
                  <c:v>17.3</c:v>
                </c:pt>
                <c:pt idx="377">
                  <c:v>20.6</c:v>
                </c:pt>
                <c:pt idx="378">
                  <c:v>25.5</c:v>
                </c:pt>
                <c:pt idx="379">
                  <c:v>27</c:v>
                </c:pt>
                <c:pt idx="380">
                  <c:v>23.3</c:v>
                </c:pt>
                <c:pt idx="381">
                  <c:v>17.3</c:v>
                </c:pt>
                <c:pt idx="382">
                  <c:v>13</c:v>
                </c:pt>
                <c:pt idx="383">
                  <c:v>9.4</c:v>
                </c:pt>
                <c:pt idx="384">
                  <c:v>6.2</c:v>
                </c:pt>
                <c:pt idx="385">
                  <c:v>7.7</c:v>
                </c:pt>
                <c:pt idx="386">
                  <c:v>8.6999999999999993</c:v>
                </c:pt>
                <c:pt idx="387">
                  <c:v>13.4</c:v>
                </c:pt>
                <c:pt idx="388">
                  <c:v>18.100000000000001</c:v>
                </c:pt>
                <c:pt idx="389">
                  <c:v>21.7</c:v>
                </c:pt>
                <c:pt idx="390">
                  <c:v>22.5</c:v>
                </c:pt>
                <c:pt idx="391">
                  <c:v>24.8</c:v>
                </c:pt>
                <c:pt idx="392">
                  <c:v>22.9</c:v>
                </c:pt>
                <c:pt idx="393">
                  <c:v>17.5</c:v>
                </c:pt>
                <c:pt idx="394">
                  <c:v>14.1</c:v>
                </c:pt>
                <c:pt idx="395">
                  <c:v>8.5</c:v>
                </c:pt>
                <c:pt idx="396">
                  <c:v>5.5</c:v>
                </c:pt>
                <c:pt idx="397">
                  <c:v>6.6</c:v>
                </c:pt>
                <c:pt idx="398">
                  <c:v>8.1</c:v>
                </c:pt>
                <c:pt idx="399">
                  <c:v>15.8</c:v>
                </c:pt>
                <c:pt idx="400">
                  <c:v>19.5</c:v>
                </c:pt>
                <c:pt idx="401">
                  <c:v>22.4</c:v>
                </c:pt>
                <c:pt idx="402">
                  <c:v>28.3</c:v>
                </c:pt>
                <c:pt idx="403">
                  <c:v>28.9</c:v>
                </c:pt>
                <c:pt idx="404">
                  <c:v>24.8</c:v>
                </c:pt>
                <c:pt idx="405">
                  <c:v>20.2</c:v>
                </c:pt>
                <c:pt idx="406">
                  <c:v>13.4</c:v>
                </c:pt>
                <c:pt idx="407">
                  <c:v>9</c:v>
                </c:pt>
                <c:pt idx="408">
                  <c:v>6.3</c:v>
                </c:pt>
                <c:pt idx="409">
                  <c:v>6.5</c:v>
                </c:pt>
                <c:pt idx="410">
                  <c:v>8.9</c:v>
                </c:pt>
                <c:pt idx="411">
                  <c:v>15</c:v>
                </c:pt>
                <c:pt idx="412">
                  <c:v>19.100000000000001</c:v>
                </c:pt>
                <c:pt idx="413">
                  <c:v>20.399999999999999</c:v>
                </c:pt>
                <c:pt idx="414">
                  <c:v>26.4</c:v>
                </c:pt>
                <c:pt idx="415">
                  <c:v>29.4</c:v>
                </c:pt>
                <c:pt idx="416">
                  <c:v>23.7</c:v>
                </c:pt>
                <c:pt idx="417">
                  <c:v>19.5</c:v>
                </c:pt>
                <c:pt idx="418">
                  <c:v>12.7</c:v>
                </c:pt>
                <c:pt idx="419">
                  <c:v>7.7</c:v>
                </c:pt>
                <c:pt idx="420">
                  <c:v>6.6</c:v>
                </c:pt>
                <c:pt idx="421">
                  <c:v>5.4</c:v>
                </c:pt>
                <c:pt idx="422">
                  <c:v>9.1999999999999993</c:v>
                </c:pt>
                <c:pt idx="423">
                  <c:v>12.7</c:v>
                </c:pt>
                <c:pt idx="424">
                  <c:v>18.100000000000001</c:v>
                </c:pt>
                <c:pt idx="425">
                  <c:v>22.6</c:v>
                </c:pt>
                <c:pt idx="426">
                  <c:v>26.2</c:v>
                </c:pt>
                <c:pt idx="427">
                  <c:v>26</c:v>
                </c:pt>
                <c:pt idx="428">
                  <c:v>22.4</c:v>
                </c:pt>
                <c:pt idx="429">
                  <c:v>18</c:v>
                </c:pt>
                <c:pt idx="430">
                  <c:v>13.2</c:v>
                </c:pt>
                <c:pt idx="431">
                  <c:v>9.3000000000000007</c:v>
                </c:pt>
                <c:pt idx="432">
                  <c:v>6.8</c:v>
                </c:pt>
                <c:pt idx="433">
                  <c:v>7</c:v>
                </c:pt>
                <c:pt idx="434">
                  <c:v>10.5</c:v>
                </c:pt>
                <c:pt idx="435">
                  <c:v>15.2</c:v>
                </c:pt>
                <c:pt idx="436">
                  <c:v>19.2</c:v>
                </c:pt>
                <c:pt idx="437">
                  <c:v>22.7</c:v>
                </c:pt>
                <c:pt idx="438">
                  <c:v>26.6</c:v>
                </c:pt>
                <c:pt idx="439">
                  <c:v>27</c:v>
                </c:pt>
                <c:pt idx="440">
                  <c:v>22.9</c:v>
                </c:pt>
                <c:pt idx="441">
                  <c:v>18.7</c:v>
                </c:pt>
                <c:pt idx="442">
                  <c:v>14.3</c:v>
                </c:pt>
                <c:pt idx="443">
                  <c:v>9.1999999999999993</c:v>
                </c:pt>
                <c:pt idx="444">
                  <c:v>5.3</c:v>
                </c:pt>
                <c:pt idx="445">
                  <c:v>7</c:v>
                </c:pt>
                <c:pt idx="446">
                  <c:v>10.1</c:v>
                </c:pt>
                <c:pt idx="447">
                  <c:v>16.3</c:v>
                </c:pt>
                <c:pt idx="448">
                  <c:v>20.5</c:v>
                </c:pt>
                <c:pt idx="449">
                  <c:v>21.5</c:v>
                </c:pt>
                <c:pt idx="450">
                  <c:v>25.3</c:v>
                </c:pt>
                <c:pt idx="451">
                  <c:v>27.2</c:v>
                </c:pt>
                <c:pt idx="452">
                  <c:v>24.4</c:v>
                </c:pt>
                <c:pt idx="453">
                  <c:v>20.100000000000001</c:v>
                </c:pt>
                <c:pt idx="454">
                  <c:v>13.9</c:v>
                </c:pt>
                <c:pt idx="455">
                  <c:v>9</c:v>
                </c:pt>
                <c:pt idx="456">
                  <c:v>6.6</c:v>
                </c:pt>
                <c:pt idx="457">
                  <c:v>6.7</c:v>
                </c:pt>
                <c:pt idx="458">
                  <c:v>10.1</c:v>
                </c:pt>
                <c:pt idx="459">
                  <c:v>15</c:v>
                </c:pt>
                <c:pt idx="460">
                  <c:v>19.899999999999999</c:v>
                </c:pt>
                <c:pt idx="461">
                  <c:v>22.8</c:v>
                </c:pt>
                <c:pt idx="462">
                  <c:v>25.9</c:v>
                </c:pt>
                <c:pt idx="463">
                  <c:v>28.5</c:v>
                </c:pt>
                <c:pt idx="464">
                  <c:v>26.2</c:v>
                </c:pt>
                <c:pt idx="465">
                  <c:v>19.5</c:v>
                </c:pt>
                <c:pt idx="466">
                  <c:v>14.2</c:v>
                </c:pt>
                <c:pt idx="467">
                  <c:v>9</c:v>
                </c:pt>
                <c:pt idx="468">
                  <c:v>7.6</c:v>
                </c:pt>
                <c:pt idx="469">
                  <c:v>6</c:v>
                </c:pt>
                <c:pt idx="470">
                  <c:v>9.4</c:v>
                </c:pt>
                <c:pt idx="471">
                  <c:v>14.5</c:v>
                </c:pt>
                <c:pt idx="472">
                  <c:v>19.8</c:v>
                </c:pt>
                <c:pt idx="473">
                  <c:v>22.5</c:v>
                </c:pt>
                <c:pt idx="474">
                  <c:v>27.7</c:v>
                </c:pt>
                <c:pt idx="475">
                  <c:v>28.3</c:v>
                </c:pt>
                <c:pt idx="476">
                  <c:v>25.6</c:v>
                </c:pt>
                <c:pt idx="477">
                  <c:v>18.8</c:v>
                </c:pt>
                <c:pt idx="478">
                  <c:v>13.3</c:v>
                </c:pt>
                <c:pt idx="479">
                  <c:v>8.8000000000000007</c:v>
                </c:pt>
                <c:pt idx="480">
                  <c:v>4.9000000000000004</c:v>
                </c:pt>
                <c:pt idx="481">
                  <c:v>6.6</c:v>
                </c:pt>
                <c:pt idx="482">
                  <c:v>9.8000000000000007</c:v>
                </c:pt>
                <c:pt idx="483">
                  <c:v>15.7</c:v>
                </c:pt>
                <c:pt idx="484">
                  <c:v>19.5</c:v>
                </c:pt>
                <c:pt idx="485">
                  <c:v>23.1</c:v>
                </c:pt>
                <c:pt idx="486">
                  <c:v>28.5</c:v>
                </c:pt>
                <c:pt idx="487">
                  <c:v>26.4</c:v>
                </c:pt>
                <c:pt idx="488">
                  <c:v>23.2</c:v>
                </c:pt>
                <c:pt idx="489">
                  <c:v>18.7</c:v>
                </c:pt>
                <c:pt idx="490">
                  <c:v>13.1</c:v>
                </c:pt>
                <c:pt idx="491">
                  <c:v>8.4</c:v>
                </c:pt>
                <c:pt idx="492">
                  <c:v>7.4</c:v>
                </c:pt>
                <c:pt idx="493">
                  <c:v>7.9</c:v>
                </c:pt>
                <c:pt idx="494">
                  <c:v>12.2</c:v>
                </c:pt>
                <c:pt idx="495">
                  <c:v>16.100000000000001</c:v>
                </c:pt>
                <c:pt idx="496">
                  <c:v>18.399999999999999</c:v>
                </c:pt>
                <c:pt idx="497">
                  <c:v>21.6</c:v>
                </c:pt>
                <c:pt idx="498">
                  <c:v>28</c:v>
                </c:pt>
                <c:pt idx="499">
                  <c:v>28</c:v>
                </c:pt>
                <c:pt idx="500">
                  <c:v>23.1</c:v>
                </c:pt>
                <c:pt idx="501">
                  <c:v>19</c:v>
                </c:pt>
                <c:pt idx="502">
                  <c:v>11.6</c:v>
                </c:pt>
                <c:pt idx="503">
                  <c:v>7.2</c:v>
                </c:pt>
                <c:pt idx="504">
                  <c:v>5.5</c:v>
                </c:pt>
                <c:pt idx="505">
                  <c:v>6.4</c:v>
                </c:pt>
                <c:pt idx="506">
                  <c:v>8.6999999999999993</c:v>
                </c:pt>
                <c:pt idx="507">
                  <c:v>15.1</c:v>
                </c:pt>
                <c:pt idx="508">
                  <c:v>18.8</c:v>
                </c:pt>
                <c:pt idx="509">
                  <c:v>23.2</c:v>
                </c:pt>
                <c:pt idx="510">
                  <c:v>22.8</c:v>
                </c:pt>
                <c:pt idx="511">
                  <c:v>26</c:v>
                </c:pt>
                <c:pt idx="512">
                  <c:v>24.2</c:v>
                </c:pt>
                <c:pt idx="513">
                  <c:v>17.8</c:v>
                </c:pt>
                <c:pt idx="514">
                  <c:v>14.4</c:v>
                </c:pt>
                <c:pt idx="515">
                  <c:v>9.1999999999999993</c:v>
                </c:pt>
                <c:pt idx="516">
                  <c:v>6.3</c:v>
                </c:pt>
                <c:pt idx="517">
                  <c:v>8.5</c:v>
                </c:pt>
                <c:pt idx="518">
                  <c:v>9.8000000000000007</c:v>
                </c:pt>
                <c:pt idx="519">
                  <c:v>16.399999999999999</c:v>
                </c:pt>
                <c:pt idx="520">
                  <c:v>19.600000000000001</c:v>
                </c:pt>
                <c:pt idx="521">
                  <c:v>23.7</c:v>
                </c:pt>
                <c:pt idx="522">
                  <c:v>28.5</c:v>
                </c:pt>
                <c:pt idx="523">
                  <c:v>27.2</c:v>
                </c:pt>
                <c:pt idx="524">
                  <c:v>25.1</c:v>
                </c:pt>
                <c:pt idx="525">
                  <c:v>17.5</c:v>
                </c:pt>
                <c:pt idx="526">
                  <c:v>15.6</c:v>
                </c:pt>
                <c:pt idx="527">
                  <c:v>9.9</c:v>
                </c:pt>
                <c:pt idx="528">
                  <c:v>6.1</c:v>
                </c:pt>
                <c:pt idx="529">
                  <c:v>6.2</c:v>
                </c:pt>
                <c:pt idx="530">
                  <c:v>9</c:v>
                </c:pt>
                <c:pt idx="531">
                  <c:v>15.1</c:v>
                </c:pt>
                <c:pt idx="532">
                  <c:v>17.7</c:v>
                </c:pt>
                <c:pt idx="533">
                  <c:v>23.2</c:v>
                </c:pt>
                <c:pt idx="534">
                  <c:v>25.6</c:v>
                </c:pt>
                <c:pt idx="535">
                  <c:v>28.1</c:v>
                </c:pt>
                <c:pt idx="536">
                  <c:v>24.7</c:v>
                </c:pt>
                <c:pt idx="537">
                  <c:v>19.2</c:v>
                </c:pt>
                <c:pt idx="538">
                  <c:v>13.3</c:v>
                </c:pt>
                <c:pt idx="539">
                  <c:v>6.4</c:v>
                </c:pt>
                <c:pt idx="540">
                  <c:v>5.0999999999999996</c:v>
                </c:pt>
                <c:pt idx="541">
                  <c:v>6.7</c:v>
                </c:pt>
                <c:pt idx="542">
                  <c:v>9.8000000000000007</c:v>
                </c:pt>
                <c:pt idx="543">
                  <c:v>13.6</c:v>
                </c:pt>
                <c:pt idx="544">
                  <c:v>19</c:v>
                </c:pt>
                <c:pt idx="545">
                  <c:v>22.5</c:v>
                </c:pt>
                <c:pt idx="546">
                  <c:v>25.6</c:v>
                </c:pt>
                <c:pt idx="547">
                  <c:v>27.5</c:v>
                </c:pt>
                <c:pt idx="548">
                  <c:v>23.5</c:v>
                </c:pt>
                <c:pt idx="549">
                  <c:v>19.5</c:v>
                </c:pt>
                <c:pt idx="550">
                  <c:v>14.4</c:v>
                </c:pt>
                <c:pt idx="551">
                  <c:v>9.5</c:v>
                </c:pt>
                <c:pt idx="552">
                  <c:v>7.6</c:v>
                </c:pt>
                <c:pt idx="553">
                  <c:v>8.6</c:v>
                </c:pt>
                <c:pt idx="554">
                  <c:v>10.8</c:v>
                </c:pt>
                <c:pt idx="555">
                  <c:v>13.7</c:v>
                </c:pt>
                <c:pt idx="556">
                  <c:v>19.8</c:v>
                </c:pt>
                <c:pt idx="557">
                  <c:v>23.2</c:v>
                </c:pt>
                <c:pt idx="558">
                  <c:v>24.4</c:v>
                </c:pt>
                <c:pt idx="559">
                  <c:v>29</c:v>
                </c:pt>
                <c:pt idx="560">
                  <c:v>25.2</c:v>
                </c:pt>
                <c:pt idx="561">
                  <c:v>19</c:v>
                </c:pt>
                <c:pt idx="562">
                  <c:v>13.3</c:v>
                </c:pt>
                <c:pt idx="563">
                  <c:v>9</c:v>
                </c:pt>
                <c:pt idx="564">
                  <c:v>5.9</c:v>
                </c:pt>
                <c:pt idx="565">
                  <c:v>5.5</c:v>
                </c:pt>
              </c:numCache>
            </c:numRef>
          </c:xVal>
          <c:yVal>
            <c:numRef>
              <c:f>Sheet3!$B$25:$B$590</c:f>
              <c:numCache>
                <c:formatCode>General</c:formatCode>
                <c:ptCount val="566"/>
                <c:pt idx="0">
                  <c:v>7702.8812150441936</c:v>
                </c:pt>
                <c:pt idx="1">
                  <c:v>8003.87077030412</c:v>
                </c:pt>
                <c:pt idx="2">
                  <c:v>9241.2722752615919</c:v>
                </c:pt>
                <c:pt idx="3">
                  <c:v>11481.972297752152</c:v>
                </c:pt>
                <c:pt idx="4">
                  <c:v>13120.693209722862</c:v>
                </c:pt>
                <c:pt idx="5">
                  <c:v>14057.105159420409</c:v>
                </c:pt>
                <c:pt idx="6">
                  <c:v>15662.382787473347</c:v>
                </c:pt>
                <c:pt idx="7">
                  <c:v>15461.72308396673</c:v>
                </c:pt>
                <c:pt idx="8">
                  <c:v>14960.073825200187</c:v>
                </c:pt>
                <c:pt idx="9">
                  <c:v>12619.043950956318</c:v>
                </c:pt>
                <c:pt idx="10">
                  <c:v>10746.220051561224</c:v>
                </c:pt>
                <c:pt idx="11">
                  <c:v>8906.8394360838975</c:v>
                </c:pt>
                <c:pt idx="12">
                  <c:v>8003.87077030412</c:v>
                </c:pt>
                <c:pt idx="13">
                  <c:v>8472.0767451528936</c:v>
                </c:pt>
                <c:pt idx="14">
                  <c:v>9241.2722752615919</c:v>
                </c:pt>
                <c:pt idx="15">
                  <c:v>11214.426026409998</c:v>
                </c:pt>
                <c:pt idx="16">
                  <c:v>12652.487234874086</c:v>
                </c:pt>
                <c:pt idx="17">
                  <c:v>13488.569332818326</c:v>
                </c:pt>
                <c:pt idx="18">
                  <c:v>14893.187257364649</c:v>
                </c:pt>
                <c:pt idx="19">
                  <c:v>15896.485774897736</c:v>
                </c:pt>
                <c:pt idx="20">
                  <c:v>14692.52755385803</c:v>
                </c:pt>
                <c:pt idx="21">
                  <c:v>12083.951408272005</c:v>
                </c:pt>
                <c:pt idx="22">
                  <c:v>10278.01407671245</c:v>
                </c:pt>
                <c:pt idx="23">
                  <c:v>8839.9528682483578</c:v>
                </c:pt>
                <c:pt idx="24">
                  <c:v>7569.1080793731153</c:v>
                </c:pt>
                <c:pt idx="25">
                  <c:v>8104.2006220574285</c:v>
                </c:pt>
                <c:pt idx="26">
                  <c:v>9040.6125717549767</c:v>
                </c:pt>
                <c:pt idx="27">
                  <c:v>11147.539458574458</c:v>
                </c:pt>
                <c:pt idx="28">
                  <c:v>12652.487234874086</c:v>
                </c:pt>
                <c:pt idx="29">
                  <c:v>13789.558888078252</c:v>
                </c:pt>
                <c:pt idx="30">
                  <c:v>15093.846960871266</c:v>
                </c:pt>
                <c:pt idx="31">
                  <c:v>15394.836516131192</c:v>
                </c:pt>
                <c:pt idx="32">
                  <c:v>13655.785752407173</c:v>
                </c:pt>
                <c:pt idx="33">
                  <c:v>11950.178272600926</c:v>
                </c:pt>
                <c:pt idx="34">
                  <c:v>10545.560348054605</c:v>
                </c:pt>
                <c:pt idx="35">
                  <c:v>9207.8289913438239</c:v>
                </c:pt>
                <c:pt idx="36">
                  <c:v>8304.8603255640464</c:v>
                </c:pt>
                <c:pt idx="37">
                  <c:v>7903.5409185508106</c:v>
                </c:pt>
                <c:pt idx="38">
                  <c:v>9040.6125717549767</c:v>
                </c:pt>
                <c:pt idx="39">
                  <c:v>11615.745433423232</c:v>
                </c:pt>
                <c:pt idx="40">
                  <c:v>12819.703654462935</c:v>
                </c:pt>
                <c:pt idx="41">
                  <c:v>13689.229036324945</c:v>
                </c:pt>
                <c:pt idx="42">
                  <c:v>15026.960393035726</c:v>
                </c:pt>
                <c:pt idx="43">
                  <c:v>15796.155923144426</c:v>
                </c:pt>
                <c:pt idx="44">
                  <c:v>13956.7753076671</c:v>
                </c:pt>
                <c:pt idx="45">
                  <c:v>11816.405136929849</c:v>
                </c:pt>
                <c:pt idx="46">
                  <c:v>10211.127508876911</c:v>
                </c:pt>
                <c:pt idx="47">
                  <c:v>9007.1692878372069</c:v>
                </c:pt>
                <c:pt idx="48">
                  <c:v>7970.4274863863502</c:v>
                </c:pt>
                <c:pt idx="49">
                  <c:v>8070.7573381396587</c:v>
                </c:pt>
                <c:pt idx="50">
                  <c:v>8806.5095843305899</c:v>
                </c:pt>
                <c:pt idx="51">
                  <c:v>10211.127508876911</c:v>
                </c:pt>
                <c:pt idx="52">
                  <c:v>12251.167827860852</c:v>
                </c:pt>
                <c:pt idx="53">
                  <c:v>13722.672320242713</c:v>
                </c:pt>
                <c:pt idx="54">
                  <c:v>14592.197702104721</c:v>
                </c:pt>
                <c:pt idx="55">
                  <c:v>15428.27980004896</c:v>
                </c:pt>
                <c:pt idx="56">
                  <c:v>13923.332023749332</c:v>
                </c:pt>
                <c:pt idx="57">
                  <c:v>12150.837976107545</c:v>
                </c:pt>
                <c:pt idx="58">
                  <c:v>10746.220051561224</c:v>
                </c:pt>
                <c:pt idx="59">
                  <c:v>8839.9528682483578</c:v>
                </c:pt>
                <c:pt idx="60">
                  <c:v>8037.3140542218889</c:v>
                </c:pt>
                <c:pt idx="61">
                  <c:v>8906.8394360838975</c:v>
                </c:pt>
                <c:pt idx="62">
                  <c:v>9709.4782501103673</c:v>
                </c:pt>
                <c:pt idx="63">
                  <c:v>11047.209606821149</c:v>
                </c:pt>
                <c:pt idx="64">
                  <c:v>12485.270815285239</c:v>
                </c:pt>
                <c:pt idx="65">
                  <c:v>13221.023061476171</c:v>
                </c:pt>
                <c:pt idx="66">
                  <c:v>14659.08426994026</c:v>
                </c:pt>
                <c:pt idx="67">
                  <c:v>15495.1663678845</c:v>
                </c:pt>
                <c:pt idx="68">
                  <c:v>14257.764862927026</c:v>
                </c:pt>
                <c:pt idx="69">
                  <c:v>12819.703654462935</c:v>
                </c:pt>
                <c:pt idx="70">
                  <c:v>10813.106619396764</c:v>
                </c:pt>
                <c:pt idx="71">
                  <c:v>8706.1797325772804</c:v>
                </c:pt>
                <c:pt idx="72">
                  <c:v>7970.4274863863502</c:v>
                </c:pt>
                <c:pt idx="73">
                  <c:v>8137.6439059751983</c:v>
                </c:pt>
                <c:pt idx="74">
                  <c:v>9676.0349661925975</c:v>
                </c:pt>
                <c:pt idx="75">
                  <c:v>11348.199162081075</c:v>
                </c:pt>
                <c:pt idx="76">
                  <c:v>13187.5797775584</c:v>
                </c:pt>
                <c:pt idx="77">
                  <c:v>14190.878295091487</c:v>
                </c:pt>
                <c:pt idx="78">
                  <c:v>15294.506664377883</c:v>
                </c:pt>
                <c:pt idx="79">
                  <c:v>15863.042490979966</c:v>
                </c:pt>
                <c:pt idx="80">
                  <c:v>14057.105159420409</c:v>
                </c:pt>
                <c:pt idx="81">
                  <c:v>12150.837976107545</c:v>
                </c:pt>
                <c:pt idx="82">
                  <c:v>10545.560348054605</c:v>
                </c:pt>
                <c:pt idx="83">
                  <c:v>8739.6230164950503</c:v>
                </c:pt>
                <c:pt idx="84">
                  <c:v>8405.190177317354</c:v>
                </c:pt>
                <c:pt idx="85">
                  <c:v>7936.9842024685804</c:v>
                </c:pt>
                <c:pt idx="86">
                  <c:v>9843.2513857814447</c:v>
                </c:pt>
                <c:pt idx="87">
                  <c:v>11214.426026409998</c:v>
                </c:pt>
                <c:pt idx="88">
                  <c:v>12351.497679614162</c:v>
                </c:pt>
                <c:pt idx="89">
                  <c:v>13856.445455913792</c:v>
                </c:pt>
                <c:pt idx="90">
                  <c:v>14759.41412169357</c:v>
                </c:pt>
                <c:pt idx="91">
                  <c:v>15394.836516131192</c:v>
                </c:pt>
                <c:pt idx="92">
                  <c:v>13823.00217199602</c:v>
                </c:pt>
                <c:pt idx="93">
                  <c:v>11950.178272600926</c:v>
                </c:pt>
                <c:pt idx="94">
                  <c:v>11214.426026409998</c:v>
                </c:pt>
                <c:pt idx="95">
                  <c:v>9910.1379536169843</c:v>
                </c:pt>
                <c:pt idx="96">
                  <c:v>8405.190177317354</c:v>
                </c:pt>
                <c:pt idx="97">
                  <c:v>8405.190177317354</c:v>
                </c:pt>
                <c:pt idx="98">
                  <c:v>9140.9424235082843</c:v>
                </c:pt>
                <c:pt idx="99">
                  <c:v>11381.642445998845</c:v>
                </c:pt>
                <c:pt idx="100">
                  <c:v>13053.806641887324</c:v>
                </c:pt>
                <c:pt idx="101">
                  <c:v>13789.558888078252</c:v>
                </c:pt>
                <c:pt idx="102">
                  <c:v>14859.743973446879</c:v>
                </c:pt>
                <c:pt idx="103">
                  <c:v>15595.496219637807</c:v>
                </c:pt>
                <c:pt idx="104">
                  <c:v>14123.991727255949</c:v>
                </c:pt>
                <c:pt idx="105">
                  <c:v>12284.611111778624</c:v>
                </c:pt>
                <c:pt idx="106">
                  <c:v>10779.663335478992</c:v>
                </c:pt>
                <c:pt idx="107">
                  <c:v>8906.8394360838975</c:v>
                </c:pt>
                <c:pt idx="108">
                  <c:v>8003.87077030412</c:v>
                </c:pt>
                <c:pt idx="109">
                  <c:v>8505.5200290706634</c:v>
                </c:pt>
                <c:pt idx="110">
                  <c:v>8338.3036094818162</c:v>
                </c:pt>
                <c:pt idx="111">
                  <c:v>10846.549903314532</c:v>
                </c:pt>
                <c:pt idx="112">
                  <c:v>13053.806641887324</c:v>
                </c:pt>
                <c:pt idx="113">
                  <c:v>13421.682764982786</c:v>
                </c:pt>
                <c:pt idx="114">
                  <c:v>14993.517109117956</c:v>
                </c:pt>
                <c:pt idx="115">
                  <c:v>15662.382787473347</c:v>
                </c:pt>
                <c:pt idx="116">
                  <c:v>14525.311134269183</c:v>
                </c:pt>
                <c:pt idx="117">
                  <c:v>12251.167827860852</c:v>
                </c:pt>
                <c:pt idx="118">
                  <c:v>10612.446915890145</c:v>
                </c:pt>
                <c:pt idx="119">
                  <c:v>8773.0663004128182</c:v>
                </c:pt>
                <c:pt idx="120">
                  <c:v>8204.530473810737</c:v>
                </c:pt>
                <c:pt idx="121">
                  <c:v>8472.0767451528936</c:v>
                </c:pt>
                <c:pt idx="122">
                  <c:v>9274.7155591793635</c:v>
                </c:pt>
                <c:pt idx="123">
                  <c:v>11013.766322903379</c:v>
                </c:pt>
                <c:pt idx="124">
                  <c:v>12318.054395696392</c:v>
                </c:pt>
                <c:pt idx="125">
                  <c:v>13622.342468489405</c:v>
                </c:pt>
                <c:pt idx="126">
                  <c:v>15127.290244789036</c:v>
                </c:pt>
                <c:pt idx="127">
                  <c:v>15428.27980004896</c:v>
                </c:pt>
                <c:pt idx="128">
                  <c:v>13555.455900653866</c:v>
                </c:pt>
                <c:pt idx="129">
                  <c:v>11682.632001258771</c:v>
                </c:pt>
                <c:pt idx="130">
                  <c:v>10478.673780219067</c:v>
                </c:pt>
                <c:pt idx="131">
                  <c:v>9140.9424235082843</c:v>
                </c:pt>
                <c:pt idx="132">
                  <c:v>8706.1797325772804</c:v>
                </c:pt>
                <c:pt idx="133">
                  <c:v>8204.530473810737</c:v>
                </c:pt>
                <c:pt idx="134">
                  <c:v>9742.9215340281371</c:v>
                </c:pt>
                <c:pt idx="135">
                  <c:v>10980.323038985611</c:v>
                </c:pt>
                <c:pt idx="136">
                  <c:v>12719.373802709626</c:v>
                </c:pt>
                <c:pt idx="137">
                  <c:v>13655.785752407173</c:v>
                </c:pt>
                <c:pt idx="138">
                  <c:v>14926.630541282417</c:v>
                </c:pt>
                <c:pt idx="139">
                  <c:v>15394.836516131192</c:v>
                </c:pt>
                <c:pt idx="140">
                  <c:v>14224.321579009258</c:v>
                </c:pt>
                <c:pt idx="141">
                  <c:v>12685.930518791858</c:v>
                </c:pt>
                <c:pt idx="142">
                  <c:v>10612.446915890145</c:v>
                </c:pt>
                <c:pt idx="143">
                  <c:v>9207.8289913438239</c:v>
                </c:pt>
                <c:pt idx="144">
                  <c:v>8605.849880823971</c:v>
                </c:pt>
                <c:pt idx="145">
                  <c:v>8806.5095843305899</c:v>
                </c:pt>
                <c:pt idx="146">
                  <c:v>9107.4991395905145</c:v>
                </c:pt>
                <c:pt idx="147">
                  <c:v>11615.745433423232</c:v>
                </c:pt>
                <c:pt idx="148">
                  <c:v>12485.270815285239</c:v>
                </c:pt>
                <c:pt idx="149">
                  <c:v>13120.693209722862</c:v>
                </c:pt>
                <c:pt idx="150">
                  <c:v>15227.620096542343</c:v>
                </c:pt>
                <c:pt idx="151">
                  <c:v>16030.258910568813</c:v>
                </c:pt>
                <c:pt idx="152">
                  <c:v>14257.764862927026</c:v>
                </c:pt>
                <c:pt idx="153">
                  <c:v>12318.054395696392</c:v>
                </c:pt>
                <c:pt idx="154">
                  <c:v>10545.560348054605</c:v>
                </c:pt>
                <c:pt idx="155">
                  <c:v>8706.1797325772804</c:v>
                </c:pt>
                <c:pt idx="156">
                  <c:v>7970.4274863863502</c:v>
                </c:pt>
                <c:pt idx="157">
                  <c:v>8204.530473810737</c:v>
                </c:pt>
                <c:pt idx="158">
                  <c:v>8940.2827200016673</c:v>
                </c:pt>
                <c:pt idx="159">
                  <c:v>11448.529013834384</c:v>
                </c:pt>
                <c:pt idx="160">
                  <c:v>12953.476790134013</c:v>
                </c:pt>
                <c:pt idx="161">
                  <c:v>13823.00217199602</c:v>
                </c:pt>
                <c:pt idx="162">
                  <c:v>14324.651430762566</c:v>
                </c:pt>
                <c:pt idx="163">
                  <c:v>15562.052935720039</c:v>
                </c:pt>
                <c:pt idx="164">
                  <c:v>14123.991727255949</c:v>
                </c:pt>
                <c:pt idx="165">
                  <c:v>12451.827531367471</c:v>
                </c:pt>
                <c:pt idx="166">
                  <c:v>10411.787212383528</c:v>
                </c:pt>
                <c:pt idx="167">
                  <c:v>8739.6230164950503</c:v>
                </c:pt>
                <c:pt idx="168">
                  <c:v>8070.7573381396587</c:v>
                </c:pt>
                <c:pt idx="169">
                  <c:v>8204.530473810737</c:v>
                </c:pt>
                <c:pt idx="170">
                  <c:v>9140.9424235082843</c:v>
                </c:pt>
                <c:pt idx="171">
                  <c:v>11281.312594245537</c:v>
                </c:pt>
                <c:pt idx="172">
                  <c:v>12719.373802709626</c:v>
                </c:pt>
                <c:pt idx="173">
                  <c:v>13722.672320242713</c:v>
                </c:pt>
                <c:pt idx="174">
                  <c:v>15060.403676953496</c:v>
                </c:pt>
                <c:pt idx="175">
                  <c:v>15628.939503555579</c:v>
                </c:pt>
                <c:pt idx="176">
                  <c:v>14926.630541282417</c:v>
                </c:pt>
                <c:pt idx="177">
                  <c:v>12284.611111778624</c:v>
                </c:pt>
                <c:pt idx="178">
                  <c:v>10746.220051561224</c:v>
                </c:pt>
                <c:pt idx="179">
                  <c:v>8739.6230164950503</c:v>
                </c:pt>
                <c:pt idx="180">
                  <c:v>8304.8603255640464</c:v>
                </c:pt>
                <c:pt idx="181">
                  <c:v>8773.0663004128182</c:v>
                </c:pt>
                <c:pt idx="182">
                  <c:v>9508.8185466037503</c:v>
                </c:pt>
                <c:pt idx="183">
                  <c:v>10846.549903314532</c:v>
                </c:pt>
                <c:pt idx="184">
                  <c:v>12418.3842474497</c:v>
                </c:pt>
                <c:pt idx="185">
                  <c:v>13689.229036324945</c:v>
                </c:pt>
                <c:pt idx="186">
                  <c:v>14491.867850351413</c:v>
                </c:pt>
                <c:pt idx="187">
                  <c:v>14893.187257364649</c:v>
                </c:pt>
                <c:pt idx="188">
                  <c:v>13856.445455913792</c:v>
                </c:pt>
                <c:pt idx="189">
                  <c:v>12351.497679614162</c:v>
                </c:pt>
                <c:pt idx="190">
                  <c:v>10244.570792794679</c:v>
                </c:pt>
                <c:pt idx="191">
                  <c:v>8940.2827200016673</c:v>
                </c:pt>
                <c:pt idx="192">
                  <c:v>7635.994647208654</c:v>
                </c:pt>
                <c:pt idx="193">
                  <c:v>8137.6439059751983</c:v>
                </c:pt>
                <c:pt idx="194">
                  <c:v>9609.1483983570579</c:v>
                </c:pt>
                <c:pt idx="195">
                  <c:v>11548.858865587692</c:v>
                </c:pt>
                <c:pt idx="196">
                  <c:v>12752.817086627396</c:v>
                </c:pt>
                <c:pt idx="197">
                  <c:v>13488.569332818326</c:v>
                </c:pt>
                <c:pt idx="198">
                  <c:v>15127.290244789036</c:v>
                </c:pt>
                <c:pt idx="199">
                  <c:v>14859.743973446879</c:v>
                </c:pt>
                <c:pt idx="200">
                  <c:v>14625.640986022492</c:v>
                </c:pt>
                <c:pt idx="201">
                  <c:v>12752.817086627396</c:v>
                </c:pt>
                <c:pt idx="202">
                  <c:v>11448.529013834384</c:v>
                </c:pt>
                <c:pt idx="203">
                  <c:v>9475.3752626859805</c:v>
                </c:pt>
                <c:pt idx="204">
                  <c:v>8371.7468933995842</c:v>
                </c:pt>
                <c:pt idx="205">
                  <c:v>7903.5409185508106</c:v>
                </c:pt>
                <c:pt idx="206">
                  <c:v>9408.4886948504409</c:v>
                </c:pt>
                <c:pt idx="207">
                  <c:v>11147.539458574458</c:v>
                </c:pt>
                <c:pt idx="208">
                  <c:v>12853.146938380705</c:v>
                </c:pt>
                <c:pt idx="209">
                  <c:v>14458.424566433645</c:v>
                </c:pt>
                <c:pt idx="210">
                  <c:v>15796.155923144426</c:v>
                </c:pt>
                <c:pt idx="211">
                  <c:v>16164.03204623989</c:v>
                </c:pt>
                <c:pt idx="212">
                  <c:v>13923.332023749332</c:v>
                </c:pt>
                <c:pt idx="213">
                  <c:v>12284.611111778624</c:v>
                </c:pt>
                <c:pt idx="214">
                  <c:v>10813.106619396764</c:v>
                </c:pt>
                <c:pt idx="215">
                  <c:v>9341.6021270149013</c:v>
                </c:pt>
                <c:pt idx="216">
                  <c:v>8706.1797325772804</c:v>
                </c:pt>
                <c:pt idx="217">
                  <c:v>9308.1588430971315</c:v>
                </c:pt>
                <c:pt idx="218">
                  <c:v>9809.8081018636767</c:v>
                </c:pt>
                <c:pt idx="219">
                  <c:v>11147.539458574458</c:v>
                </c:pt>
                <c:pt idx="220">
                  <c:v>12719.373802709626</c:v>
                </c:pt>
                <c:pt idx="221">
                  <c:v>14659.08426994026</c:v>
                </c:pt>
                <c:pt idx="222">
                  <c:v>14926.630541282417</c:v>
                </c:pt>
                <c:pt idx="223">
                  <c:v>15662.382787473347</c:v>
                </c:pt>
                <c:pt idx="224">
                  <c:v>14558.754418186953</c:v>
                </c:pt>
                <c:pt idx="225">
                  <c:v>13053.806641887324</c:v>
                </c:pt>
                <c:pt idx="226">
                  <c:v>11281.312594245537</c:v>
                </c:pt>
                <c:pt idx="227">
                  <c:v>9876.6946696992145</c:v>
                </c:pt>
                <c:pt idx="228">
                  <c:v>8371.7468933995842</c:v>
                </c:pt>
                <c:pt idx="229">
                  <c:v>8237.9737577285068</c:v>
                </c:pt>
                <c:pt idx="230">
                  <c:v>9241.2722752615919</c:v>
                </c:pt>
                <c:pt idx="231">
                  <c:v>11047.209606821149</c:v>
                </c:pt>
                <c:pt idx="232">
                  <c:v>12920.033506216245</c:v>
                </c:pt>
                <c:pt idx="233">
                  <c:v>14391.537998598105</c:v>
                </c:pt>
                <c:pt idx="234">
                  <c:v>14458.424566433645</c:v>
                </c:pt>
                <c:pt idx="235">
                  <c:v>14324.651430762566</c:v>
                </c:pt>
                <c:pt idx="236">
                  <c:v>14190.878295091487</c:v>
                </c:pt>
                <c:pt idx="237">
                  <c:v>12585.600667038549</c:v>
                </c:pt>
                <c:pt idx="238">
                  <c:v>10846.549903314532</c:v>
                </c:pt>
                <c:pt idx="239">
                  <c:v>9074.0558556727447</c:v>
                </c:pt>
                <c:pt idx="240">
                  <c:v>7970.4274863863502</c:v>
                </c:pt>
                <c:pt idx="241">
                  <c:v>8271.4170416462766</c:v>
                </c:pt>
                <c:pt idx="242">
                  <c:v>9508.8185466037503</c:v>
                </c:pt>
                <c:pt idx="243">
                  <c:v>11147.539458574458</c:v>
                </c:pt>
                <c:pt idx="244">
                  <c:v>12351.497679614162</c:v>
                </c:pt>
                <c:pt idx="245">
                  <c:v>13254.466345393939</c:v>
                </c:pt>
                <c:pt idx="246">
                  <c:v>15294.506664377883</c:v>
                </c:pt>
                <c:pt idx="247">
                  <c:v>15261.063380460113</c:v>
                </c:pt>
                <c:pt idx="248">
                  <c:v>13789.558888078252</c:v>
                </c:pt>
                <c:pt idx="249">
                  <c:v>12384.940963531932</c:v>
                </c:pt>
                <c:pt idx="250">
                  <c:v>9977.0245214525239</c:v>
                </c:pt>
                <c:pt idx="251">
                  <c:v>9040.6125717549767</c:v>
                </c:pt>
                <c:pt idx="252">
                  <c:v>8438.6334612351238</c:v>
                </c:pt>
                <c:pt idx="253">
                  <c:v>8338.3036094818162</c:v>
                </c:pt>
                <c:pt idx="254">
                  <c:v>9809.8081018636767</c:v>
                </c:pt>
                <c:pt idx="255">
                  <c:v>11180.982742492228</c:v>
                </c:pt>
                <c:pt idx="256">
                  <c:v>13421.682764982786</c:v>
                </c:pt>
                <c:pt idx="257">
                  <c:v>13655.785752407173</c:v>
                </c:pt>
                <c:pt idx="258">
                  <c:v>14224.321579009258</c:v>
                </c:pt>
                <c:pt idx="259">
                  <c:v>15562.052935720039</c:v>
                </c:pt>
                <c:pt idx="260">
                  <c:v>13956.7753076671</c:v>
                </c:pt>
                <c:pt idx="261">
                  <c:v>12518.714099203009</c:v>
                </c:pt>
                <c:pt idx="262">
                  <c:v>11281.312594245537</c:v>
                </c:pt>
                <c:pt idx="263">
                  <c:v>9676.0349661925975</c:v>
                </c:pt>
                <c:pt idx="264">
                  <c:v>8572.406596906203</c:v>
                </c:pt>
                <c:pt idx="265">
                  <c:v>8538.9633129884314</c:v>
                </c:pt>
                <c:pt idx="266">
                  <c:v>9375.0454109326711</c:v>
                </c:pt>
                <c:pt idx="267">
                  <c:v>11816.405136929849</c:v>
                </c:pt>
                <c:pt idx="268">
                  <c:v>13087.249925805092</c:v>
                </c:pt>
                <c:pt idx="269">
                  <c:v>13354.796197147249</c:v>
                </c:pt>
                <c:pt idx="270">
                  <c:v>14458.424566433645</c:v>
                </c:pt>
                <c:pt idx="271">
                  <c:v>15695.826071391117</c:v>
                </c:pt>
                <c:pt idx="272">
                  <c:v>14224.321579009258</c:v>
                </c:pt>
                <c:pt idx="273">
                  <c:v>12418.3842474497</c:v>
                </c:pt>
                <c:pt idx="274">
                  <c:v>10612.446915890145</c:v>
                </c:pt>
                <c:pt idx="275">
                  <c:v>8873.3961521661276</c:v>
                </c:pt>
                <c:pt idx="276">
                  <c:v>7736.3244989619634</c:v>
                </c:pt>
                <c:pt idx="277">
                  <c:v>7502.2215115375766</c:v>
                </c:pt>
                <c:pt idx="278">
                  <c:v>8472.0767451528936</c:v>
                </c:pt>
                <c:pt idx="279">
                  <c:v>10378.343928465758</c:v>
                </c:pt>
                <c:pt idx="280">
                  <c:v>12251.167827860852</c:v>
                </c:pt>
                <c:pt idx="281">
                  <c:v>13789.558888078252</c:v>
                </c:pt>
                <c:pt idx="282">
                  <c:v>15261.063380460113</c:v>
                </c:pt>
                <c:pt idx="283">
                  <c:v>16063.702194486583</c:v>
                </c:pt>
                <c:pt idx="284">
                  <c:v>14358.094714680334</c:v>
                </c:pt>
                <c:pt idx="285">
                  <c:v>12418.3842474497</c:v>
                </c:pt>
                <c:pt idx="286">
                  <c:v>10579.003631972375</c:v>
                </c:pt>
                <c:pt idx="287">
                  <c:v>9074.0558556727447</c:v>
                </c:pt>
                <c:pt idx="288">
                  <c:v>7870.0976346330408</c:v>
                </c:pt>
                <c:pt idx="289">
                  <c:v>8672.7364486595106</c:v>
                </c:pt>
                <c:pt idx="290">
                  <c:v>9107.4991395905145</c:v>
                </c:pt>
                <c:pt idx="291">
                  <c:v>11247.869310327766</c:v>
                </c:pt>
                <c:pt idx="292">
                  <c:v>12886.590222298475</c:v>
                </c:pt>
                <c:pt idx="293">
                  <c:v>13254.466345393939</c:v>
                </c:pt>
                <c:pt idx="294">
                  <c:v>15294.506664377883</c:v>
                </c:pt>
                <c:pt idx="295">
                  <c:v>15829.599207062194</c:v>
                </c:pt>
                <c:pt idx="296">
                  <c:v>14224.321579009258</c:v>
                </c:pt>
                <c:pt idx="297">
                  <c:v>12485.270815285239</c:v>
                </c:pt>
                <c:pt idx="298">
                  <c:v>10946.879755067841</c:v>
                </c:pt>
                <c:pt idx="299">
                  <c:v>8973.7260039194371</c:v>
                </c:pt>
                <c:pt idx="300">
                  <c:v>8003.87077030412</c:v>
                </c:pt>
                <c:pt idx="301">
                  <c:v>7936.9842024685804</c:v>
                </c:pt>
                <c:pt idx="302">
                  <c:v>9107.4991395905145</c:v>
                </c:pt>
                <c:pt idx="303">
                  <c:v>11147.539458574458</c:v>
                </c:pt>
                <c:pt idx="304">
                  <c:v>12485.270815285239</c:v>
                </c:pt>
                <c:pt idx="305">
                  <c:v>13555.455900653866</c:v>
                </c:pt>
                <c:pt idx="306">
                  <c:v>14491.867850351413</c:v>
                </c:pt>
                <c:pt idx="307">
                  <c:v>15461.72308396673</c:v>
                </c:pt>
                <c:pt idx="308">
                  <c:v>14424.981282515873</c:v>
                </c:pt>
                <c:pt idx="309">
                  <c:v>12217.724543943084</c:v>
                </c:pt>
                <c:pt idx="310">
                  <c:v>10612.446915890145</c:v>
                </c:pt>
                <c:pt idx="311">
                  <c:v>9341.6021270149013</c:v>
                </c:pt>
                <c:pt idx="312">
                  <c:v>8438.6334612351238</c:v>
                </c:pt>
                <c:pt idx="313">
                  <c:v>8773.0663004128182</c:v>
                </c:pt>
                <c:pt idx="314">
                  <c:v>9609.1483983570579</c:v>
                </c:pt>
                <c:pt idx="315">
                  <c:v>11314.755878163305</c:v>
                </c:pt>
                <c:pt idx="316">
                  <c:v>12953.476790134013</c:v>
                </c:pt>
                <c:pt idx="317">
                  <c:v>13889.888739831562</c:v>
                </c:pt>
                <c:pt idx="318">
                  <c:v>15528.60965180227</c:v>
                </c:pt>
                <c:pt idx="319">
                  <c:v>15628.939503555579</c:v>
                </c:pt>
                <c:pt idx="320">
                  <c:v>14291.208146844796</c:v>
                </c:pt>
                <c:pt idx="321">
                  <c:v>12819.703654462935</c:v>
                </c:pt>
                <c:pt idx="322">
                  <c:v>10779.663335478992</c:v>
                </c:pt>
                <c:pt idx="323">
                  <c:v>9207.8289913438239</c:v>
                </c:pt>
                <c:pt idx="324">
                  <c:v>9074.0558556727447</c:v>
                </c:pt>
                <c:pt idx="325">
                  <c:v>8137.6439059751983</c:v>
                </c:pt>
                <c:pt idx="326">
                  <c:v>9308.1588430971315</c:v>
                </c:pt>
                <c:pt idx="327">
                  <c:v>11281.312594245537</c:v>
                </c:pt>
                <c:pt idx="328">
                  <c:v>12585.600667038549</c:v>
                </c:pt>
                <c:pt idx="329">
                  <c:v>13956.7753076671</c:v>
                </c:pt>
                <c:pt idx="330">
                  <c:v>13990.21859158487</c:v>
                </c:pt>
                <c:pt idx="331">
                  <c:v>15528.60965180227</c:v>
                </c:pt>
                <c:pt idx="332">
                  <c:v>14123.991727255949</c:v>
                </c:pt>
                <c:pt idx="333">
                  <c:v>12351.497679614162</c:v>
                </c:pt>
                <c:pt idx="334">
                  <c:v>10311.457360630218</c:v>
                </c:pt>
                <c:pt idx="335">
                  <c:v>9308.1588430971315</c:v>
                </c:pt>
                <c:pt idx="336">
                  <c:v>9207.8289913438239</c:v>
                </c:pt>
                <c:pt idx="337">
                  <c:v>9007.1692878372069</c:v>
                </c:pt>
                <c:pt idx="338">
                  <c:v>9709.4782501103673</c:v>
                </c:pt>
                <c:pt idx="339">
                  <c:v>11716.075285176539</c:v>
                </c:pt>
                <c:pt idx="340">
                  <c:v>12418.3842474497</c:v>
                </c:pt>
                <c:pt idx="341">
                  <c:v>13421.682764982786</c:v>
                </c:pt>
                <c:pt idx="342">
                  <c:v>14558.754418186953</c:v>
                </c:pt>
                <c:pt idx="343">
                  <c:v>15562.052935720039</c:v>
                </c:pt>
                <c:pt idx="344">
                  <c:v>14926.630541282417</c:v>
                </c:pt>
                <c:pt idx="345">
                  <c:v>12351.497679614162</c:v>
                </c:pt>
                <c:pt idx="346">
                  <c:v>11247.869310327766</c:v>
                </c:pt>
                <c:pt idx="347">
                  <c:v>9575.7051144392881</c:v>
                </c:pt>
                <c:pt idx="348">
                  <c:v>8171.0871898929672</c:v>
                </c:pt>
                <c:pt idx="349">
                  <c:v>9107.4991395905145</c:v>
                </c:pt>
                <c:pt idx="350">
                  <c:v>10043.911089288062</c:v>
                </c:pt>
                <c:pt idx="351">
                  <c:v>11415.085729916613</c:v>
                </c:pt>
                <c:pt idx="352">
                  <c:v>12920.033506216245</c:v>
                </c:pt>
                <c:pt idx="353">
                  <c:v>14358.094714680334</c:v>
                </c:pt>
                <c:pt idx="354">
                  <c:v>15093.846960871266</c:v>
                </c:pt>
                <c:pt idx="355">
                  <c:v>16063.702194486583</c:v>
                </c:pt>
                <c:pt idx="356">
                  <c:v>14792.857405611339</c:v>
                </c:pt>
                <c:pt idx="357">
                  <c:v>12920.033506216245</c:v>
                </c:pt>
                <c:pt idx="358">
                  <c:v>11548.858865587692</c:v>
                </c:pt>
                <c:pt idx="359">
                  <c:v>9843.2513857814447</c:v>
                </c:pt>
                <c:pt idx="360">
                  <c:v>8605.849880823971</c:v>
                </c:pt>
                <c:pt idx="361">
                  <c:v>8672.7364486595106</c:v>
                </c:pt>
                <c:pt idx="362">
                  <c:v>9676.0349661925975</c:v>
                </c:pt>
                <c:pt idx="363">
                  <c:v>11649.188717341001</c:v>
                </c:pt>
                <c:pt idx="364">
                  <c:v>12786.260370545166</c:v>
                </c:pt>
                <c:pt idx="365">
                  <c:v>14391.537998598105</c:v>
                </c:pt>
                <c:pt idx="366">
                  <c:v>15428.27980004896</c:v>
                </c:pt>
                <c:pt idx="367">
                  <c:v>15026.960393035726</c:v>
                </c:pt>
                <c:pt idx="368">
                  <c:v>14491.867850351413</c:v>
                </c:pt>
                <c:pt idx="369">
                  <c:v>12552.157383120779</c:v>
                </c:pt>
                <c:pt idx="370">
                  <c:v>10846.549903314532</c:v>
                </c:pt>
                <c:pt idx="371">
                  <c:v>9575.7051144392881</c:v>
                </c:pt>
                <c:pt idx="372">
                  <c:v>8773.0663004128182</c:v>
                </c:pt>
                <c:pt idx="373">
                  <c:v>8806.5095843305899</c:v>
                </c:pt>
                <c:pt idx="374">
                  <c:v>9742.9215340281371</c:v>
                </c:pt>
                <c:pt idx="375">
                  <c:v>11548.858865587692</c:v>
                </c:pt>
                <c:pt idx="376">
                  <c:v>12284.611111778624</c:v>
                </c:pt>
                <c:pt idx="377">
                  <c:v>13388.239481065018</c:v>
                </c:pt>
                <c:pt idx="378">
                  <c:v>15026.960393035726</c:v>
                </c:pt>
                <c:pt idx="379">
                  <c:v>15528.60965180227</c:v>
                </c:pt>
                <c:pt idx="380">
                  <c:v>14291.208146844796</c:v>
                </c:pt>
                <c:pt idx="381">
                  <c:v>12284.611111778624</c:v>
                </c:pt>
                <c:pt idx="382">
                  <c:v>10846.549903314532</c:v>
                </c:pt>
                <c:pt idx="383">
                  <c:v>9642.5916822748277</c:v>
                </c:pt>
                <c:pt idx="384">
                  <c:v>8572.406596906203</c:v>
                </c:pt>
                <c:pt idx="385">
                  <c:v>9074.0558556727447</c:v>
                </c:pt>
                <c:pt idx="386">
                  <c:v>9408.4886948504409</c:v>
                </c:pt>
                <c:pt idx="387">
                  <c:v>10980.323038985611</c:v>
                </c:pt>
                <c:pt idx="388">
                  <c:v>12552.157383120779</c:v>
                </c:pt>
                <c:pt idx="389">
                  <c:v>13756.115604160483</c:v>
                </c:pt>
                <c:pt idx="390">
                  <c:v>14023.661875502639</c:v>
                </c:pt>
                <c:pt idx="391">
                  <c:v>14792.857405611339</c:v>
                </c:pt>
                <c:pt idx="392">
                  <c:v>14157.435011173719</c:v>
                </c:pt>
                <c:pt idx="393">
                  <c:v>12351.497679614162</c:v>
                </c:pt>
                <c:pt idx="394">
                  <c:v>11214.426026409998</c:v>
                </c:pt>
                <c:pt idx="395">
                  <c:v>9341.6021270149013</c:v>
                </c:pt>
                <c:pt idx="396">
                  <c:v>8338.3036094818162</c:v>
                </c:pt>
                <c:pt idx="397">
                  <c:v>8706.1797325772804</c:v>
                </c:pt>
                <c:pt idx="398">
                  <c:v>9207.8289913438239</c:v>
                </c:pt>
                <c:pt idx="399">
                  <c:v>11782.961853012079</c:v>
                </c:pt>
                <c:pt idx="400">
                  <c:v>13020.363357969552</c:v>
                </c:pt>
                <c:pt idx="401">
                  <c:v>13990.21859158487</c:v>
                </c:pt>
                <c:pt idx="402">
                  <c:v>15963.372342733273</c:v>
                </c:pt>
                <c:pt idx="403">
                  <c:v>16164.03204623989</c:v>
                </c:pt>
                <c:pt idx="404">
                  <c:v>14792.857405611339</c:v>
                </c:pt>
                <c:pt idx="405">
                  <c:v>13254.466345393939</c:v>
                </c:pt>
                <c:pt idx="406">
                  <c:v>10980.323038985611</c:v>
                </c:pt>
                <c:pt idx="407">
                  <c:v>9508.8185466037503</c:v>
                </c:pt>
                <c:pt idx="408">
                  <c:v>8605.849880823971</c:v>
                </c:pt>
                <c:pt idx="409">
                  <c:v>8672.7364486595106</c:v>
                </c:pt>
                <c:pt idx="410">
                  <c:v>9475.3752626859805</c:v>
                </c:pt>
                <c:pt idx="411">
                  <c:v>11515.415581669924</c:v>
                </c:pt>
                <c:pt idx="412">
                  <c:v>12886.590222298475</c:v>
                </c:pt>
                <c:pt idx="413">
                  <c:v>13321.352913229479</c:v>
                </c:pt>
                <c:pt idx="414">
                  <c:v>15327.949948295651</c:v>
                </c:pt>
                <c:pt idx="415">
                  <c:v>16331.248465828738</c:v>
                </c:pt>
                <c:pt idx="416">
                  <c:v>14424.981282515873</c:v>
                </c:pt>
                <c:pt idx="417">
                  <c:v>13020.363357969552</c:v>
                </c:pt>
                <c:pt idx="418">
                  <c:v>10746.220051561224</c:v>
                </c:pt>
                <c:pt idx="419">
                  <c:v>9074.0558556727447</c:v>
                </c:pt>
                <c:pt idx="420">
                  <c:v>8706.1797325772804</c:v>
                </c:pt>
                <c:pt idx="421">
                  <c:v>8304.8603255640464</c:v>
                </c:pt>
                <c:pt idx="422">
                  <c:v>9575.7051144392881</c:v>
                </c:pt>
                <c:pt idx="423">
                  <c:v>10746.220051561224</c:v>
                </c:pt>
                <c:pt idx="424">
                  <c:v>12552.157383120779</c:v>
                </c:pt>
                <c:pt idx="425">
                  <c:v>14057.105159420409</c:v>
                </c:pt>
                <c:pt idx="426">
                  <c:v>15261.063380460113</c:v>
                </c:pt>
                <c:pt idx="427">
                  <c:v>15194.176812624573</c:v>
                </c:pt>
                <c:pt idx="428">
                  <c:v>13990.21859158487</c:v>
                </c:pt>
                <c:pt idx="429">
                  <c:v>12518.714099203009</c:v>
                </c:pt>
                <c:pt idx="430">
                  <c:v>10913.436471150071</c:v>
                </c:pt>
                <c:pt idx="431">
                  <c:v>9609.1483983570579</c:v>
                </c:pt>
                <c:pt idx="432">
                  <c:v>8773.0663004128182</c:v>
                </c:pt>
                <c:pt idx="433">
                  <c:v>8839.9528682483578</c:v>
                </c:pt>
                <c:pt idx="434">
                  <c:v>10010.467805370292</c:v>
                </c:pt>
                <c:pt idx="435">
                  <c:v>11582.302149505462</c:v>
                </c:pt>
                <c:pt idx="436">
                  <c:v>12920.033506216245</c:v>
                </c:pt>
                <c:pt idx="437">
                  <c:v>14090.548443338179</c:v>
                </c:pt>
                <c:pt idx="438">
                  <c:v>15394.836516131192</c:v>
                </c:pt>
                <c:pt idx="439">
                  <c:v>15528.60965180227</c:v>
                </c:pt>
                <c:pt idx="440">
                  <c:v>14157.435011173719</c:v>
                </c:pt>
                <c:pt idx="441">
                  <c:v>12752.817086627396</c:v>
                </c:pt>
                <c:pt idx="442">
                  <c:v>11281.312594245537</c:v>
                </c:pt>
                <c:pt idx="443">
                  <c:v>9575.7051144392881</c:v>
                </c:pt>
                <c:pt idx="444">
                  <c:v>8271.4170416462766</c:v>
                </c:pt>
                <c:pt idx="445">
                  <c:v>8839.9528682483578</c:v>
                </c:pt>
                <c:pt idx="446">
                  <c:v>9876.6946696992145</c:v>
                </c:pt>
                <c:pt idx="447">
                  <c:v>11950.178272600926</c:v>
                </c:pt>
                <c:pt idx="448">
                  <c:v>13354.796197147249</c:v>
                </c:pt>
                <c:pt idx="449">
                  <c:v>13689.229036324945</c:v>
                </c:pt>
                <c:pt idx="450">
                  <c:v>14960.073825200187</c:v>
                </c:pt>
                <c:pt idx="451">
                  <c:v>15595.496219637807</c:v>
                </c:pt>
                <c:pt idx="452">
                  <c:v>14659.08426994026</c:v>
                </c:pt>
                <c:pt idx="453">
                  <c:v>13221.023061476171</c:v>
                </c:pt>
                <c:pt idx="454">
                  <c:v>11147.539458574458</c:v>
                </c:pt>
                <c:pt idx="455">
                  <c:v>9508.8185466037503</c:v>
                </c:pt>
                <c:pt idx="456">
                  <c:v>8706.1797325772804</c:v>
                </c:pt>
                <c:pt idx="457">
                  <c:v>8739.6230164950503</c:v>
                </c:pt>
                <c:pt idx="458">
                  <c:v>9876.6946696992145</c:v>
                </c:pt>
                <c:pt idx="459">
                  <c:v>11515.415581669924</c:v>
                </c:pt>
                <c:pt idx="460">
                  <c:v>13154.136493640632</c:v>
                </c:pt>
                <c:pt idx="461">
                  <c:v>14123.991727255949</c:v>
                </c:pt>
                <c:pt idx="462">
                  <c:v>15160.733528706804</c:v>
                </c:pt>
                <c:pt idx="463">
                  <c:v>16030.258910568813</c:v>
                </c:pt>
                <c:pt idx="464">
                  <c:v>15261.063380460113</c:v>
                </c:pt>
                <c:pt idx="465">
                  <c:v>13020.363357969552</c:v>
                </c:pt>
                <c:pt idx="466">
                  <c:v>11247.869310327766</c:v>
                </c:pt>
                <c:pt idx="467">
                  <c:v>9508.8185466037503</c:v>
                </c:pt>
                <c:pt idx="468">
                  <c:v>9040.6125717549767</c:v>
                </c:pt>
                <c:pt idx="469">
                  <c:v>8505.5200290706634</c:v>
                </c:pt>
                <c:pt idx="470">
                  <c:v>9642.5916822748277</c:v>
                </c:pt>
                <c:pt idx="471">
                  <c:v>11348.199162081075</c:v>
                </c:pt>
                <c:pt idx="472">
                  <c:v>13120.693209722862</c:v>
                </c:pt>
                <c:pt idx="473">
                  <c:v>14023.661875502639</c:v>
                </c:pt>
                <c:pt idx="474">
                  <c:v>15762.712639226656</c:v>
                </c:pt>
                <c:pt idx="475">
                  <c:v>15963.372342733273</c:v>
                </c:pt>
                <c:pt idx="476">
                  <c:v>15060.403676953496</c:v>
                </c:pt>
                <c:pt idx="477">
                  <c:v>12786.260370545166</c:v>
                </c:pt>
                <c:pt idx="478">
                  <c:v>10946.879755067841</c:v>
                </c:pt>
                <c:pt idx="479">
                  <c:v>9441.9319787682107</c:v>
                </c:pt>
                <c:pt idx="480">
                  <c:v>8137.6439059751983</c:v>
                </c:pt>
                <c:pt idx="481">
                  <c:v>8706.1797325772804</c:v>
                </c:pt>
                <c:pt idx="482">
                  <c:v>9776.3648179459069</c:v>
                </c:pt>
                <c:pt idx="483">
                  <c:v>11749.518569094311</c:v>
                </c:pt>
                <c:pt idx="484">
                  <c:v>13020.363357969552</c:v>
                </c:pt>
                <c:pt idx="485">
                  <c:v>14224.321579009258</c:v>
                </c:pt>
                <c:pt idx="486">
                  <c:v>16030.258910568813</c:v>
                </c:pt>
                <c:pt idx="487">
                  <c:v>15327.949948295651</c:v>
                </c:pt>
                <c:pt idx="488">
                  <c:v>14257.764862927026</c:v>
                </c:pt>
                <c:pt idx="489">
                  <c:v>12752.817086627396</c:v>
                </c:pt>
                <c:pt idx="490">
                  <c:v>10879.993187232301</c:v>
                </c:pt>
                <c:pt idx="491">
                  <c:v>9308.1588430971315</c:v>
                </c:pt>
                <c:pt idx="492">
                  <c:v>8973.7260039194371</c:v>
                </c:pt>
                <c:pt idx="493">
                  <c:v>9140.9424235082843</c:v>
                </c:pt>
                <c:pt idx="494">
                  <c:v>10579.003631972375</c:v>
                </c:pt>
                <c:pt idx="495">
                  <c:v>11883.291704765388</c:v>
                </c:pt>
                <c:pt idx="496">
                  <c:v>12652.487234874086</c:v>
                </c:pt>
                <c:pt idx="497">
                  <c:v>13722.672320242713</c:v>
                </c:pt>
                <c:pt idx="498">
                  <c:v>15863.042490979966</c:v>
                </c:pt>
                <c:pt idx="499">
                  <c:v>15863.042490979966</c:v>
                </c:pt>
                <c:pt idx="500">
                  <c:v>14224.321579009258</c:v>
                </c:pt>
                <c:pt idx="501">
                  <c:v>12853.146938380705</c:v>
                </c:pt>
                <c:pt idx="502">
                  <c:v>10378.343928465758</c:v>
                </c:pt>
                <c:pt idx="503">
                  <c:v>8906.8394360838975</c:v>
                </c:pt>
                <c:pt idx="504">
                  <c:v>8338.3036094818162</c:v>
                </c:pt>
                <c:pt idx="505">
                  <c:v>8639.2931647417408</c:v>
                </c:pt>
                <c:pt idx="506">
                  <c:v>9408.4886948504409</c:v>
                </c:pt>
                <c:pt idx="507">
                  <c:v>11548.858865587692</c:v>
                </c:pt>
                <c:pt idx="508">
                  <c:v>12786.260370545166</c:v>
                </c:pt>
                <c:pt idx="509">
                  <c:v>14257.764862927026</c:v>
                </c:pt>
                <c:pt idx="510">
                  <c:v>14123.991727255949</c:v>
                </c:pt>
                <c:pt idx="511">
                  <c:v>15194.176812624573</c:v>
                </c:pt>
                <c:pt idx="512">
                  <c:v>14592.197702104721</c:v>
                </c:pt>
                <c:pt idx="513">
                  <c:v>12451.827531367471</c:v>
                </c:pt>
                <c:pt idx="514">
                  <c:v>11314.755878163305</c:v>
                </c:pt>
                <c:pt idx="515">
                  <c:v>9575.7051144392881</c:v>
                </c:pt>
                <c:pt idx="516">
                  <c:v>8605.849880823971</c:v>
                </c:pt>
                <c:pt idx="517">
                  <c:v>9341.6021270149013</c:v>
                </c:pt>
                <c:pt idx="518">
                  <c:v>9776.3648179459069</c:v>
                </c:pt>
                <c:pt idx="519">
                  <c:v>11983.621556518696</c:v>
                </c:pt>
                <c:pt idx="520">
                  <c:v>13053.806641887324</c:v>
                </c:pt>
                <c:pt idx="521">
                  <c:v>14424.981282515873</c:v>
                </c:pt>
                <c:pt idx="522">
                  <c:v>16030.258910568813</c:v>
                </c:pt>
                <c:pt idx="523">
                  <c:v>15595.496219637807</c:v>
                </c:pt>
                <c:pt idx="524">
                  <c:v>14893.187257364649</c:v>
                </c:pt>
                <c:pt idx="525">
                  <c:v>12351.497679614162</c:v>
                </c:pt>
                <c:pt idx="526">
                  <c:v>11716.075285176539</c:v>
                </c:pt>
                <c:pt idx="527">
                  <c:v>9809.8081018636767</c:v>
                </c:pt>
                <c:pt idx="528">
                  <c:v>8538.9633129884314</c:v>
                </c:pt>
                <c:pt idx="529">
                  <c:v>8572.406596906203</c:v>
                </c:pt>
                <c:pt idx="530">
                  <c:v>9508.8185466037503</c:v>
                </c:pt>
                <c:pt idx="531">
                  <c:v>11548.858865587692</c:v>
                </c:pt>
                <c:pt idx="532">
                  <c:v>12418.3842474497</c:v>
                </c:pt>
                <c:pt idx="533">
                  <c:v>14257.764862927026</c:v>
                </c:pt>
                <c:pt idx="534">
                  <c:v>15060.403676953496</c:v>
                </c:pt>
                <c:pt idx="535">
                  <c:v>15896.485774897736</c:v>
                </c:pt>
                <c:pt idx="536">
                  <c:v>14759.41412169357</c:v>
                </c:pt>
                <c:pt idx="537">
                  <c:v>12920.033506216245</c:v>
                </c:pt>
                <c:pt idx="538">
                  <c:v>10946.879755067841</c:v>
                </c:pt>
                <c:pt idx="539">
                  <c:v>8639.2931647417408</c:v>
                </c:pt>
                <c:pt idx="540">
                  <c:v>8204.530473810737</c:v>
                </c:pt>
                <c:pt idx="541">
                  <c:v>8739.6230164950503</c:v>
                </c:pt>
                <c:pt idx="542">
                  <c:v>9776.3648179459069</c:v>
                </c:pt>
                <c:pt idx="543">
                  <c:v>11047.209606821149</c:v>
                </c:pt>
                <c:pt idx="544">
                  <c:v>12853.146938380705</c:v>
                </c:pt>
                <c:pt idx="545">
                  <c:v>14023.661875502639</c:v>
                </c:pt>
                <c:pt idx="546">
                  <c:v>15060.403676953496</c:v>
                </c:pt>
                <c:pt idx="547">
                  <c:v>15695.826071391117</c:v>
                </c:pt>
                <c:pt idx="548">
                  <c:v>14358.094714680334</c:v>
                </c:pt>
                <c:pt idx="549">
                  <c:v>13020.363357969552</c:v>
                </c:pt>
                <c:pt idx="550">
                  <c:v>11314.755878163305</c:v>
                </c:pt>
                <c:pt idx="551">
                  <c:v>9676.0349661925975</c:v>
                </c:pt>
                <c:pt idx="552">
                  <c:v>9040.6125717549767</c:v>
                </c:pt>
                <c:pt idx="553">
                  <c:v>9375.0454109326711</c:v>
                </c:pt>
                <c:pt idx="554">
                  <c:v>10110.797657123601</c:v>
                </c:pt>
                <c:pt idx="555">
                  <c:v>11080.652890738918</c:v>
                </c:pt>
                <c:pt idx="556">
                  <c:v>13120.693209722862</c:v>
                </c:pt>
                <c:pt idx="557">
                  <c:v>14257.764862927026</c:v>
                </c:pt>
                <c:pt idx="558">
                  <c:v>14659.08426994026</c:v>
                </c:pt>
                <c:pt idx="559">
                  <c:v>16197.47533015766</c:v>
                </c:pt>
                <c:pt idx="560">
                  <c:v>14926.630541282417</c:v>
                </c:pt>
                <c:pt idx="561">
                  <c:v>12853.146938380705</c:v>
                </c:pt>
                <c:pt idx="562">
                  <c:v>10946.879755067841</c:v>
                </c:pt>
                <c:pt idx="563">
                  <c:v>9508.8185466037503</c:v>
                </c:pt>
                <c:pt idx="564">
                  <c:v>8472.0767451528936</c:v>
                </c:pt>
                <c:pt idx="565">
                  <c:v>8338.3036094818162</c:v>
                </c:pt>
              </c:numCache>
            </c:numRef>
          </c:yVal>
        </c:ser>
        <c:axId val="150848256"/>
        <c:axId val="150850176"/>
      </c:scatterChart>
      <c:valAx>
        <c:axId val="150848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Variable 1</a:t>
                </a:r>
              </a:p>
            </c:rich>
          </c:tx>
          <c:layout/>
        </c:title>
        <c:numFmt formatCode="General" sourceLinked="1"/>
        <c:tickLblPos val="nextTo"/>
        <c:crossAx val="150850176"/>
        <c:crosses val="autoZero"/>
        <c:crossBetween val="midCat"/>
      </c:valAx>
      <c:valAx>
        <c:axId val="1508501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150848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アイスクリーム!$D$9:$D$574</c:f>
              <c:numCache>
                <c:formatCode>General</c:formatCode>
                <c:ptCount val="566"/>
                <c:pt idx="0">
                  <c:v>3.6</c:v>
                </c:pt>
                <c:pt idx="1">
                  <c:v>4.5</c:v>
                </c:pt>
                <c:pt idx="2">
                  <c:v>8.1999999999999993</c:v>
                </c:pt>
                <c:pt idx="3">
                  <c:v>14.9</c:v>
                </c:pt>
                <c:pt idx="4">
                  <c:v>19.8</c:v>
                </c:pt>
                <c:pt idx="5">
                  <c:v>22.6</c:v>
                </c:pt>
                <c:pt idx="6">
                  <c:v>27.4</c:v>
                </c:pt>
                <c:pt idx="7">
                  <c:v>26.8</c:v>
                </c:pt>
                <c:pt idx="8">
                  <c:v>25.3</c:v>
                </c:pt>
                <c:pt idx="9">
                  <c:v>18.3</c:v>
                </c:pt>
                <c:pt idx="10">
                  <c:v>12.7</c:v>
                </c:pt>
                <c:pt idx="11">
                  <c:v>7.2</c:v>
                </c:pt>
                <c:pt idx="12">
                  <c:v>4.5</c:v>
                </c:pt>
                <c:pt idx="13">
                  <c:v>5.9</c:v>
                </c:pt>
                <c:pt idx="14">
                  <c:v>8.1999999999999993</c:v>
                </c:pt>
                <c:pt idx="15">
                  <c:v>14.1</c:v>
                </c:pt>
                <c:pt idx="16">
                  <c:v>18.399999999999999</c:v>
                </c:pt>
                <c:pt idx="17">
                  <c:v>20.9</c:v>
                </c:pt>
                <c:pt idx="18">
                  <c:v>25.1</c:v>
                </c:pt>
                <c:pt idx="19">
                  <c:v>28.1</c:v>
                </c:pt>
                <c:pt idx="20">
                  <c:v>24.5</c:v>
                </c:pt>
                <c:pt idx="21">
                  <c:v>16.7</c:v>
                </c:pt>
                <c:pt idx="22">
                  <c:v>11.3</c:v>
                </c:pt>
                <c:pt idx="23">
                  <c:v>7</c:v>
                </c:pt>
                <c:pt idx="24">
                  <c:v>3.2</c:v>
                </c:pt>
                <c:pt idx="25">
                  <c:v>4.8</c:v>
                </c:pt>
                <c:pt idx="26">
                  <c:v>7.6</c:v>
                </c:pt>
                <c:pt idx="27">
                  <c:v>13.9</c:v>
                </c:pt>
                <c:pt idx="28">
                  <c:v>18.399999999999999</c:v>
                </c:pt>
                <c:pt idx="29">
                  <c:v>21.8</c:v>
                </c:pt>
                <c:pt idx="30">
                  <c:v>25.7</c:v>
                </c:pt>
                <c:pt idx="31">
                  <c:v>26.6</c:v>
                </c:pt>
                <c:pt idx="32">
                  <c:v>21.4</c:v>
                </c:pt>
                <c:pt idx="33">
                  <c:v>16.3</c:v>
                </c:pt>
                <c:pt idx="34">
                  <c:v>12.1</c:v>
                </c:pt>
                <c:pt idx="35">
                  <c:v>8.1</c:v>
                </c:pt>
                <c:pt idx="36">
                  <c:v>5.4</c:v>
                </c:pt>
                <c:pt idx="37">
                  <c:v>4.2</c:v>
                </c:pt>
                <c:pt idx="38">
                  <c:v>7.6</c:v>
                </c:pt>
                <c:pt idx="39">
                  <c:v>15.3</c:v>
                </c:pt>
                <c:pt idx="40">
                  <c:v>18.899999999999999</c:v>
                </c:pt>
                <c:pt idx="41">
                  <c:v>21.5</c:v>
                </c:pt>
                <c:pt idx="42">
                  <c:v>25.5</c:v>
                </c:pt>
                <c:pt idx="43">
                  <c:v>27.8</c:v>
                </c:pt>
                <c:pt idx="44">
                  <c:v>22.3</c:v>
                </c:pt>
                <c:pt idx="45">
                  <c:v>15.9</c:v>
                </c:pt>
                <c:pt idx="46">
                  <c:v>11.1</c:v>
                </c:pt>
                <c:pt idx="47">
                  <c:v>7.5</c:v>
                </c:pt>
                <c:pt idx="48">
                  <c:v>4.4000000000000004</c:v>
                </c:pt>
                <c:pt idx="49">
                  <c:v>4.7</c:v>
                </c:pt>
                <c:pt idx="50">
                  <c:v>6.9</c:v>
                </c:pt>
                <c:pt idx="51">
                  <c:v>11.1</c:v>
                </c:pt>
                <c:pt idx="52">
                  <c:v>17.2</c:v>
                </c:pt>
                <c:pt idx="53">
                  <c:v>21.6</c:v>
                </c:pt>
                <c:pt idx="54">
                  <c:v>24.2</c:v>
                </c:pt>
                <c:pt idx="55">
                  <c:v>26.7</c:v>
                </c:pt>
                <c:pt idx="56">
                  <c:v>22.2</c:v>
                </c:pt>
                <c:pt idx="57">
                  <c:v>16.899999999999999</c:v>
                </c:pt>
                <c:pt idx="58">
                  <c:v>12.7</c:v>
                </c:pt>
                <c:pt idx="59">
                  <c:v>7</c:v>
                </c:pt>
                <c:pt idx="60">
                  <c:v>4.5999999999999996</c:v>
                </c:pt>
                <c:pt idx="61">
                  <c:v>7.2</c:v>
                </c:pt>
                <c:pt idx="62">
                  <c:v>9.6</c:v>
                </c:pt>
                <c:pt idx="63">
                  <c:v>13.6</c:v>
                </c:pt>
                <c:pt idx="64">
                  <c:v>17.899999999999999</c:v>
                </c:pt>
                <c:pt idx="65">
                  <c:v>20.100000000000001</c:v>
                </c:pt>
                <c:pt idx="66">
                  <c:v>24.4</c:v>
                </c:pt>
                <c:pt idx="67">
                  <c:v>26.9</c:v>
                </c:pt>
                <c:pt idx="68">
                  <c:v>23.2</c:v>
                </c:pt>
                <c:pt idx="69">
                  <c:v>18.899999999999999</c:v>
                </c:pt>
                <c:pt idx="70">
                  <c:v>12.9</c:v>
                </c:pt>
                <c:pt idx="71">
                  <c:v>6.6</c:v>
                </c:pt>
                <c:pt idx="72">
                  <c:v>4.4000000000000004</c:v>
                </c:pt>
                <c:pt idx="73">
                  <c:v>4.9000000000000004</c:v>
                </c:pt>
                <c:pt idx="74">
                  <c:v>9.5</c:v>
                </c:pt>
                <c:pt idx="75">
                  <c:v>14.5</c:v>
                </c:pt>
                <c:pt idx="76">
                  <c:v>20</c:v>
                </c:pt>
                <c:pt idx="77">
                  <c:v>23</c:v>
                </c:pt>
                <c:pt idx="78">
                  <c:v>26.3</c:v>
                </c:pt>
                <c:pt idx="79">
                  <c:v>28</c:v>
                </c:pt>
                <c:pt idx="80">
                  <c:v>22.6</c:v>
                </c:pt>
                <c:pt idx="81">
                  <c:v>16.899999999999999</c:v>
                </c:pt>
                <c:pt idx="82">
                  <c:v>12.1</c:v>
                </c:pt>
                <c:pt idx="83">
                  <c:v>6.7</c:v>
                </c:pt>
                <c:pt idx="84">
                  <c:v>5.7</c:v>
                </c:pt>
                <c:pt idx="85">
                  <c:v>4.3</c:v>
                </c:pt>
                <c:pt idx="86">
                  <c:v>10</c:v>
                </c:pt>
                <c:pt idx="87">
                  <c:v>14.1</c:v>
                </c:pt>
                <c:pt idx="88">
                  <c:v>17.5</c:v>
                </c:pt>
                <c:pt idx="89">
                  <c:v>22</c:v>
                </c:pt>
                <c:pt idx="90">
                  <c:v>24.7</c:v>
                </c:pt>
                <c:pt idx="91">
                  <c:v>26.6</c:v>
                </c:pt>
                <c:pt idx="92">
                  <c:v>21.9</c:v>
                </c:pt>
                <c:pt idx="93">
                  <c:v>16.3</c:v>
                </c:pt>
                <c:pt idx="94">
                  <c:v>14.1</c:v>
                </c:pt>
                <c:pt idx="95">
                  <c:v>10.199999999999999</c:v>
                </c:pt>
                <c:pt idx="96">
                  <c:v>5.7</c:v>
                </c:pt>
                <c:pt idx="97">
                  <c:v>5.7</c:v>
                </c:pt>
                <c:pt idx="98">
                  <c:v>7.9</c:v>
                </c:pt>
                <c:pt idx="99">
                  <c:v>14.6</c:v>
                </c:pt>
                <c:pt idx="100">
                  <c:v>19.600000000000001</c:v>
                </c:pt>
                <c:pt idx="101">
                  <c:v>21.8</c:v>
                </c:pt>
                <c:pt idx="102">
                  <c:v>25</c:v>
                </c:pt>
                <c:pt idx="103">
                  <c:v>27.2</c:v>
                </c:pt>
                <c:pt idx="104">
                  <c:v>22.8</c:v>
                </c:pt>
                <c:pt idx="105">
                  <c:v>17.3</c:v>
                </c:pt>
                <c:pt idx="106">
                  <c:v>12.8</c:v>
                </c:pt>
                <c:pt idx="107">
                  <c:v>7.2</c:v>
                </c:pt>
                <c:pt idx="108">
                  <c:v>4.5</c:v>
                </c:pt>
                <c:pt idx="109">
                  <c:v>6</c:v>
                </c:pt>
                <c:pt idx="110">
                  <c:v>5.5</c:v>
                </c:pt>
                <c:pt idx="111">
                  <c:v>13</c:v>
                </c:pt>
                <c:pt idx="112">
                  <c:v>19.600000000000001</c:v>
                </c:pt>
                <c:pt idx="113">
                  <c:v>20.7</c:v>
                </c:pt>
                <c:pt idx="114">
                  <c:v>25.4</c:v>
                </c:pt>
                <c:pt idx="115">
                  <c:v>27.4</c:v>
                </c:pt>
                <c:pt idx="116">
                  <c:v>24</c:v>
                </c:pt>
                <c:pt idx="117">
                  <c:v>17.2</c:v>
                </c:pt>
                <c:pt idx="118">
                  <c:v>12.3</c:v>
                </c:pt>
                <c:pt idx="119">
                  <c:v>6.8</c:v>
                </c:pt>
                <c:pt idx="120">
                  <c:v>5.0999999999999996</c:v>
                </c:pt>
                <c:pt idx="121">
                  <c:v>5.9</c:v>
                </c:pt>
                <c:pt idx="122">
                  <c:v>8.3000000000000007</c:v>
                </c:pt>
                <c:pt idx="123">
                  <c:v>13.5</c:v>
                </c:pt>
                <c:pt idx="124">
                  <c:v>17.399999999999999</c:v>
                </c:pt>
                <c:pt idx="125">
                  <c:v>21.3</c:v>
                </c:pt>
                <c:pt idx="126">
                  <c:v>25.8</c:v>
                </c:pt>
                <c:pt idx="127">
                  <c:v>26.7</c:v>
                </c:pt>
                <c:pt idx="128">
                  <c:v>21.1</c:v>
                </c:pt>
                <c:pt idx="129">
                  <c:v>15.5</c:v>
                </c:pt>
                <c:pt idx="130">
                  <c:v>11.9</c:v>
                </c:pt>
                <c:pt idx="131">
                  <c:v>7.9</c:v>
                </c:pt>
                <c:pt idx="132">
                  <c:v>6.6</c:v>
                </c:pt>
                <c:pt idx="133">
                  <c:v>5.0999999999999996</c:v>
                </c:pt>
                <c:pt idx="134">
                  <c:v>9.6999999999999993</c:v>
                </c:pt>
                <c:pt idx="135">
                  <c:v>13.4</c:v>
                </c:pt>
                <c:pt idx="136">
                  <c:v>18.600000000000001</c:v>
                </c:pt>
                <c:pt idx="137">
                  <c:v>21.4</c:v>
                </c:pt>
                <c:pt idx="138">
                  <c:v>25.2</c:v>
                </c:pt>
                <c:pt idx="139">
                  <c:v>26.6</c:v>
                </c:pt>
                <c:pt idx="140">
                  <c:v>23.1</c:v>
                </c:pt>
                <c:pt idx="141">
                  <c:v>18.5</c:v>
                </c:pt>
                <c:pt idx="142">
                  <c:v>12.3</c:v>
                </c:pt>
                <c:pt idx="143">
                  <c:v>8.1</c:v>
                </c:pt>
                <c:pt idx="144">
                  <c:v>6.3</c:v>
                </c:pt>
                <c:pt idx="145">
                  <c:v>6.9</c:v>
                </c:pt>
                <c:pt idx="146">
                  <c:v>7.8</c:v>
                </c:pt>
                <c:pt idx="147">
                  <c:v>15.3</c:v>
                </c:pt>
                <c:pt idx="148">
                  <c:v>17.899999999999999</c:v>
                </c:pt>
                <c:pt idx="149">
                  <c:v>19.8</c:v>
                </c:pt>
                <c:pt idx="150">
                  <c:v>26.1</c:v>
                </c:pt>
                <c:pt idx="151">
                  <c:v>28.5</c:v>
                </c:pt>
                <c:pt idx="152">
                  <c:v>23.2</c:v>
                </c:pt>
                <c:pt idx="153">
                  <c:v>17.399999999999999</c:v>
                </c:pt>
                <c:pt idx="154">
                  <c:v>12.1</c:v>
                </c:pt>
                <c:pt idx="155">
                  <c:v>6.6</c:v>
                </c:pt>
                <c:pt idx="156">
                  <c:v>4.4000000000000004</c:v>
                </c:pt>
                <c:pt idx="157">
                  <c:v>5.0999999999999996</c:v>
                </c:pt>
                <c:pt idx="158">
                  <c:v>7.3</c:v>
                </c:pt>
                <c:pt idx="159">
                  <c:v>14.8</c:v>
                </c:pt>
                <c:pt idx="160">
                  <c:v>19.3</c:v>
                </c:pt>
                <c:pt idx="161">
                  <c:v>21.9</c:v>
                </c:pt>
                <c:pt idx="162">
                  <c:v>23.4</c:v>
                </c:pt>
                <c:pt idx="163">
                  <c:v>27.1</c:v>
                </c:pt>
                <c:pt idx="164">
                  <c:v>22.8</c:v>
                </c:pt>
                <c:pt idx="165">
                  <c:v>17.8</c:v>
                </c:pt>
                <c:pt idx="166">
                  <c:v>11.7</c:v>
                </c:pt>
                <c:pt idx="167">
                  <c:v>6.7</c:v>
                </c:pt>
                <c:pt idx="168">
                  <c:v>4.7</c:v>
                </c:pt>
                <c:pt idx="169">
                  <c:v>5.0999999999999996</c:v>
                </c:pt>
                <c:pt idx="170">
                  <c:v>7.9</c:v>
                </c:pt>
                <c:pt idx="171">
                  <c:v>14.3</c:v>
                </c:pt>
                <c:pt idx="172">
                  <c:v>18.600000000000001</c:v>
                </c:pt>
                <c:pt idx="173">
                  <c:v>21.6</c:v>
                </c:pt>
                <c:pt idx="174">
                  <c:v>25.6</c:v>
                </c:pt>
                <c:pt idx="175">
                  <c:v>27.3</c:v>
                </c:pt>
                <c:pt idx="176">
                  <c:v>25.2</c:v>
                </c:pt>
                <c:pt idx="177">
                  <c:v>17.3</c:v>
                </c:pt>
                <c:pt idx="178">
                  <c:v>12.7</c:v>
                </c:pt>
                <c:pt idx="179">
                  <c:v>6.7</c:v>
                </c:pt>
                <c:pt idx="180">
                  <c:v>5.4</c:v>
                </c:pt>
                <c:pt idx="181">
                  <c:v>6.8</c:v>
                </c:pt>
                <c:pt idx="182">
                  <c:v>9</c:v>
                </c:pt>
                <c:pt idx="183">
                  <c:v>13</c:v>
                </c:pt>
                <c:pt idx="184">
                  <c:v>17.7</c:v>
                </c:pt>
                <c:pt idx="185">
                  <c:v>21.5</c:v>
                </c:pt>
                <c:pt idx="186">
                  <c:v>23.9</c:v>
                </c:pt>
                <c:pt idx="187">
                  <c:v>25.1</c:v>
                </c:pt>
                <c:pt idx="188">
                  <c:v>22</c:v>
                </c:pt>
                <c:pt idx="189">
                  <c:v>17.5</c:v>
                </c:pt>
                <c:pt idx="190">
                  <c:v>11.2</c:v>
                </c:pt>
                <c:pt idx="191">
                  <c:v>7.3</c:v>
                </c:pt>
                <c:pt idx="192">
                  <c:v>3.4</c:v>
                </c:pt>
                <c:pt idx="193">
                  <c:v>4.9000000000000004</c:v>
                </c:pt>
                <c:pt idx="194">
                  <c:v>9.3000000000000007</c:v>
                </c:pt>
                <c:pt idx="195">
                  <c:v>15.1</c:v>
                </c:pt>
                <c:pt idx="196">
                  <c:v>18.7</c:v>
                </c:pt>
                <c:pt idx="197">
                  <c:v>20.9</c:v>
                </c:pt>
                <c:pt idx="198">
                  <c:v>25.8</c:v>
                </c:pt>
                <c:pt idx="199">
                  <c:v>25</c:v>
                </c:pt>
                <c:pt idx="200">
                  <c:v>24.3</c:v>
                </c:pt>
                <c:pt idx="201">
                  <c:v>18.7</c:v>
                </c:pt>
                <c:pt idx="202">
                  <c:v>14.8</c:v>
                </c:pt>
                <c:pt idx="203">
                  <c:v>8.9</c:v>
                </c:pt>
                <c:pt idx="204">
                  <c:v>5.6</c:v>
                </c:pt>
                <c:pt idx="205">
                  <c:v>4.2</c:v>
                </c:pt>
                <c:pt idx="206">
                  <c:v>8.6999999999999993</c:v>
                </c:pt>
                <c:pt idx="207">
                  <c:v>13.9</c:v>
                </c:pt>
                <c:pt idx="208">
                  <c:v>19</c:v>
                </c:pt>
                <c:pt idx="209">
                  <c:v>23.8</c:v>
                </c:pt>
                <c:pt idx="210">
                  <c:v>27.8</c:v>
                </c:pt>
                <c:pt idx="211">
                  <c:v>28.9</c:v>
                </c:pt>
                <c:pt idx="212">
                  <c:v>22.2</c:v>
                </c:pt>
                <c:pt idx="213">
                  <c:v>17.3</c:v>
                </c:pt>
                <c:pt idx="214">
                  <c:v>12.9</c:v>
                </c:pt>
                <c:pt idx="215">
                  <c:v>8.5</c:v>
                </c:pt>
                <c:pt idx="216">
                  <c:v>6.6</c:v>
                </c:pt>
                <c:pt idx="217">
                  <c:v>8.4</c:v>
                </c:pt>
                <c:pt idx="218">
                  <c:v>9.9</c:v>
                </c:pt>
                <c:pt idx="219">
                  <c:v>13.9</c:v>
                </c:pt>
                <c:pt idx="220">
                  <c:v>18.600000000000001</c:v>
                </c:pt>
                <c:pt idx="221">
                  <c:v>24.4</c:v>
                </c:pt>
                <c:pt idx="222">
                  <c:v>25.2</c:v>
                </c:pt>
                <c:pt idx="223">
                  <c:v>27.4</c:v>
                </c:pt>
                <c:pt idx="224">
                  <c:v>24.1</c:v>
                </c:pt>
                <c:pt idx="225">
                  <c:v>19.600000000000001</c:v>
                </c:pt>
                <c:pt idx="226">
                  <c:v>14.3</c:v>
                </c:pt>
                <c:pt idx="227">
                  <c:v>10.1</c:v>
                </c:pt>
                <c:pt idx="228">
                  <c:v>5.6</c:v>
                </c:pt>
                <c:pt idx="229">
                  <c:v>5.2</c:v>
                </c:pt>
                <c:pt idx="230">
                  <c:v>8.1999999999999993</c:v>
                </c:pt>
                <c:pt idx="231">
                  <c:v>13.6</c:v>
                </c:pt>
                <c:pt idx="232">
                  <c:v>19.2</c:v>
                </c:pt>
                <c:pt idx="233">
                  <c:v>23.6</c:v>
                </c:pt>
                <c:pt idx="234">
                  <c:v>23.8</c:v>
                </c:pt>
                <c:pt idx="235">
                  <c:v>23.4</c:v>
                </c:pt>
                <c:pt idx="236">
                  <c:v>23</c:v>
                </c:pt>
                <c:pt idx="237">
                  <c:v>18.2</c:v>
                </c:pt>
                <c:pt idx="238">
                  <c:v>13</c:v>
                </c:pt>
                <c:pt idx="239">
                  <c:v>7.7</c:v>
                </c:pt>
                <c:pt idx="240">
                  <c:v>4.4000000000000004</c:v>
                </c:pt>
                <c:pt idx="241">
                  <c:v>5.3</c:v>
                </c:pt>
                <c:pt idx="242">
                  <c:v>9</c:v>
                </c:pt>
                <c:pt idx="243">
                  <c:v>13.9</c:v>
                </c:pt>
                <c:pt idx="244">
                  <c:v>17.5</c:v>
                </c:pt>
                <c:pt idx="245">
                  <c:v>20.2</c:v>
                </c:pt>
                <c:pt idx="246">
                  <c:v>26.3</c:v>
                </c:pt>
                <c:pt idx="247">
                  <c:v>26.2</c:v>
                </c:pt>
                <c:pt idx="248">
                  <c:v>21.8</c:v>
                </c:pt>
                <c:pt idx="249">
                  <c:v>17.600000000000001</c:v>
                </c:pt>
                <c:pt idx="250">
                  <c:v>10.4</c:v>
                </c:pt>
                <c:pt idx="251">
                  <c:v>7.6</c:v>
                </c:pt>
                <c:pt idx="252">
                  <c:v>5.8</c:v>
                </c:pt>
                <c:pt idx="253">
                  <c:v>5.5</c:v>
                </c:pt>
                <c:pt idx="254">
                  <c:v>9.9</c:v>
                </c:pt>
                <c:pt idx="255">
                  <c:v>14</c:v>
                </c:pt>
                <c:pt idx="256">
                  <c:v>20.7</c:v>
                </c:pt>
                <c:pt idx="257">
                  <c:v>21.4</c:v>
                </c:pt>
                <c:pt idx="258">
                  <c:v>23.1</c:v>
                </c:pt>
                <c:pt idx="259">
                  <c:v>27.1</c:v>
                </c:pt>
                <c:pt idx="260">
                  <c:v>22.3</c:v>
                </c:pt>
                <c:pt idx="261">
                  <c:v>18</c:v>
                </c:pt>
                <c:pt idx="262">
                  <c:v>14.3</c:v>
                </c:pt>
                <c:pt idx="263">
                  <c:v>9.5</c:v>
                </c:pt>
                <c:pt idx="264">
                  <c:v>6.2</c:v>
                </c:pt>
                <c:pt idx="265">
                  <c:v>6.1</c:v>
                </c:pt>
                <c:pt idx="266">
                  <c:v>8.6</c:v>
                </c:pt>
                <c:pt idx="267">
                  <c:v>15.9</c:v>
                </c:pt>
                <c:pt idx="268">
                  <c:v>19.7</c:v>
                </c:pt>
                <c:pt idx="269">
                  <c:v>20.5</c:v>
                </c:pt>
                <c:pt idx="270">
                  <c:v>23.8</c:v>
                </c:pt>
                <c:pt idx="271">
                  <c:v>27.5</c:v>
                </c:pt>
                <c:pt idx="272">
                  <c:v>23.1</c:v>
                </c:pt>
                <c:pt idx="273">
                  <c:v>17.7</c:v>
                </c:pt>
                <c:pt idx="274">
                  <c:v>12.3</c:v>
                </c:pt>
                <c:pt idx="275">
                  <c:v>7.1</c:v>
                </c:pt>
                <c:pt idx="276">
                  <c:v>3.7</c:v>
                </c:pt>
                <c:pt idx="277">
                  <c:v>3</c:v>
                </c:pt>
                <c:pt idx="278">
                  <c:v>5.9</c:v>
                </c:pt>
                <c:pt idx="279">
                  <c:v>11.6</c:v>
                </c:pt>
                <c:pt idx="280">
                  <c:v>17.2</c:v>
                </c:pt>
                <c:pt idx="281">
                  <c:v>21.8</c:v>
                </c:pt>
                <c:pt idx="282">
                  <c:v>26.2</c:v>
                </c:pt>
                <c:pt idx="283">
                  <c:v>28.6</c:v>
                </c:pt>
                <c:pt idx="284">
                  <c:v>23.5</c:v>
                </c:pt>
                <c:pt idx="285">
                  <c:v>17.7</c:v>
                </c:pt>
                <c:pt idx="286">
                  <c:v>12.2</c:v>
                </c:pt>
                <c:pt idx="287">
                  <c:v>7.7</c:v>
                </c:pt>
                <c:pt idx="288">
                  <c:v>4.0999999999999996</c:v>
                </c:pt>
                <c:pt idx="289">
                  <c:v>6.5</c:v>
                </c:pt>
                <c:pt idx="290">
                  <c:v>7.8</c:v>
                </c:pt>
                <c:pt idx="291">
                  <c:v>14.2</c:v>
                </c:pt>
                <c:pt idx="292">
                  <c:v>19.100000000000001</c:v>
                </c:pt>
                <c:pt idx="293">
                  <c:v>20.2</c:v>
                </c:pt>
                <c:pt idx="294">
                  <c:v>26.3</c:v>
                </c:pt>
                <c:pt idx="295">
                  <c:v>27.9</c:v>
                </c:pt>
                <c:pt idx="296">
                  <c:v>23.1</c:v>
                </c:pt>
                <c:pt idx="297">
                  <c:v>17.899999999999999</c:v>
                </c:pt>
                <c:pt idx="298">
                  <c:v>13.3</c:v>
                </c:pt>
                <c:pt idx="299">
                  <c:v>7.4</c:v>
                </c:pt>
                <c:pt idx="300">
                  <c:v>4.5</c:v>
                </c:pt>
                <c:pt idx="301">
                  <c:v>4.3</c:v>
                </c:pt>
                <c:pt idx="302">
                  <c:v>7.8</c:v>
                </c:pt>
                <c:pt idx="303">
                  <c:v>13.9</c:v>
                </c:pt>
                <c:pt idx="304">
                  <c:v>17.899999999999999</c:v>
                </c:pt>
                <c:pt idx="305">
                  <c:v>21.1</c:v>
                </c:pt>
                <c:pt idx="306">
                  <c:v>23.9</c:v>
                </c:pt>
                <c:pt idx="307">
                  <c:v>26.8</c:v>
                </c:pt>
                <c:pt idx="308">
                  <c:v>23.7</c:v>
                </c:pt>
                <c:pt idx="309">
                  <c:v>17.100000000000001</c:v>
                </c:pt>
                <c:pt idx="310">
                  <c:v>12.3</c:v>
                </c:pt>
                <c:pt idx="311">
                  <c:v>8.5</c:v>
                </c:pt>
                <c:pt idx="312">
                  <c:v>5.8</c:v>
                </c:pt>
                <c:pt idx="313">
                  <c:v>6.8</c:v>
                </c:pt>
                <c:pt idx="314">
                  <c:v>9.3000000000000007</c:v>
                </c:pt>
                <c:pt idx="315">
                  <c:v>14.4</c:v>
                </c:pt>
                <c:pt idx="316">
                  <c:v>19.3</c:v>
                </c:pt>
                <c:pt idx="317">
                  <c:v>22.1</c:v>
                </c:pt>
                <c:pt idx="318">
                  <c:v>27</c:v>
                </c:pt>
                <c:pt idx="319">
                  <c:v>27.3</c:v>
                </c:pt>
                <c:pt idx="320">
                  <c:v>23.3</c:v>
                </c:pt>
                <c:pt idx="321">
                  <c:v>18.899999999999999</c:v>
                </c:pt>
                <c:pt idx="322">
                  <c:v>12.8</c:v>
                </c:pt>
                <c:pt idx="323">
                  <c:v>8.1</c:v>
                </c:pt>
                <c:pt idx="324">
                  <c:v>7.7</c:v>
                </c:pt>
                <c:pt idx="325">
                  <c:v>4.9000000000000004</c:v>
                </c:pt>
                <c:pt idx="326">
                  <c:v>8.4</c:v>
                </c:pt>
                <c:pt idx="327">
                  <c:v>14.3</c:v>
                </c:pt>
                <c:pt idx="328">
                  <c:v>18.2</c:v>
                </c:pt>
                <c:pt idx="329">
                  <c:v>22.3</c:v>
                </c:pt>
                <c:pt idx="330">
                  <c:v>22.4</c:v>
                </c:pt>
                <c:pt idx="331">
                  <c:v>27</c:v>
                </c:pt>
                <c:pt idx="332">
                  <c:v>22.8</c:v>
                </c:pt>
                <c:pt idx="333">
                  <c:v>17.5</c:v>
                </c:pt>
                <c:pt idx="334">
                  <c:v>11.4</c:v>
                </c:pt>
                <c:pt idx="335">
                  <c:v>8.4</c:v>
                </c:pt>
                <c:pt idx="336">
                  <c:v>8.1</c:v>
                </c:pt>
                <c:pt idx="337">
                  <c:v>7.5</c:v>
                </c:pt>
                <c:pt idx="338">
                  <c:v>9.6</c:v>
                </c:pt>
                <c:pt idx="339">
                  <c:v>15.6</c:v>
                </c:pt>
                <c:pt idx="340">
                  <c:v>17.7</c:v>
                </c:pt>
                <c:pt idx="341">
                  <c:v>20.7</c:v>
                </c:pt>
                <c:pt idx="342">
                  <c:v>24.1</c:v>
                </c:pt>
                <c:pt idx="343">
                  <c:v>27.1</c:v>
                </c:pt>
                <c:pt idx="344">
                  <c:v>25.2</c:v>
                </c:pt>
                <c:pt idx="345">
                  <c:v>17.5</c:v>
                </c:pt>
                <c:pt idx="346">
                  <c:v>14.2</c:v>
                </c:pt>
                <c:pt idx="347">
                  <c:v>9.1999999999999993</c:v>
                </c:pt>
                <c:pt idx="348">
                  <c:v>5</c:v>
                </c:pt>
                <c:pt idx="349">
                  <c:v>7.8</c:v>
                </c:pt>
                <c:pt idx="350">
                  <c:v>10.6</c:v>
                </c:pt>
                <c:pt idx="351">
                  <c:v>14.7</c:v>
                </c:pt>
                <c:pt idx="352">
                  <c:v>19.2</c:v>
                </c:pt>
                <c:pt idx="353">
                  <c:v>23.5</c:v>
                </c:pt>
                <c:pt idx="354">
                  <c:v>25.7</c:v>
                </c:pt>
                <c:pt idx="355">
                  <c:v>28.6</c:v>
                </c:pt>
                <c:pt idx="356">
                  <c:v>24.8</c:v>
                </c:pt>
                <c:pt idx="357">
                  <c:v>19.2</c:v>
                </c:pt>
                <c:pt idx="358">
                  <c:v>15.1</c:v>
                </c:pt>
                <c:pt idx="359">
                  <c:v>10</c:v>
                </c:pt>
                <c:pt idx="360">
                  <c:v>6.3</c:v>
                </c:pt>
                <c:pt idx="361">
                  <c:v>6.5</c:v>
                </c:pt>
                <c:pt idx="362">
                  <c:v>9.5</c:v>
                </c:pt>
                <c:pt idx="363">
                  <c:v>15.4</c:v>
                </c:pt>
                <c:pt idx="364">
                  <c:v>18.8</c:v>
                </c:pt>
                <c:pt idx="365">
                  <c:v>23.6</c:v>
                </c:pt>
                <c:pt idx="366">
                  <c:v>26.7</c:v>
                </c:pt>
                <c:pt idx="367">
                  <c:v>25.5</c:v>
                </c:pt>
                <c:pt idx="368">
                  <c:v>23.9</c:v>
                </c:pt>
                <c:pt idx="369">
                  <c:v>18.100000000000001</c:v>
                </c:pt>
                <c:pt idx="370">
                  <c:v>13</c:v>
                </c:pt>
                <c:pt idx="371">
                  <c:v>9.1999999999999993</c:v>
                </c:pt>
                <c:pt idx="372">
                  <c:v>6.8</c:v>
                </c:pt>
                <c:pt idx="373">
                  <c:v>6.9</c:v>
                </c:pt>
                <c:pt idx="374">
                  <c:v>9.6999999999999993</c:v>
                </c:pt>
                <c:pt idx="375">
                  <c:v>15.1</c:v>
                </c:pt>
                <c:pt idx="376">
                  <c:v>17.3</c:v>
                </c:pt>
                <c:pt idx="377">
                  <c:v>20.6</c:v>
                </c:pt>
                <c:pt idx="378">
                  <c:v>25.5</c:v>
                </c:pt>
                <c:pt idx="379">
                  <c:v>27</c:v>
                </c:pt>
                <c:pt idx="380">
                  <c:v>23.3</c:v>
                </c:pt>
                <c:pt idx="381">
                  <c:v>17.3</c:v>
                </c:pt>
                <c:pt idx="382">
                  <c:v>13</c:v>
                </c:pt>
                <c:pt idx="383">
                  <c:v>9.4</c:v>
                </c:pt>
                <c:pt idx="384">
                  <c:v>6.2</c:v>
                </c:pt>
                <c:pt idx="385">
                  <c:v>7.7</c:v>
                </c:pt>
                <c:pt idx="386">
                  <c:v>8.6999999999999993</c:v>
                </c:pt>
                <c:pt idx="387">
                  <c:v>13.4</c:v>
                </c:pt>
                <c:pt idx="388">
                  <c:v>18.100000000000001</c:v>
                </c:pt>
                <c:pt idx="389">
                  <c:v>21.7</c:v>
                </c:pt>
                <c:pt idx="390">
                  <c:v>22.5</c:v>
                </c:pt>
                <c:pt idx="391">
                  <c:v>24.8</c:v>
                </c:pt>
                <c:pt idx="392">
                  <c:v>22.9</c:v>
                </c:pt>
                <c:pt idx="393">
                  <c:v>17.5</c:v>
                </c:pt>
                <c:pt idx="394">
                  <c:v>14.1</c:v>
                </c:pt>
                <c:pt idx="395">
                  <c:v>8.5</c:v>
                </c:pt>
                <c:pt idx="396">
                  <c:v>5.5</c:v>
                </c:pt>
                <c:pt idx="397">
                  <c:v>6.6</c:v>
                </c:pt>
                <c:pt idx="398">
                  <c:v>8.1</c:v>
                </c:pt>
                <c:pt idx="399">
                  <c:v>15.8</c:v>
                </c:pt>
                <c:pt idx="400">
                  <c:v>19.5</c:v>
                </c:pt>
                <c:pt idx="401">
                  <c:v>22.4</c:v>
                </c:pt>
                <c:pt idx="402">
                  <c:v>28.3</c:v>
                </c:pt>
                <c:pt idx="403">
                  <c:v>28.9</c:v>
                </c:pt>
                <c:pt idx="404">
                  <c:v>24.8</c:v>
                </c:pt>
                <c:pt idx="405">
                  <c:v>20.2</c:v>
                </c:pt>
                <c:pt idx="406">
                  <c:v>13.4</c:v>
                </c:pt>
                <c:pt idx="407">
                  <c:v>9</c:v>
                </c:pt>
                <c:pt idx="408">
                  <c:v>6.3</c:v>
                </c:pt>
                <c:pt idx="409">
                  <c:v>6.5</c:v>
                </c:pt>
                <c:pt idx="410">
                  <c:v>8.9</c:v>
                </c:pt>
                <c:pt idx="411">
                  <c:v>15</c:v>
                </c:pt>
                <c:pt idx="412">
                  <c:v>19.100000000000001</c:v>
                </c:pt>
                <c:pt idx="413">
                  <c:v>20.399999999999999</c:v>
                </c:pt>
                <c:pt idx="414">
                  <c:v>26.4</c:v>
                </c:pt>
                <c:pt idx="415">
                  <c:v>29.4</c:v>
                </c:pt>
                <c:pt idx="416">
                  <c:v>23.7</c:v>
                </c:pt>
                <c:pt idx="417">
                  <c:v>19.5</c:v>
                </c:pt>
                <c:pt idx="418">
                  <c:v>12.7</c:v>
                </c:pt>
                <c:pt idx="419">
                  <c:v>7.7</c:v>
                </c:pt>
                <c:pt idx="420">
                  <c:v>6.6</c:v>
                </c:pt>
                <c:pt idx="421">
                  <c:v>5.4</c:v>
                </c:pt>
                <c:pt idx="422">
                  <c:v>9.1999999999999993</c:v>
                </c:pt>
                <c:pt idx="423">
                  <c:v>12.7</c:v>
                </c:pt>
                <c:pt idx="424">
                  <c:v>18.100000000000001</c:v>
                </c:pt>
                <c:pt idx="425">
                  <c:v>22.6</c:v>
                </c:pt>
                <c:pt idx="426">
                  <c:v>26.2</c:v>
                </c:pt>
                <c:pt idx="427">
                  <c:v>26</c:v>
                </c:pt>
                <c:pt idx="428">
                  <c:v>22.4</c:v>
                </c:pt>
                <c:pt idx="429">
                  <c:v>18</c:v>
                </c:pt>
                <c:pt idx="430">
                  <c:v>13.2</c:v>
                </c:pt>
                <c:pt idx="431">
                  <c:v>9.3000000000000007</c:v>
                </c:pt>
                <c:pt idx="432">
                  <c:v>6.8</c:v>
                </c:pt>
                <c:pt idx="433">
                  <c:v>7</c:v>
                </c:pt>
                <c:pt idx="434">
                  <c:v>10.5</c:v>
                </c:pt>
                <c:pt idx="435">
                  <c:v>15.2</c:v>
                </c:pt>
                <c:pt idx="436">
                  <c:v>19.2</c:v>
                </c:pt>
                <c:pt idx="437">
                  <c:v>22.7</c:v>
                </c:pt>
                <c:pt idx="438">
                  <c:v>26.6</c:v>
                </c:pt>
                <c:pt idx="439">
                  <c:v>27</c:v>
                </c:pt>
                <c:pt idx="440">
                  <c:v>22.9</c:v>
                </c:pt>
                <c:pt idx="441">
                  <c:v>18.7</c:v>
                </c:pt>
                <c:pt idx="442">
                  <c:v>14.3</c:v>
                </c:pt>
                <c:pt idx="443">
                  <c:v>9.1999999999999993</c:v>
                </c:pt>
                <c:pt idx="444">
                  <c:v>5.3</c:v>
                </c:pt>
                <c:pt idx="445">
                  <c:v>7</c:v>
                </c:pt>
                <c:pt idx="446">
                  <c:v>10.1</c:v>
                </c:pt>
                <c:pt idx="447">
                  <c:v>16.3</c:v>
                </c:pt>
                <c:pt idx="448">
                  <c:v>20.5</c:v>
                </c:pt>
                <c:pt idx="449">
                  <c:v>21.5</c:v>
                </c:pt>
                <c:pt idx="450">
                  <c:v>25.3</c:v>
                </c:pt>
                <c:pt idx="451">
                  <c:v>27.2</c:v>
                </c:pt>
                <c:pt idx="452">
                  <c:v>24.4</c:v>
                </c:pt>
                <c:pt idx="453">
                  <c:v>20.100000000000001</c:v>
                </c:pt>
                <c:pt idx="454">
                  <c:v>13.9</c:v>
                </c:pt>
                <c:pt idx="455">
                  <c:v>9</c:v>
                </c:pt>
                <c:pt idx="456">
                  <c:v>6.6</c:v>
                </c:pt>
                <c:pt idx="457">
                  <c:v>6.7</c:v>
                </c:pt>
                <c:pt idx="458">
                  <c:v>10.1</c:v>
                </c:pt>
                <c:pt idx="459">
                  <c:v>15</c:v>
                </c:pt>
                <c:pt idx="460">
                  <c:v>19.899999999999999</c:v>
                </c:pt>
                <c:pt idx="461">
                  <c:v>22.8</c:v>
                </c:pt>
                <c:pt idx="462">
                  <c:v>25.9</c:v>
                </c:pt>
                <c:pt idx="463">
                  <c:v>28.5</c:v>
                </c:pt>
                <c:pt idx="464">
                  <c:v>26.2</c:v>
                </c:pt>
                <c:pt idx="465">
                  <c:v>19.5</c:v>
                </c:pt>
                <c:pt idx="466">
                  <c:v>14.2</c:v>
                </c:pt>
                <c:pt idx="467">
                  <c:v>9</c:v>
                </c:pt>
                <c:pt idx="468">
                  <c:v>7.6</c:v>
                </c:pt>
                <c:pt idx="469">
                  <c:v>6</c:v>
                </c:pt>
                <c:pt idx="470">
                  <c:v>9.4</c:v>
                </c:pt>
                <c:pt idx="471">
                  <c:v>14.5</c:v>
                </c:pt>
                <c:pt idx="472">
                  <c:v>19.8</c:v>
                </c:pt>
                <c:pt idx="473">
                  <c:v>22.5</c:v>
                </c:pt>
                <c:pt idx="474">
                  <c:v>27.7</c:v>
                </c:pt>
                <c:pt idx="475">
                  <c:v>28.3</c:v>
                </c:pt>
                <c:pt idx="476">
                  <c:v>25.6</c:v>
                </c:pt>
                <c:pt idx="477">
                  <c:v>18.8</c:v>
                </c:pt>
                <c:pt idx="478">
                  <c:v>13.3</c:v>
                </c:pt>
                <c:pt idx="479">
                  <c:v>8.8000000000000007</c:v>
                </c:pt>
                <c:pt idx="480">
                  <c:v>4.9000000000000004</c:v>
                </c:pt>
                <c:pt idx="481">
                  <c:v>6.6</c:v>
                </c:pt>
                <c:pt idx="482">
                  <c:v>9.8000000000000007</c:v>
                </c:pt>
                <c:pt idx="483">
                  <c:v>15.7</c:v>
                </c:pt>
                <c:pt idx="484">
                  <c:v>19.5</c:v>
                </c:pt>
                <c:pt idx="485">
                  <c:v>23.1</c:v>
                </c:pt>
                <c:pt idx="486">
                  <c:v>28.5</c:v>
                </c:pt>
                <c:pt idx="487">
                  <c:v>26.4</c:v>
                </c:pt>
                <c:pt idx="488">
                  <c:v>23.2</c:v>
                </c:pt>
                <c:pt idx="489">
                  <c:v>18.7</c:v>
                </c:pt>
                <c:pt idx="490">
                  <c:v>13.1</c:v>
                </c:pt>
                <c:pt idx="491">
                  <c:v>8.4</c:v>
                </c:pt>
                <c:pt idx="492">
                  <c:v>7.4</c:v>
                </c:pt>
                <c:pt idx="493">
                  <c:v>7.9</c:v>
                </c:pt>
                <c:pt idx="494">
                  <c:v>12.2</c:v>
                </c:pt>
                <c:pt idx="495">
                  <c:v>16.100000000000001</c:v>
                </c:pt>
                <c:pt idx="496">
                  <c:v>18.399999999999999</c:v>
                </c:pt>
                <c:pt idx="497">
                  <c:v>21.6</c:v>
                </c:pt>
                <c:pt idx="498">
                  <c:v>28</c:v>
                </c:pt>
                <c:pt idx="499">
                  <c:v>28</c:v>
                </c:pt>
                <c:pt idx="500">
                  <c:v>23.1</c:v>
                </c:pt>
                <c:pt idx="501">
                  <c:v>19</c:v>
                </c:pt>
                <c:pt idx="502">
                  <c:v>11.6</c:v>
                </c:pt>
                <c:pt idx="503">
                  <c:v>7.2</c:v>
                </c:pt>
                <c:pt idx="504">
                  <c:v>5.5</c:v>
                </c:pt>
                <c:pt idx="505">
                  <c:v>6.4</c:v>
                </c:pt>
                <c:pt idx="506">
                  <c:v>8.6999999999999993</c:v>
                </c:pt>
                <c:pt idx="507">
                  <c:v>15.1</c:v>
                </c:pt>
                <c:pt idx="508">
                  <c:v>18.8</c:v>
                </c:pt>
                <c:pt idx="509">
                  <c:v>23.2</c:v>
                </c:pt>
                <c:pt idx="510">
                  <c:v>22.8</c:v>
                </c:pt>
                <c:pt idx="511">
                  <c:v>26</c:v>
                </c:pt>
                <c:pt idx="512">
                  <c:v>24.2</c:v>
                </c:pt>
                <c:pt idx="513">
                  <c:v>17.8</c:v>
                </c:pt>
                <c:pt idx="514">
                  <c:v>14.4</c:v>
                </c:pt>
                <c:pt idx="515">
                  <c:v>9.1999999999999993</c:v>
                </c:pt>
                <c:pt idx="516">
                  <c:v>6.3</c:v>
                </c:pt>
                <c:pt idx="517">
                  <c:v>8.5</c:v>
                </c:pt>
                <c:pt idx="518">
                  <c:v>9.8000000000000007</c:v>
                </c:pt>
                <c:pt idx="519">
                  <c:v>16.399999999999999</c:v>
                </c:pt>
                <c:pt idx="520">
                  <c:v>19.600000000000001</c:v>
                </c:pt>
                <c:pt idx="521">
                  <c:v>23.7</c:v>
                </c:pt>
                <c:pt idx="522">
                  <c:v>28.5</c:v>
                </c:pt>
                <c:pt idx="523">
                  <c:v>27.2</c:v>
                </c:pt>
                <c:pt idx="524">
                  <c:v>25.1</c:v>
                </c:pt>
                <c:pt idx="525">
                  <c:v>17.5</c:v>
                </c:pt>
                <c:pt idx="526">
                  <c:v>15.6</c:v>
                </c:pt>
                <c:pt idx="527">
                  <c:v>9.9</c:v>
                </c:pt>
                <c:pt idx="528">
                  <c:v>6.1</c:v>
                </c:pt>
                <c:pt idx="529">
                  <c:v>6.2</c:v>
                </c:pt>
                <c:pt idx="530">
                  <c:v>9</c:v>
                </c:pt>
                <c:pt idx="531">
                  <c:v>15.1</c:v>
                </c:pt>
                <c:pt idx="532">
                  <c:v>17.7</c:v>
                </c:pt>
                <c:pt idx="533">
                  <c:v>23.2</c:v>
                </c:pt>
                <c:pt idx="534">
                  <c:v>25.6</c:v>
                </c:pt>
                <c:pt idx="535">
                  <c:v>28.1</c:v>
                </c:pt>
                <c:pt idx="536">
                  <c:v>24.7</c:v>
                </c:pt>
                <c:pt idx="537">
                  <c:v>19.2</c:v>
                </c:pt>
                <c:pt idx="538">
                  <c:v>13.3</c:v>
                </c:pt>
                <c:pt idx="539">
                  <c:v>6.4</c:v>
                </c:pt>
                <c:pt idx="540">
                  <c:v>5.0999999999999996</c:v>
                </c:pt>
                <c:pt idx="541">
                  <c:v>6.7</c:v>
                </c:pt>
                <c:pt idx="542">
                  <c:v>9.8000000000000007</c:v>
                </c:pt>
                <c:pt idx="543">
                  <c:v>13.6</c:v>
                </c:pt>
                <c:pt idx="544">
                  <c:v>19</c:v>
                </c:pt>
                <c:pt idx="545">
                  <c:v>22.5</c:v>
                </c:pt>
                <c:pt idx="546">
                  <c:v>25.6</c:v>
                </c:pt>
                <c:pt idx="547">
                  <c:v>27.5</c:v>
                </c:pt>
                <c:pt idx="548">
                  <c:v>23.5</c:v>
                </c:pt>
                <c:pt idx="549">
                  <c:v>19.5</c:v>
                </c:pt>
                <c:pt idx="550">
                  <c:v>14.4</c:v>
                </c:pt>
                <c:pt idx="551">
                  <c:v>9.5</c:v>
                </c:pt>
                <c:pt idx="552">
                  <c:v>7.6</c:v>
                </c:pt>
                <c:pt idx="553">
                  <c:v>8.6</c:v>
                </c:pt>
                <c:pt idx="554">
                  <c:v>10.8</c:v>
                </c:pt>
                <c:pt idx="555">
                  <c:v>13.7</c:v>
                </c:pt>
                <c:pt idx="556">
                  <c:v>19.8</c:v>
                </c:pt>
                <c:pt idx="557">
                  <c:v>23.2</c:v>
                </c:pt>
                <c:pt idx="558">
                  <c:v>24.4</c:v>
                </c:pt>
                <c:pt idx="559">
                  <c:v>29</c:v>
                </c:pt>
                <c:pt idx="560">
                  <c:v>25.2</c:v>
                </c:pt>
                <c:pt idx="561">
                  <c:v>19</c:v>
                </c:pt>
                <c:pt idx="562">
                  <c:v>13.3</c:v>
                </c:pt>
                <c:pt idx="563">
                  <c:v>9</c:v>
                </c:pt>
                <c:pt idx="564">
                  <c:v>5.9</c:v>
                </c:pt>
                <c:pt idx="565">
                  <c:v>5.5</c:v>
                </c:pt>
              </c:numCache>
            </c:numRef>
          </c:xVal>
          <c:yVal>
            <c:numRef>
              <c:f>アイスクリーム!$E$9:$E$574</c:f>
              <c:numCache>
                <c:formatCode>General</c:formatCode>
                <c:ptCount val="566"/>
                <c:pt idx="0">
                  <c:v>4600</c:v>
                </c:pt>
                <c:pt idx="1">
                  <c:v>8300</c:v>
                </c:pt>
                <c:pt idx="2">
                  <c:v>16900</c:v>
                </c:pt>
                <c:pt idx="3">
                  <c:v>23400</c:v>
                </c:pt>
                <c:pt idx="4">
                  <c:v>27200</c:v>
                </c:pt>
                <c:pt idx="5">
                  <c:v>29000</c:v>
                </c:pt>
                <c:pt idx="6">
                  <c:v>32300</c:v>
                </c:pt>
                <c:pt idx="7">
                  <c:v>29600</c:v>
                </c:pt>
                <c:pt idx="8">
                  <c:v>18100</c:v>
                </c:pt>
                <c:pt idx="9">
                  <c:v>7900</c:v>
                </c:pt>
                <c:pt idx="10">
                  <c:v>4600</c:v>
                </c:pt>
                <c:pt idx="11">
                  <c:v>5000</c:v>
                </c:pt>
                <c:pt idx="12">
                  <c:v>7500</c:v>
                </c:pt>
                <c:pt idx="13">
                  <c:v>12300</c:v>
                </c:pt>
                <c:pt idx="14">
                  <c:v>22500</c:v>
                </c:pt>
                <c:pt idx="15">
                  <c:v>26700</c:v>
                </c:pt>
                <c:pt idx="16">
                  <c:v>27900</c:v>
                </c:pt>
                <c:pt idx="17">
                  <c:v>31400</c:v>
                </c:pt>
                <c:pt idx="18">
                  <c:v>36200</c:v>
                </c:pt>
                <c:pt idx="19">
                  <c:v>37300</c:v>
                </c:pt>
                <c:pt idx="20">
                  <c:v>20900</c:v>
                </c:pt>
                <c:pt idx="21">
                  <c:v>8300</c:v>
                </c:pt>
                <c:pt idx="22">
                  <c:v>4900</c:v>
                </c:pt>
                <c:pt idx="23">
                  <c:v>5300</c:v>
                </c:pt>
                <c:pt idx="24">
                  <c:v>9400</c:v>
                </c:pt>
                <c:pt idx="25">
                  <c:v>16200</c:v>
                </c:pt>
                <c:pt idx="26">
                  <c:v>26100</c:v>
                </c:pt>
                <c:pt idx="27">
                  <c:v>33100</c:v>
                </c:pt>
                <c:pt idx="28">
                  <c:v>39200</c:v>
                </c:pt>
                <c:pt idx="29">
                  <c:v>36100</c:v>
                </c:pt>
                <c:pt idx="30">
                  <c:v>43800</c:v>
                </c:pt>
                <c:pt idx="31">
                  <c:v>36200</c:v>
                </c:pt>
                <c:pt idx="32">
                  <c:v>18800</c:v>
                </c:pt>
                <c:pt idx="33">
                  <c:v>7200</c:v>
                </c:pt>
                <c:pt idx="34">
                  <c:v>4400</c:v>
                </c:pt>
                <c:pt idx="35">
                  <c:v>5600</c:v>
                </c:pt>
                <c:pt idx="36">
                  <c:v>10800</c:v>
                </c:pt>
                <c:pt idx="37">
                  <c:v>16700</c:v>
                </c:pt>
                <c:pt idx="38">
                  <c:v>27900</c:v>
                </c:pt>
                <c:pt idx="39">
                  <c:v>34600</c:v>
                </c:pt>
                <c:pt idx="40">
                  <c:v>42400</c:v>
                </c:pt>
                <c:pt idx="41">
                  <c:v>42100</c:v>
                </c:pt>
                <c:pt idx="42">
                  <c:v>45600</c:v>
                </c:pt>
                <c:pt idx="43">
                  <c:v>40300</c:v>
                </c:pt>
                <c:pt idx="44">
                  <c:v>22900</c:v>
                </c:pt>
                <c:pt idx="45">
                  <c:v>8900</c:v>
                </c:pt>
                <c:pt idx="46">
                  <c:v>4400</c:v>
                </c:pt>
                <c:pt idx="47">
                  <c:v>4500</c:v>
                </c:pt>
                <c:pt idx="48">
                  <c:v>9000</c:v>
                </c:pt>
                <c:pt idx="49">
                  <c:v>15200</c:v>
                </c:pt>
                <c:pt idx="50">
                  <c:v>22900</c:v>
                </c:pt>
                <c:pt idx="51">
                  <c:v>25900</c:v>
                </c:pt>
                <c:pt idx="52">
                  <c:v>27800</c:v>
                </c:pt>
                <c:pt idx="53">
                  <c:v>29000</c:v>
                </c:pt>
                <c:pt idx="54">
                  <c:v>30800</c:v>
                </c:pt>
                <c:pt idx="55">
                  <c:v>26500</c:v>
                </c:pt>
                <c:pt idx="56">
                  <c:v>14400</c:v>
                </c:pt>
                <c:pt idx="57">
                  <c:v>7400</c:v>
                </c:pt>
                <c:pt idx="58">
                  <c:v>4900</c:v>
                </c:pt>
                <c:pt idx="59">
                  <c:v>4900</c:v>
                </c:pt>
                <c:pt idx="60">
                  <c:v>9100</c:v>
                </c:pt>
                <c:pt idx="61">
                  <c:v>15700</c:v>
                </c:pt>
                <c:pt idx="62">
                  <c:v>35600</c:v>
                </c:pt>
                <c:pt idx="63">
                  <c:v>22500</c:v>
                </c:pt>
                <c:pt idx="64">
                  <c:v>24400</c:v>
                </c:pt>
                <c:pt idx="65">
                  <c:v>24300</c:v>
                </c:pt>
                <c:pt idx="66">
                  <c:v>26900</c:v>
                </c:pt>
                <c:pt idx="67">
                  <c:v>25400</c:v>
                </c:pt>
                <c:pt idx="68">
                  <c:v>14600</c:v>
                </c:pt>
                <c:pt idx="69">
                  <c:v>12000</c:v>
                </c:pt>
                <c:pt idx="70">
                  <c:v>5100</c:v>
                </c:pt>
                <c:pt idx="71">
                  <c:v>4200</c:v>
                </c:pt>
                <c:pt idx="72">
                  <c:v>5900</c:v>
                </c:pt>
                <c:pt idx="73">
                  <c:v>10300</c:v>
                </c:pt>
                <c:pt idx="74">
                  <c:v>17600</c:v>
                </c:pt>
                <c:pt idx="75">
                  <c:v>19800</c:v>
                </c:pt>
                <c:pt idx="76">
                  <c:v>25400</c:v>
                </c:pt>
                <c:pt idx="77">
                  <c:v>29300</c:v>
                </c:pt>
                <c:pt idx="78">
                  <c:v>28200</c:v>
                </c:pt>
                <c:pt idx="79">
                  <c:v>26500</c:v>
                </c:pt>
                <c:pt idx="80">
                  <c:v>15800</c:v>
                </c:pt>
                <c:pt idx="81">
                  <c:v>6900</c:v>
                </c:pt>
                <c:pt idx="82">
                  <c:v>4600</c:v>
                </c:pt>
                <c:pt idx="83">
                  <c:v>5500</c:v>
                </c:pt>
                <c:pt idx="84">
                  <c:v>8100</c:v>
                </c:pt>
                <c:pt idx="85">
                  <c:v>12900</c:v>
                </c:pt>
                <c:pt idx="86">
                  <c:v>18200</c:v>
                </c:pt>
                <c:pt idx="87">
                  <c:v>22600</c:v>
                </c:pt>
                <c:pt idx="88">
                  <c:v>27100</c:v>
                </c:pt>
                <c:pt idx="89">
                  <c:v>26400</c:v>
                </c:pt>
                <c:pt idx="90">
                  <c:v>26200</c:v>
                </c:pt>
                <c:pt idx="91">
                  <c:v>17900</c:v>
                </c:pt>
                <c:pt idx="92">
                  <c:v>8900</c:v>
                </c:pt>
                <c:pt idx="93">
                  <c:v>9400</c:v>
                </c:pt>
                <c:pt idx="94">
                  <c:v>5800</c:v>
                </c:pt>
                <c:pt idx="95">
                  <c:v>6800</c:v>
                </c:pt>
                <c:pt idx="96">
                  <c:v>6900</c:v>
                </c:pt>
                <c:pt idx="97">
                  <c:v>14600</c:v>
                </c:pt>
                <c:pt idx="98">
                  <c:v>14900</c:v>
                </c:pt>
                <c:pt idx="99">
                  <c:v>18600</c:v>
                </c:pt>
                <c:pt idx="100">
                  <c:v>23100</c:v>
                </c:pt>
                <c:pt idx="101">
                  <c:v>21300</c:v>
                </c:pt>
                <c:pt idx="102">
                  <c:v>22600</c:v>
                </c:pt>
                <c:pt idx="103">
                  <c:v>20900</c:v>
                </c:pt>
                <c:pt idx="104">
                  <c:v>15600</c:v>
                </c:pt>
                <c:pt idx="105">
                  <c:v>8800</c:v>
                </c:pt>
                <c:pt idx="106">
                  <c:v>5800</c:v>
                </c:pt>
                <c:pt idx="107">
                  <c:v>8600</c:v>
                </c:pt>
                <c:pt idx="108">
                  <c:v>5700</c:v>
                </c:pt>
                <c:pt idx="109">
                  <c:v>10000</c:v>
                </c:pt>
                <c:pt idx="110">
                  <c:v>21400</c:v>
                </c:pt>
                <c:pt idx="111">
                  <c:v>20800</c:v>
                </c:pt>
                <c:pt idx="112">
                  <c:v>20500</c:v>
                </c:pt>
                <c:pt idx="113">
                  <c:v>22000</c:v>
                </c:pt>
                <c:pt idx="114">
                  <c:v>23800</c:v>
                </c:pt>
                <c:pt idx="115">
                  <c:v>22400</c:v>
                </c:pt>
                <c:pt idx="116">
                  <c:v>15900</c:v>
                </c:pt>
                <c:pt idx="117">
                  <c:v>9400</c:v>
                </c:pt>
                <c:pt idx="118">
                  <c:v>5600</c:v>
                </c:pt>
                <c:pt idx="119">
                  <c:v>6700</c:v>
                </c:pt>
                <c:pt idx="120">
                  <c:v>6700</c:v>
                </c:pt>
                <c:pt idx="121">
                  <c:v>9900</c:v>
                </c:pt>
                <c:pt idx="122">
                  <c:v>18600</c:v>
                </c:pt>
                <c:pt idx="123">
                  <c:v>24400</c:v>
                </c:pt>
                <c:pt idx="124">
                  <c:v>27000</c:v>
                </c:pt>
                <c:pt idx="125">
                  <c:v>53300</c:v>
                </c:pt>
                <c:pt idx="126">
                  <c:v>8800</c:v>
                </c:pt>
                <c:pt idx="127">
                  <c:v>7500</c:v>
                </c:pt>
                <c:pt idx="128">
                  <c:v>3600</c:v>
                </c:pt>
                <c:pt idx="129">
                  <c:v>2800</c:v>
                </c:pt>
                <c:pt idx="130">
                  <c:v>2900</c:v>
                </c:pt>
                <c:pt idx="131">
                  <c:v>3000</c:v>
                </c:pt>
                <c:pt idx="132">
                  <c:v>2300</c:v>
                </c:pt>
                <c:pt idx="133">
                  <c:v>3600</c:v>
                </c:pt>
                <c:pt idx="134">
                  <c:v>6300</c:v>
                </c:pt>
                <c:pt idx="135">
                  <c:v>9200</c:v>
                </c:pt>
                <c:pt idx="136">
                  <c:v>8900</c:v>
                </c:pt>
                <c:pt idx="137">
                  <c:v>8900</c:v>
                </c:pt>
                <c:pt idx="138">
                  <c:v>9400</c:v>
                </c:pt>
                <c:pt idx="139">
                  <c:v>14900</c:v>
                </c:pt>
                <c:pt idx="140">
                  <c:v>4700</c:v>
                </c:pt>
                <c:pt idx="141">
                  <c:v>4000</c:v>
                </c:pt>
                <c:pt idx="142">
                  <c:v>4300</c:v>
                </c:pt>
                <c:pt idx="143">
                  <c:v>5700</c:v>
                </c:pt>
                <c:pt idx="144">
                  <c:v>2400</c:v>
                </c:pt>
                <c:pt idx="145">
                  <c:v>3900</c:v>
                </c:pt>
                <c:pt idx="146">
                  <c:v>10100</c:v>
                </c:pt>
                <c:pt idx="147">
                  <c:v>5500</c:v>
                </c:pt>
                <c:pt idx="148">
                  <c:v>10000</c:v>
                </c:pt>
                <c:pt idx="149">
                  <c:v>8000</c:v>
                </c:pt>
                <c:pt idx="150">
                  <c:v>5100</c:v>
                </c:pt>
                <c:pt idx="151">
                  <c:v>5600</c:v>
                </c:pt>
                <c:pt idx="152">
                  <c:v>3400</c:v>
                </c:pt>
                <c:pt idx="153">
                  <c:v>4100</c:v>
                </c:pt>
                <c:pt idx="154">
                  <c:v>2500</c:v>
                </c:pt>
                <c:pt idx="155">
                  <c:v>9200</c:v>
                </c:pt>
                <c:pt idx="156">
                  <c:v>2900</c:v>
                </c:pt>
                <c:pt idx="157">
                  <c:v>3400</c:v>
                </c:pt>
                <c:pt idx="158">
                  <c:v>5900</c:v>
                </c:pt>
                <c:pt idx="159">
                  <c:v>5000</c:v>
                </c:pt>
                <c:pt idx="160">
                  <c:v>8000</c:v>
                </c:pt>
                <c:pt idx="161">
                  <c:v>5200</c:v>
                </c:pt>
                <c:pt idx="162">
                  <c:v>5200</c:v>
                </c:pt>
                <c:pt idx="163">
                  <c:v>5400</c:v>
                </c:pt>
                <c:pt idx="164">
                  <c:v>4100</c:v>
                </c:pt>
                <c:pt idx="165">
                  <c:v>3500</c:v>
                </c:pt>
                <c:pt idx="166">
                  <c:v>2300</c:v>
                </c:pt>
                <c:pt idx="167">
                  <c:v>3300</c:v>
                </c:pt>
                <c:pt idx="168">
                  <c:v>3500</c:v>
                </c:pt>
                <c:pt idx="169">
                  <c:v>4700</c:v>
                </c:pt>
                <c:pt idx="170">
                  <c:v>5200</c:v>
                </c:pt>
                <c:pt idx="171">
                  <c:v>7000</c:v>
                </c:pt>
                <c:pt idx="172">
                  <c:v>7600</c:v>
                </c:pt>
                <c:pt idx="173">
                  <c:v>6800</c:v>
                </c:pt>
                <c:pt idx="174">
                  <c:v>6900</c:v>
                </c:pt>
                <c:pt idx="175">
                  <c:v>6600</c:v>
                </c:pt>
                <c:pt idx="176">
                  <c:v>6000</c:v>
                </c:pt>
                <c:pt idx="177">
                  <c:v>4600</c:v>
                </c:pt>
                <c:pt idx="178">
                  <c:v>4200</c:v>
                </c:pt>
                <c:pt idx="179">
                  <c:v>5300</c:v>
                </c:pt>
                <c:pt idx="180">
                  <c:v>3700</c:v>
                </c:pt>
                <c:pt idx="181">
                  <c:v>4600</c:v>
                </c:pt>
                <c:pt idx="182">
                  <c:v>6600</c:v>
                </c:pt>
                <c:pt idx="183">
                  <c:v>8000</c:v>
                </c:pt>
                <c:pt idx="184">
                  <c:v>7700</c:v>
                </c:pt>
                <c:pt idx="185">
                  <c:v>8300</c:v>
                </c:pt>
                <c:pt idx="186">
                  <c:v>8800</c:v>
                </c:pt>
                <c:pt idx="187">
                  <c:v>9500</c:v>
                </c:pt>
                <c:pt idx="188">
                  <c:v>6900</c:v>
                </c:pt>
                <c:pt idx="189">
                  <c:v>4300</c:v>
                </c:pt>
                <c:pt idx="190">
                  <c:v>5900</c:v>
                </c:pt>
                <c:pt idx="191">
                  <c:v>6200</c:v>
                </c:pt>
                <c:pt idx="192">
                  <c:v>4900</c:v>
                </c:pt>
                <c:pt idx="193">
                  <c:v>5300</c:v>
                </c:pt>
                <c:pt idx="194">
                  <c:v>7700</c:v>
                </c:pt>
                <c:pt idx="195">
                  <c:v>8300</c:v>
                </c:pt>
                <c:pt idx="196">
                  <c:v>9900</c:v>
                </c:pt>
                <c:pt idx="197">
                  <c:v>10300</c:v>
                </c:pt>
                <c:pt idx="198">
                  <c:v>10100</c:v>
                </c:pt>
                <c:pt idx="199">
                  <c:v>10700</c:v>
                </c:pt>
                <c:pt idx="200">
                  <c:v>8000</c:v>
                </c:pt>
                <c:pt idx="201">
                  <c:v>7000</c:v>
                </c:pt>
                <c:pt idx="202">
                  <c:v>6900</c:v>
                </c:pt>
                <c:pt idx="203">
                  <c:v>7300</c:v>
                </c:pt>
                <c:pt idx="204">
                  <c:v>5100</c:v>
                </c:pt>
                <c:pt idx="205">
                  <c:v>5500</c:v>
                </c:pt>
                <c:pt idx="206">
                  <c:v>7500</c:v>
                </c:pt>
                <c:pt idx="207">
                  <c:v>8000</c:v>
                </c:pt>
                <c:pt idx="208">
                  <c:v>9500</c:v>
                </c:pt>
                <c:pt idx="209">
                  <c:v>10400</c:v>
                </c:pt>
                <c:pt idx="210">
                  <c:v>11400</c:v>
                </c:pt>
                <c:pt idx="211">
                  <c:v>11100</c:v>
                </c:pt>
                <c:pt idx="212">
                  <c:v>9700</c:v>
                </c:pt>
                <c:pt idx="213">
                  <c:v>6800</c:v>
                </c:pt>
                <c:pt idx="214">
                  <c:v>7300</c:v>
                </c:pt>
                <c:pt idx="215">
                  <c:v>7200</c:v>
                </c:pt>
                <c:pt idx="216">
                  <c:v>4600</c:v>
                </c:pt>
                <c:pt idx="217">
                  <c:v>7400</c:v>
                </c:pt>
                <c:pt idx="218">
                  <c:v>9800</c:v>
                </c:pt>
                <c:pt idx="219">
                  <c:v>11100</c:v>
                </c:pt>
                <c:pt idx="220">
                  <c:v>10500</c:v>
                </c:pt>
                <c:pt idx="221">
                  <c:v>10200</c:v>
                </c:pt>
                <c:pt idx="222">
                  <c:v>9400</c:v>
                </c:pt>
                <c:pt idx="223">
                  <c:v>10000</c:v>
                </c:pt>
                <c:pt idx="224">
                  <c:v>7200</c:v>
                </c:pt>
                <c:pt idx="225">
                  <c:v>6600</c:v>
                </c:pt>
                <c:pt idx="226">
                  <c:v>7800</c:v>
                </c:pt>
                <c:pt idx="227">
                  <c:v>7800</c:v>
                </c:pt>
                <c:pt idx="228">
                  <c:v>6300</c:v>
                </c:pt>
                <c:pt idx="229">
                  <c:v>7600</c:v>
                </c:pt>
                <c:pt idx="230">
                  <c:v>7700</c:v>
                </c:pt>
                <c:pt idx="231">
                  <c:v>8200</c:v>
                </c:pt>
                <c:pt idx="232">
                  <c:v>10200</c:v>
                </c:pt>
                <c:pt idx="233">
                  <c:v>9900</c:v>
                </c:pt>
                <c:pt idx="234">
                  <c:v>11800</c:v>
                </c:pt>
                <c:pt idx="235">
                  <c:v>9300</c:v>
                </c:pt>
                <c:pt idx="236">
                  <c:v>6600</c:v>
                </c:pt>
                <c:pt idx="237">
                  <c:v>7200</c:v>
                </c:pt>
                <c:pt idx="238">
                  <c:v>7300</c:v>
                </c:pt>
                <c:pt idx="239">
                  <c:v>7100</c:v>
                </c:pt>
                <c:pt idx="240">
                  <c:v>5300</c:v>
                </c:pt>
                <c:pt idx="241">
                  <c:v>6400</c:v>
                </c:pt>
                <c:pt idx="242">
                  <c:v>7900</c:v>
                </c:pt>
                <c:pt idx="243">
                  <c:v>9200</c:v>
                </c:pt>
                <c:pt idx="244">
                  <c:v>10200</c:v>
                </c:pt>
                <c:pt idx="245">
                  <c:v>10400</c:v>
                </c:pt>
                <c:pt idx="246">
                  <c:v>10700</c:v>
                </c:pt>
                <c:pt idx="247">
                  <c:v>11500</c:v>
                </c:pt>
                <c:pt idx="248">
                  <c:v>10400</c:v>
                </c:pt>
                <c:pt idx="249">
                  <c:v>8300</c:v>
                </c:pt>
                <c:pt idx="250">
                  <c:v>7100</c:v>
                </c:pt>
                <c:pt idx="251">
                  <c:v>6700</c:v>
                </c:pt>
                <c:pt idx="252">
                  <c:v>5600</c:v>
                </c:pt>
                <c:pt idx="253">
                  <c:v>7800</c:v>
                </c:pt>
                <c:pt idx="254">
                  <c:v>10600</c:v>
                </c:pt>
                <c:pt idx="255">
                  <c:v>12400</c:v>
                </c:pt>
                <c:pt idx="256">
                  <c:v>13700</c:v>
                </c:pt>
                <c:pt idx="257">
                  <c:v>15500</c:v>
                </c:pt>
                <c:pt idx="258">
                  <c:v>15400</c:v>
                </c:pt>
                <c:pt idx="259">
                  <c:v>11800</c:v>
                </c:pt>
                <c:pt idx="260">
                  <c:v>9700</c:v>
                </c:pt>
                <c:pt idx="261">
                  <c:v>8600</c:v>
                </c:pt>
                <c:pt idx="262">
                  <c:v>8900</c:v>
                </c:pt>
                <c:pt idx="263">
                  <c:v>9500</c:v>
                </c:pt>
                <c:pt idx="264">
                  <c:v>6100</c:v>
                </c:pt>
                <c:pt idx="265">
                  <c:v>8000</c:v>
                </c:pt>
                <c:pt idx="266">
                  <c:v>10400</c:v>
                </c:pt>
                <c:pt idx="267">
                  <c:v>13100</c:v>
                </c:pt>
                <c:pt idx="268">
                  <c:v>14800</c:v>
                </c:pt>
                <c:pt idx="269">
                  <c:v>14100</c:v>
                </c:pt>
                <c:pt idx="270">
                  <c:v>13900</c:v>
                </c:pt>
                <c:pt idx="271">
                  <c:v>13300</c:v>
                </c:pt>
                <c:pt idx="272">
                  <c:v>11700</c:v>
                </c:pt>
                <c:pt idx="273">
                  <c:v>9200</c:v>
                </c:pt>
                <c:pt idx="274">
                  <c:v>9500</c:v>
                </c:pt>
                <c:pt idx="275">
                  <c:v>9600</c:v>
                </c:pt>
                <c:pt idx="276">
                  <c:v>5500</c:v>
                </c:pt>
                <c:pt idx="277">
                  <c:v>7800</c:v>
                </c:pt>
                <c:pt idx="278">
                  <c:v>9700</c:v>
                </c:pt>
                <c:pt idx="279">
                  <c:v>12500</c:v>
                </c:pt>
                <c:pt idx="280">
                  <c:v>12900</c:v>
                </c:pt>
                <c:pt idx="281">
                  <c:v>13500</c:v>
                </c:pt>
                <c:pt idx="282">
                  <c:v>13800</c:v>
                </c:pt>
                <c:pt idx="283">
                  <c:v>15300</c:v>
                </c:pt>
                <c:pt idx="284">
                  <c:v>10900</c:v>
                </c:pt>
                <c:pt idx="285">
                  <c:v>10700</c:v>
                </c:pt>
                <c:pt idx="286">
                  <c:v>8600</c:v>
                </c:pt>
                <c:pt idx="287">
                  <c:v>9600</c:v>
                </c:pt>
                <c:pt idx="288">
                  <c:v>5000</c:v>
                </c:pt>
                <c:pt idx="289">
                  <c:v>7800</c:v>
                </c:pt>
                <c:pt idx="290">
                  <c:v>11500</c:v>
                </c:pt>
                <c:pt idx="291">
                  <c:v>11600</c:v>
                </c:pt>
                <c:pt idx="292">
                  <c:v>13900</c:v>
                </c:pt>
                <c:pt idx="293">
                  <c:v>13000</c:v>
                </c:pt>
                <c:pt idx="294">
                  <c:v>13600</c:v>
                </c:pt>
                <c:pt idx="295">
                  <c:v>13800</c:v>
                </c:pt>
                <c:pt idx="296">
                  <c:v>13000</c:v>
                </c:pt>
                <c:pt idx="297">
                  <c:v>12000</c:v>
                </c:pt>
                <c:pt idx="298">
                  <c:v>9100</c:v>
                </c:pt>
                <c:pt idx="299">
                  <c:v>10600</c:v>
                </c:pt>
                <c:pt idx="300">
                  <c:v>6900</c:v>
                </c:pt>
                <c:pt idx="301">
                  <c:v>8500</c:v>
                </c:pt>
                <c:pt idx="302">
                  <c:v>12200</c:v>
                </c:pt>
                <c:pt idx="303">
                  <c:v>13800</c:v>
                </c:pt>
                <c:pt idx="304">
                  <c:v>15000</c:v>
                </c:pt>
                <c:pt idx="305">
                  <c:v>14900</c:v>
                </c:pt>
                <c:pt idx="306">
                  <c:v>14900</c:v>
                </c:pt>
                <c:pt idx="307">
                  <c:v>16200</c:v>
                </c:pt>
                <c:pt idx="308">
                  <c:v>13700</c:v>
                </c:pt>
                <c:pt idx="309">
                  <c:v>11500</c:v>
                </c:pt>
                <c:pt idx="310">
                  <c:v>10900</c:v>
                </c:pt>
                <c:pt idx="311">
                  <c:v>13500</c:v>
                </c:pt>
                <c:pt idx="312">
                  <c:v>8800</c:v>
                </c:pt>
                <c:pt idx="313">
                  <c:v>10600</c:v>
                </c:pt>
                <c:pt idx="314">
                  <c:v>12400</c:v>
                </c:pt>
                <c:pt idx="315">
                  <c:v>11800</c:v>
                </c:pt>
                <c:pt idx="316">
                  <c:v>15000</c:v>
                </c:pt>
                <c:pt idx="317">
                  <c:v>16700</c:v>
                </c:pt>
                <c:pt idx="318">
                  <c:v>17200</c:v>
                </c:pt>
                <c:pt idx="319">
                  <c:v>15300</c:v>
                </c:pt>
                <c:pt idx="320">
                  <c:v>12800</c:v>
                </c:pt>
                <c:pt idx="321">
                  <c:v>12000</c:v>
                </c:pt>
                <c:pt idx="322">
                  <c:v>10600</c:v>
                </c:pt>
                <c:pt idx="323">
                  <c:v>13300</c:v>
                </c:pt>
                <c:pt idx="324">
                  <c:v>9300</c:v>
                </c:pt>
                <c:pt idx="325">
                  <c:v>11700</c:v>
                </c:pt>
                <c:pt idx="326">
                  <c:v>13500</c:v>
                </c:pt>
                <c:pt idx="327">
                  <c:v>14200</c:v>
                </c:pt>
                <c:pt idx="328">
                  <c:v>14400</c:v>
                </c:pt>
                <c:pt idx="329">
                  <c:v>13700</c:v>
                </c:pt>
                <c:pt idx="330">
                  <c:v>13800</c:v>
                </c:pt>
                <c:pt idx="331">
                  <c:v>14100</c:v>
                </c:pt>
                <c:pt idx="332">
                  <c:v>12600</c:v>
                </c:pt>
                <c:pt idx="333">
                  <c:v>10500</c:v>
                </c:pt>
                <c:pt idx="334">
                  <c:v>9600</c:v>
                </c:pt>
                <c:pt idx="335">
                  <c:v>12600</c:v>
                </c:pt>
                <c:pt idx="336">
                  <c:v>7200</c:v>
                </c:pt>
                <c:pt idx="337">
                  <c:v>9400</c:v>
                </c:pt>
                <c:pt idx="338">
                  <c:v>12800</c:v>
                </c:pt>
                <c:pt idx="339">
                  <c:v>12900</c:v>
                </c:pt>
                <c:pt idx="340">
                  <c:v>13400</c:v>
                </c:pt>
                <c:pt idx="341">
                  <c:v>12700</c:v>
                </c:pt>
                <c:pt idx="342">
                  <c:v>13400</c:v>
                </c:pt>
                <c:pt idx="343">
                  <c:v>15200</c:v>
                </c:pt>
                <c:pt idx="344">
                  <c:v>13200</c:v>
                </c:pt>
                <c:pt idx="345">
                  <c:v>11700</c:v>
                </c:pt>
                <c:pt idx="346">
                  <c:v>10300</c:v>
                </c:pt>
                <c:pt idx="347">
                  <c:v>11600</c:v>
                </c:pt>
                <c:pt idx="348">
                  <c:v>7600</c:v>
                </c:pt>
                <c:pt idx="349">
                  <c:v>8700</c:v>
                </c:pt>
                <c:pt idx="350">
                  <c:v>12200</c:v>
                </c:pt>
                <c:pt idx="351">
                  <c:v>12500</c:v>
                </c:pt>
                <c:pt idx="352">
                  <c:v>13000</c:v>
                </c:pt>
                <c:pt idx="353">
                  <c:v>12600</c:v>
                </c:pt>
                <c:pt idx="354">
                  <c:v>15100</c:v>
                </c:pt>
                <c:pt idx="355">
                  <c:v>16200</c:v>
                </c:pt>
                <c:pt idx="356">
                  <c:v>12900</c:v>
                </c:pt>
                <c:pt idx="357">
                  <c:v>11700</c:v>
                </c:pt>
                <c:pt idx="358">
                  <c:v>10700</c:v>
                </c:pt>
                <c:pt idx="359">
                  <c:v>11300</c:v>
                </c:pt>
                <c:pt idx="360">
                  <c:v>7200</c:v>
                </c:pt>
                <c:pt idx="361">
                  <c:v>10000</c:v>
                </c:pt>
                <c:pt idx="362">
                  <c:v>12100</c:v>
                </c:pt>
                <c:pt idx="363">
                  <c:v>14100</c:v>
                </c:pt>
                <c:pt idx="364">
                  <c:v>15400</c:v>
                </c:pt>
                <c:pt idx="365">
                  <c:v>15300</c:v>
                </c:pt>
                <c:pt idx="366">
                  <c:v>16700</c:v>
                </c:pt>
                <c:pt idx="367">
                  <c:v>16300</c:v>
                </c:pt>
                <c:pt idx="368">
                  <c:v>13600</c:v>
                </c:pt>
                <c:pt idx="369">
                  <c:v>14200</c:v>
                </c:pt>
                <c:pt idx="370">
                  <c:v>10700</c:v>
                </c:pt>
                <c:pt idx="371">
                  <c:v>9400</c:v>
                </c:pt>
                <c:pt idx="372">
                  <c:v>7500</c:v>
                </c:pt>
                <c:pt idx="373">
                  <c:v>10700</c:v>
                </c:pt>
                <c:pt idx="374">
                  <c:v>12600</c:v>
                </c:pt>
                <c:pt idx="375">
                  <c:v>13800</c:v>
                </c:pt>
                <c:pt idx="376">
                  <c:v>13100</c:v>
                </c:pt>
                <c:pt idx="377">
                  <c:v>16300</c:v>
                </c:pt>
                <c:pt idx="378">
                  <c:v>14300</c:v>
                </c:pt>
                <c:pt idx="379">
                  <c:v>15100</c:v>
                </c:pt>
                <c:pt idx="380">
                  <c:v>14400</c:v>
                </c:pt>
                <c:pt idx="381">
                  <c:v>13400</c:v>
                </c:pt>
                <c:pt idx="382">
                  <c:v>12500</c:v>
                </c:pt>
                <c:pt idx="383">
                  <c:v>10300</c:v>
                </c:pt>
                <c:pt idx="384">
                  <c:v>6900</c:v>
                </c:pt>
                <c:pt idx="385">
                  <c:v>8900</c:v>
                </c:pt>
                <c:pt idx="386">
                  <c:v>12800</c:v>
                </c:pt>
                <c:pt idx="387">
                  <c:v>13100</c:v>
                </c:pt>
                <c:pt idx="388">
                  <c:v>12700</c:v>
                </c:pt>
                <c:pt idx="389">
                  <c:v>12500</c:v>
                </c:pt>
                <c:pt idx="390">
                  <c:v>14600</c:v>
                </c:pt>
                <c:pt idx="391">
                  <c:v>13000</c:v>
                </c:pt>
                <c:pt idx="392">
                  <c:v>10900</c:v>
                </c:pt>
                <c:pt idx="393">
                  <c:v>11700</c:v>
                </c:pt>
                <c:pt idx="394">
                  <c:v>11400</c:v>
                </c:pt>
                <c:pt idx="395">
                  <c:v>11500</c:v>
                </c:pt>
                <c:pt idx="396">
                  <c:v>7200</c:v>
                </c:pt>
                <c:pt idx="397">
                  <c:v>8300</c:v>
                </c:pt>
                <c:pt idx="398">
                  <c:v>10400</c:v>
                </c:pt>
                <c:pt idx="399">
                  <c:v>12400</c:v>
                </c:pt>
                <c:pt idx="400">
                  <c:v>14900</c:v>
                </c:pt>
                <c:pt idx="401">
                  <c:v>14600</c:v>
                </c:pt>
                <c:pt idx="402">
                  <c:v>14600</c:v>
                </c:pt>
                <c:pt idx="403">
                  <c:v>16400</c:v>
                </c:pt>
                <c:pt idx="404">
                  <c:v>16600</c:v>
                </c:pt>
                <c:pt idx="405">
                  <c:v>13800</c:v>
                </c:pt>
                <c:pt idx="406">
                  <c:v>11900</c:v>
                </c:pt>
                <c:pt idx="407">
                  <c:v>12000</c:v>
                </c:pt>
                <c:pt idx="408">
                  <c:v>8100</c:v>
                </c:pt>
                <c:pt idx="409">
                  <c:v>9100</c:v>
                </c:pt>
                <c:pt idx="410">
                  <c:v>12500</c:v>
                </c:pt>
                <c:pt idx="411">
                  <c:v>13300</c:v>
                </c:pt>
                <c:pt idx="412">
                  <c:v>15200</c:v>
                </c:pt>
                <c:pt idx="413">
                  <c:v>13000</c:v>
                </c:pt>
                <c:pt idx="414">
                  <c:v>13700</c:v>
                </c:pt>
                <c:pt idx="415">
                  <c:v>15400</c:v>
                </c:pt>
                <c:pt idx="416">
                  <c:v>14500</c:v>
                </c:pt>
                <c:pt idx="417">
                  <c:v>14300</c:v>
                </c:pt>
                <c:pt idx="418">
                  <c:v>11400</c:v>
                </c:pt>
                <c:pt idx="419">
                  <c:v>10500</c:v>
                </c:pt>
                <c:pt idx="420">
                  <c:v>7400</c:v>
                </c:pt>
                <c:pt idx="421">
                  <c:v>10400</c:v>
                </c:pt>
                <c:pt idx="422">
                  <c:v>11700</c:v>
                </c:pt>
                <c:pt idx="423">
                  <c:v>12300</c:v>
                </c:pt>
                <c:pt idx="424">
                  <c:v>14500</c:v>
                </c:pt>
                <c:pt idx="425">
                  <c:v>15100</c:v>
                </c:pt>
                <c:pt idx="426">
                  <c:v>16500</c:v>
                </c:pt>
                <c:pt idx="427">
                  <c:v>17700</c:v>
                </c:pt>
                <c:pt idx="428">
                  <c:v>14800</c:v>
                </c:pt>
                <c:pt idx="429">
                  <c:v>13100</c:v>
                </c:pt>
                <c:pt idx="430">
                  <c:v>9300</c:v>
                </c:pt>
                <c:pt idx="431">
                  <c:v>10100</c:v>
                </c:pt>
                <c:pt idx="432">
                  <c:v>5800</c:v>
                </c:pt>
                <c:pt idx="433">
                  <c:v>8000</c:v>
                </c:pt>
                <c:pt idx="434">
                  <c:v>12500</c:v>
                </c:pt>
                <c:pt idx="435">
                  <c:v>10600</c:v>
                </c:pt>
                <c:pt idx="436">
                  <c:v>10200</c:v>
                </c:pt>
                <c:pt idx="437">
                  <c:v>10900</c:v>
                </c:pt>
                <c:pt idx="438">
                  <c:v>11300</c:v>
                </c:pt>
                <c:pt idx="439">
                  <c:v>11600</c:v>
                </c:pt>
                <c:pt idx="440">
                  <c:v>10600</c:v>
                </c:pt>
                <c:pt idx="441">
                  <c:v>9500</c:v>
                </c:pt>
                <c:pt idx="442">
                  <c:v>7800</c:v>
                </c:pt>
                <c:pt idx="443">
                  <c:v>8800</c:v>
                </c:pt>
                <c:pt idx="444">
                  <c:v>6000</c:v>
                </c:pt>
                <c:pt idx="445">
                  <c:v>6500</c:v>
                </c:pt>
                <c:pt idx="446">
                  <c:v>8100</c:v>
                </c:pt>
                <c:pt idx="447">
                  <c:v>9600</c:v>
                </c:pt>
                <c:pt idx="448">
                  <c:v>9200</c:v>
                </c:pt>
                <c:pt idx="449">
                  <c:v>9300</c:v>
                </c:pt>
                <c:pt idx="450">
                  <c:v>10100</c:v>
                </c:pt>
                <c:pt idx="451">
                  <c:v>10500</c:v>
                </c:pt>
                <c:pt idx="452">
                  <c:v>9300</c:v>
                </c:pt>
                <c:pt idx="453">
                  <c:v>9800</c:v>
                </c:pt>
                <c:pt idx="454">
                  <c:v>8600</c:v>
                </c:pt>
                <c:pt idx="455">
                  <c:v>8700</c:v>
                </c:pt>
                <c:pt idx="456">
                  <c:v>5500</c:v>
                </c:pt>
                <c:pt idx="457">
                  <c:v>10300</c:v>
                </c:pt>
                <c:pt idx="458">
                  <c:v>8400</c:v>
                </c:pt>
                <c:pt idx="459">
                  <c:v>9200</c:v>
                </c:pt>
                <c:pt idx="460">
                  <c:v>8200</c:v>
                </c:pt>
                <c:pt idx="461">
                  <c:v>8900</c:v>
                </c:pt>
                <c:pt idx="462">
                  <c:v>8700</c:v>
                </c:pt>
                <c:pt idx="463">
                  <c:v>9800</c:v>
                </c:pt>
                <c:pt idx="464">
                  <c:v>9500</c:v>
                </c:pt>
                <c:pt idx="465">
                  <c:v>8500</c:v>
                </c:pt>
                <c:pt idx="466">
                  <c:v>7900</c:v>
                </c:pt>
                <c:pt idx="467">
                  <c:v>15000</c:v>
                </c:pt>
                <c:pt idx="468">
                  <c:v>6500</c:v>
                </c:pt>
                <c:pt idx="469">
                  <c:v>10200</c:v>
                </c:pt>
                <c:pt idx="470">
                  <c:v>13900</c:v>
                </c:pt>
                <c:pt idx="471">
                  <c:v>9500</c:v>
                </c:pt>
                <c:pt idx="472">
                  <c:v>8600</c:v>
                </c:pt>
                <c:pt idx="473">
                  <c:v>8800</c:v>
                </c:pt>
                <c:pt idx="474">
                  <c:v>8400</c:v>
                </c:pt>
                <c:pt idx="475">
                  <c:v>8900</c:v>
                </c:pt>
                <c:pt idx="476">
                  <c:v>8500</c:v>
                </c:pt>
                <c:pt idx="477">
                  <c:v>8200</c:v>
                </c:pt>
                <c:pt idx="478">
                  <c:v>8100</c:v>
                </c:pt>
                <c:pt idx="479">
                  <c:v>7800</c:v>
                </c:pt>
                <c:pt idx="480">
                  <c:v>5800</c:v>
                </c:pt>
                <c:pt idx="481">
                  <c:v>6600</c:v>
                </c:pt>
                <c:pt idx="482">
                  <c:v>9100</c:v>
                </c:pt>
                <c:pt idx="483">
                  <c:v>10100</c:v>
                </c:pt>
                <c:pt idx="484">
                  <c:v>10600</c:v>
                </c:pt>
                <c:pt idx="485">
                  <c:v>11100</c:v>
                </c:pt>
                <c:pt idx="486">
                  <c:v>11200</c:v>
                </c:pt>
                <c:pt idx="487">
                  <c:v>11300</c:v>
                </c:pt>
                <c:pt idx="488">
                  <c:v>9100</c:v>
                </c:pt>
                <c:pt idx="489">
                  <c:v>8800</c:v>
                </c:pt>
                <c:pt idx="490">
                  <c:v>7900</c:v>
                </c:pt>
                <c:pt idx="491">
                  <c:v>7200</c:v>
                </c:pt>
                <c:pt idx="492">
                  <c:v>5603</c:v>
                </c:pt>
                <c:pt idx="493">
                  <c:v>5524</c:v>
                </c:pt>
                <c:pt idx="494">
                  <c:v>7518</c:v>
                </c:pt>
                <c:pt idx="495">
                  <c:v>9658</c:v>
                </c:pt>
                <c:pt idx="496">
                  <c:v>10233</c:v>
                </c:pt>
                <c:pt idx="497">
                  <c:v>10147</c:v>
                </c:pt>
                <c:pt idx="498">
                  <c:v>9109</c:v>
                </c:pt>
                <c:pt idx="499">
                  <c:v>9455</c:v>
                </c:pt>
                <c:pt idx="500">
                  <c:v>9016</c:v>
                </c:pt>
                <c:pt idx="501">
                  <c:v>9148</c:v>
                </c:pt>
                <c:pt idx="502">
                  <c:v>7670</c:v>
                </c:pt>
                <c:pt idx="503">
                  <c:v>6684</c:v>
                </c:pt>
                <c:pt idx="504">
                  <c:v>6148</c:v>
                </c:pt>
                <c:pt idx="505">
                  <c:v>6984</c:v>
                </c:pt>
                <c:pt idx="506">
                  <c:v>8175</c:v>
                </c:pt>
                <c:pt idx="507">
                  <c:v>9723</c:v>
                </c:pt>
                <c:pt idx="508">
                  <c:v>7681</c:v>
                </c:pt>
                <c:pt idx="509">
                  <c:v>9302</c:v>
                </c:pt>
                <c:pt idx="510">
                  <c:v>9774</c:v>
                </c:pt>
                <c:pt idx="511">
                  <c:v>9282</c:v>
                </c:pt>
                <c:pt idx="512">
                  <c:v>8893</c:v>
                </c:pt>
                <c:pt idx="513">
                  <c:v>8836</c:v>
                </c:pt>
                <c:pt idx="514">
                  <c:v>8747</c:v>
                </c:pt>
                <c:pt idx="515">
                  <c:v>9888</c:v>
                </c:pt>
                <c:pt idx="516">
                  <c:v>7530</c:v>
                </c:pt>
                <c:pt idx="517">
                  <c:v>6062</c:v>
                </c:pt>
                <c:pt idx="518">
                  <c:v>8203</c:v>
                </c:pt>
                <c:pt idx="519">
                  <c:v>10021</c:v>
                </c:pt>
                <c:pt idx="520">
                  <c:v>9155</c:v>
                </c:pt>
                <c:pt idx="521">
                  <c:v>10576</c:v>
                </c:pt>
                <c:pt idx="522">
                  <c:v>11920</c:v>
                </c:pt>
                <c:pt idx="523">
                  <c:v>11009</c:v>
                </c:pt>
                <c:pt idx="524">
                  <c:v>10553</c:v>
                </c:pt>
                <c:pt idx="525">
                  <c:v>10405</c:v>
                </c:pt>
                <c:pt idx="526">
                  <c:v>9391</c:v>
                </c:pt>
                <c:pt idx="527">
                  <c:v>7797</c:v>
                </c:pt>
                <c:pt idx="528">
                  <c:v>6670</c:v>
                </c:pt>
                <c:pt idx="529">
                  <c:v>6588</c:v>
                </c:pt>
                <c:pt idx="530">
                  <c:v>8537</c:v>
                </c:pt>
                <c:pt idx="531">
                  <c:v>8662</c:v>
                </c:pt>
                <c:pt idx="532">
                  <c:v>10495</c:v>
                </c:pt>
                <c:pt idx="533">
                  <c:v>12054</c:v>
                </c:pt>
                <c:pt idx="534">
                  <c:v>12177</c:v>
                </c:pt>
                <c:pt idx="535">
                  <c:v>12472</c:v>
                </c:pt>
                <c:pt idx="536">
                  <c:v>10695</c:v>
                </c:pt>
                <c:pt idx="537">
                  <c:v>9950</c:v>
                </c:pt>
                <c:pt idx="538">
                  <c:v>9694</c:v>
                </c:pt>
                <c:pt idx="539">
                  <c:v>8326</c:v>
                </c:pt>
                <c:pt idx="540">
                  <c:v>6970</c:v>
                </c:pt>
                <c:pt idx="541">
                  <c:v>7117</c:v>
                </c:pt>
                <c:pt idx="542">
                  <c:v>11181</c:v>
                </c:pt>
                <c:pt idx="543">
                  <c:v>10632</c:v>
                </c:pt>
                <c:pt idx="544">
                  <c:v>12027</c:v>
                </c:pt>
                <c:pt idx="545">
                  <c:v>12065</c:v>
                </c:pt>
                <c:pt idx="546">
                  <c:v>12303</c:v>
                </c:pt>
                <c:pt idx="547">
                  <c:v>12510</c:v>
                </c:pt>
                <c:pt idx="548">
                  <c:v>11543</c:v>
                </c:pt>
                <c:pt idx="549">
                  <c:v>10908</c:v>
                </c:pt>
                <c:pt idx="550">
                  <c:v>11226</c:v>
                </c:pt>
                <c:pt idx="551">
                  <c:v>10103</c:v>
                </c:pt>
                <c:pt idx="552">
                  <c:v>8660</c:v>
                </c:pt>
                <c:pt idx="553">
                  <c:v>8182</c:v>
                </c:pt>
                <c:pt idx="554">
                  <c:v>12350</c:v>
                </c:pt>
                <c:pt idx="555">
                  <c:v>11141</c:v>
                </c:pt>
                <c:pt idx="556">
                  <c:v>11770</c:v>
                </c:pt>
                <c:pt idx="557">
                  <c:v>12171</c:v>
                </c:pt>
                <c:pt idx="558">
                  <c:v>11878</c:v>
                </c:pt>
                <c:pt idx="559">
                  <c:v>13225</c:v>
                </c:pt>
                <c:pt idx="560">
                  <c:v>11859</c:v>
                </c:pt>
                <c:pt idx="561">
                  <c:v>11951</c:v>
                </c:pt>
                <c:pt idx="562">
                  <c:v>11097</c:v>
                </c:pt>
                <c:pt idx="563">
                  <c:v>9822</c:v>
                </c:pt>
                <c:pt idx="564">
                  <c:v>7397</c:v>
                </c:pt>
                <c:pt idx="565">
                  <c:v>9811</c:v>
                </c:pt>
              </c:numCache>
            </c:numRef>
          </c:yVal>
        </c:ser>
        <c:axId val="150937600"/>
        <c:axId val="150939136"/>
      </c:scatterChart>
      <c:valAx>
        <c:axId val="150937600"/>
        <c:scaling>
          <c:orientation val="minMax"/>
        </c:scaling>
        <c:axPos val="b"/>
        <c:numFmt formatCode="General" sourceLinked="1"/>
        <c:tickLblPos val="nextTo"/>
        <c:crossAx val="150939136"/>
        <c:crosses val="autoZero"/>
        <c:crossBetween val="midCat"/>
      </c:valAx>
      <c:valAx>
        <c:axId val="150939136"/>
        <c:scaling>
          <c:orientation val="minMax"/>
        </c:scaling>
        <c:axPos val="l"/>
        <c:majorGridlines/>
        <c:numFmt formatCode="General" sourceLinked="1"/>
        <c:tickLblPos val="nextTo"/>
        <c:crossAx val="1509376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cat>
            <c:numRef>
              <c:f>正規密度!$A$12:$A$72</c:f>
              <c:numCache>
                <c:formatCode>General</c:formatCode>
                <c:ptCount val="61"/>
                <c:pt idx="0">
                  <c:v>-3</c:v>
                </c:pt>
                <c:pt idx="1">
                  <c:v>-2.9</c:v>
                </c:pt>
                <c:pt idx="2">
                  <c:v>-2.8</c:v>
                </c:pt>
                <c:pt idx="3">
                  <c:v>-2.7</c:v>
                </c:pt>
                <c:pt idx="4">
                  <c:v>-2.6</c:v>
                </c:pt>
                <c:pt idx="5">
                  <c:v>-2.5</c:v>
                </c:pt>
                <c:pt idx="6">
                  <c:v>-2.4</c:v>
                </c:pt>
                <c:pt idx="7">
                  <c:v>-2.2999999999999998</c:v>
                </c:pt>
                <c:pt idx="8">
                  <c:v>-2.2000000000000002</c:v>
                </c:pt>
                <c:pt idx="9">
                  <c:v>-2.1</c:v>
                </c:pt>
                <c:pt idx="10">
                  <c:v>-2</c:v>
                </c:pt>
                <c:pt idx="11">
                  <c:v>-1.9</c:v>
                </c:pt>
                <c:pt idx="12">
                  <c:v>-1.8</c:v>
                </c:pt>
                <c:pt idx="13">
                  <c:v>-1.7</c:v>
                </c:pt>
                <c:pt idx="14">
                  <c:v>-1.6</c:v>
                </c:pt>
                <c:pt idx="15">
                  <c:v>-1.5</c:v>
                </c:pt>
                <c:pt idx="16">
                  <c:v>-1.4</c:v>
                </c:pt>
                <c:pt idx="17">
                  <c:v>-1.3</c:v>
                </c:pt>
                <c:pt idx="18">
                  <c:v>-1.2</c:v>
                </c:pt>
                <c:pt idx="19">
                  <c:v>-1.1000000000000001</c:v>
                </c:pt>
                <c:pt idx="20">
                  <c:v>-1</c:v>
                </c:pt>
                <c:pt idx="21">
                  <c:v>-0.9</c:v>
                </c:pt>
                <c:pt idx="22">
                  <c:v>-0.8</c:v>
                </c:pt>
                <c:pt idx="23">
                  <c:v>-0.7</c:v>
                </c:pt>
                <c:pt idx="24">
                  <c:v>-0.6</c:v>
                </c:pt>
                <c:pt idx="25">
                  <c:v>-0.5</c:v>
                </c:pt>
                <c:pt idx="26">
                  <c:v>-0.4</c:v>
                </c:pt>
                <c:pt idx="27">
                  <c:v>-0.3</c:v>
                </c:pt>
                <c:pt idx="28">
                  <c:v>-0.2</c:v>
                </c:pt>
                <c:pt idx="29">
                  <c:v>-0.1</c:v>
                </c:pt>
                <c:pt idx="30">
                  <c:v>0</c:v>
                </c:pt>
                <c:pt idx="31">
                  <c:v>0.1</c:v>
                </c:pt>
                <c:pt idx="32">
                  <c:v>0.2</c:v>
                </c:pt>
                <c:pt idx="33">
                  <c:v>0.3</c:v>
                </c:pt>
                <c:pt idx="34">
                  <c:v>0.4</c:v>
                </c:pt>
                <c:pt idx="35">
                  <c:v>0.5</c:v>
                </c:pt>
                <c:pt idx="36">
                  <c:v>0.6</c:v>
                </c:pt>
                <c:pt idx="37">
                  <c:v>0.7</c:v>
                </c:pt>
                <c:pt idx="38">
                  <c:v>0.8</c:v>
                </c:pt>
                <c:pt idx="39">
                  <c:v>0.9</c:v>
                </c:pt>
                <c:pt idx="40">
                  <c:v>1</c:v>
                </c:pt>
                <c:pt idx="41">
                  <c:v>1.1000000000000001</c:v>
                </c:pt>
                <c:pt idx="42">
                  <c:v>1.2</c:v>
                </c:pt>
                <c:pt idx="43">
                  <c:v>1.3</c:v>
                </c:pt>
                <c:pt idx="44">
                  <c:v>1.4</c:v>
                </c:pt>
                <c:pt idx="45">
                  <c:v>1.5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1.9</c:v>
                </c:pt>
                <c:pt idx="50">
                  <c:v>2</c:v>
                </c:pt>
                <c:pt idx="51">
                  <c:v>2.1</c:v>
                </c:pt>
                <c:pt idx="52">
                  <c:v>2.2000000000000002</c:v>
                </c:pt>
                <c:pt idx="53">
                  <c:v>2.2999999999999998</c:v>
                </c:pt>
                <c:pt idx="54">
                  <c:v>2.4</c:v>
                </c:pt>
                <c:pt idx="55">
                  <c:v>2.5000000000000102</c:v>
                </c:pt>
                <c:pt idx="56">
                  <c:v>2.6</c:v>
                </c:pt>
                <c:pt idx="57">
                  <c:v>2.7</c:v>
                </c:pt>
                <c:pt idx="58">
                  <c:v>2.80000000000001</c:v>
                </c:pt>
                <c:pt idx="59">
                  <c:v>2.9000000000000101</c:v>
                </c:pt>
                <c:pt idx="60">
                  <c:v>3.0000000000000102</c:v>
                </c:pt>
              </c:numCache>
            </c:numRef>
          </c:cat>
          <c:val>
            <c:numRef>
              <c:f>正規密度!$C$13:$C$71</c:f>
              <c:numCache>
                <c:formatCode>General</c:formatCode>
                <c:ptCount val="59"/>
                <c:pt idx="0">
                  <c:v>5.1591526875360838E-4</c:v>
                </c:pt>
                <c:pt idx="1">
                  <c:v>6.8931703004415645E-4</c:v>
                </c:pt>
                <c:pt idx="2">
                  <c:v>9.1184347261275001E-4</c:v>
                </c:pt>
                <c:pt idx="3">
                  <c:v>1.1942142206781137E-3</c:v>
                </c:pt>
                <c:pt idx="4">
                  <c:v>1.5484773020572051E-3</c:v>
                </c:pt>
                <c:pt idx="5">
                  <c:v>1.9878705988201073E-3</c:v>
                </c:pt>
                <c:pt idx="6">
                  <c:v>2.5265740970799033E-3</c:v>
                </c:pt>
                <c:pt idx="7">
                  <c:v>3.1793374918226425E-3</c:v>
                </c:pt>
                <c:pt idx="8">
                  <c:v>3.9609730493178619E-3</c:v>
                </c:pt>
                <c:pt idx="9">
                  <c:v>4.8857113853628675E-3</c:v>
                </c:pt>
                <c:pt idx="10">
                  <c:v>5.9664278678226434E-3</c:v>
                </c:pt>
                <c:pt idx="11">
                  <c:v>7.2137592969239162E-3</c:v>
                </c:pt>
                <c:pt idx="12">
                  <c:v>8.6351436456172381E-3</c:v>
                </c:pt>
                <c:pt idx="13">
                  <c:v>1.0233828941014878E-2</c:v>
                </c:pt>
                <c:pt idx="14">
                  <c:v>1.200790956930009E-2</c:v>
                </c:pt>
                <c:pt idx="15">
                  <c:v>1.3949457964913092E-2</c:v>
                </c:pt>
                <c:pt idx="16">
                  <c:v>1.6043825351839125E-2</c:v>
                </c:pt>
                <c:pt idx="17">
                  <c:v>1.8269185636097918E-2</c:v>
                </c:pt>
                <c:pt idx="18">
                  <c:v>2.0596390724674452E-2</c:v>
                </c:pt>
                <c:pt idx="19">
                  <c:v>2.2989192985074403E-2</c:v>
                </c:pt>
                <c:pt idx="20">
                  <c:v>2.5404871415302455E-2</c:v>
                </c:pt>
                <c:pt idx="21">
                  <c:v>2.7795273236637219E-2</c:v>
                </c:pt>
                <c:pt idx="22">
                  <c:v>3.0108253639676286E-2</c:v>
                </c:pt>
                <c:pt idx="23">
                  <c:v>3.2289465527000627E-2</c:v>
                </c:pt>
                <c:pt idx="24">
                  <c:v>3.4284420975913221E-2</c:v>
                </c:pt>
                <c:pt idx="25">
                  <c:v>3.6040719663688936E-2</c:v>
                </c:pt>
                <c:pt idx="26">
                  <c:v>3.7510319421371618E-2</c:v>
                </c:pt>
                <c:pt idx="27">
                  <c:v>3.8651712749849576E-2</c:v>
                </c:pt>
                <c:pt idx="28">
                  <c:v>3.9431872162074E-2</c:v>
                </c:pt>
                <c:pt idx="29">
                  <c:v>3.9827837277028988E-2</c:v>
                </c:pt>
                <c:pt idx="30">
                  <c:v>3.9827837277028988E-2</c:v>
                </c:pt>
                <c:pt idx="31">
                  <c:v>3.9431872162074E-2</c:v>
                </c:pt>
                <c:pt idx="32">
                  <c:v>3.8651712749849576E-2</c:v>
                </c:pt>
                <c:pt idx="33">
                  <c:v>3.7510319421371618E-2</c:v>
                </c:pt>
                <c:pt idx="34">
                  <c:v>3.6040719663688936E-2</c:v>
                </c:pt>
                <c:pt idx="35">
                  <c:v>3.4284420975913221E-2</c:v>
                </c:pt>
                <c:pt idx="36">
                  <c:v>3.2289465527000627E-2</c:v>
                </c:pt>
                <c:pt idx="37">
                  <c:v>3.0108253639676286E-2</c:v>
                </c:pt>
                <c:pt idx="38">
                  <c:v>2.7795273236637219E-2</c:v>
                </c:pt>
                <c:pt idx="39">
                  <c:v>2.5404871415302455E-2</c:v>
                </c:pt>
                <c:pt idx="40">
                  <c:v>2.2989192985074403E-2</c:v>
                </c:pt>
                <c:pt idx="41">
                  <c:v>2.0596390724674452E-2</c:v>
                </c:pt>
                <c:pt idx="42">
                  <c:v>1.8269185636097918E-2</c:v>
                </c:pt>
                <c:pt idx="43">
                  <c:v>1.6043825351839125E-2</c:v>
                </c:pt>
                <c:pt idx="44">
                  <c:v>1.3949457964913092E-2</c:v>
                </c:pt>
                <c:pt idx="45">
                  <c:v>1.200790956930009E-2</c:v>
                </c:pt>
                <c:pt idx="46">
                  <c:v>1.0233828941014878E-2</c:v>
                </c:pt>
                <c:pt idx="47">
                  <c:v>8.6351436456172381E-3</c:v>
                </c:pt>
                <c:pt idx="48">
                  <c:v>7.2137592969239162E-3</c:v>
                </c:pt>
                <c:pt idx="49">
                  <c:v>5.9664278678226434E-3</c:v>
                </c:pt>
                <c:pt idx="50">
                  <c:v>4.8857113853628675E-3</c:v>
                </c:pt>
                <c:pt idx="51">
                  <c:v>3.9609730493178619E-3</c:v>
                </c:pt>
                <c:pt idx="52">
                  <c:v>3.1793374918226425E-3</c:v>
                </c:pt>
                <c:pt idx="53">
                  <c:v>2.5265740970799033E-3</c:v>
                </c:pt>
                <c:pt idx="54">
                  <c:v>1.9878705988202183E-3</c:v>
                </c:pt>
                <c:pt idx="55">
                  <c:v>1.5484773020570941E-3</c:v>
                </c:pt>
                <c:pt idx="56">
                  <c:v>1.1942142206781137E-3</c:v>
                </c:pt>
                <c:pt idx="57">
                  <c:v>9.1184347261275001E-4</c:v>
                </c:pt>
                <c:pt idx="58">
                  <c:v>6.8931703004393441E-4</c:v>
                </c:pt>
              </c:numCache>
            </c:numRef>
          </c:val>
        </c:ser>
        <c:axId val="151733376"/>
        <c:axId val="151734912"/>
      </c:barChart>
      <c:catAx>
        <c:axId val="151733376"/>
        <c:scaling>
          <c:orientation val="minMax"/>
        </c:scaling>
        <c:axPos val="b"/>
        <c:numFmt formatCode="General" sourceLinked="1"/>
        <c:tickLblPos val="nextTo"/>
        <c:crossAx val="151734912"/>
        <c:crosses val="autoZero"/>
        <c:auto val="1"/>
        <c:lblAlgn val="ctr"/>
        <c:lblOffset val="100"/>
      </c:catAx>
      <c:valAx>
        <c:axId val="151734912"/>
        <c:scaling>
          <c:orientation val="minMax"/>
        </c:scaling>
        <c:axPos val="l"/>
        <c:majorGridlines/>
        <c:numFmt formatCode="General" sourceLinked="1"/>
        <c:tickLblPos val="nextTo"/>
        <c:crossAx val="15173337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cat>
            <c:numRef>
              <c:f>正規密度!$A$2:$A$82</c:f>
              <c:numCache>
                <c:formatCode>General</c:formatCode>
                <c:ptCount val="81"/>
                <c:pt idx="0">
                  <c:v>-4.0000000000000009</c:v>
                </c:pt>
                <c:pt idx="1">
                  <c:v>-3.9000000000000008</c:v>
                </c:pt>
                <c:pt idx="2">
                  <c:v>-3.8000000000000007</c:v>
                </c:pt>
                <c:pt idx="3">
                  <c:v>-3.7000000000000006</c:v>
                </c:pt>
                <c:pt idx="4">
                  <c:v>-3.6000000000000005</c:v>
                </c:pt>
                <c:pt idx="5">
                  <c:v>-3.5000000000000004</c:v>
                </c:pt>
                <c:pt idx="6">
                  <c:v>-3.4000000000000004</c:v>
                </c:pt>
                <c:pt idx="7">
                  <c:v>-3.3000000000000003</c:v>
                </c:pt>
                <c:pt idx="8">
                  <c:v>-3.2</c:v>
                </c:pt>
                <c:pt idx="9">
                  <c:v>-3.1</c:v>
                </c:pt>
                <c:pt idx="10">
                  <c:v>-3</c:v>
                </c:pt>
                <c:pt idx="11">
                  <c:v>-2.9</c:v>
                </c:pt>
                <c:pt idx="12">
                  <c:v>-2.8</c:v>
                </c:pt>
                <c:pt idx="13">
                  <c:v>-2.7</c:v>
                </c:pt>
                <c:pt idx="14">
                  <c:v>-2.6</c:v>
                </c:pt>
                <c:pt idx="15">
                  <c:v>-2.5</c:v>
                </c:pt>
                <c:pt idx="16">
                  <c:v>-2.4</c:v>
                </c:pt>
                <c:pt idx="17">
                  <c:v>-2.2999999999999998</c:v>
                </c:pt>
                <c:pt idx="18">
                  <c:v>-2.2000000000000002</c:v>
                </c:pt>
                <c:pt idx="19">
                  <c:v>-2.1</c:v>
                </c:pt>
                <c:pt idx="20">
                  <c:v>-2</c:v>
                </c:pt>
                <c:pt idx="21">
                  <c:v>-1.9</c:v>
                </c:pt>
                <c:pt idx="22">
                  <c:v>-1.8</c:v>
                </c:pt>
                <c:pt idx="23">
                  <c:v>-1.7</c:v>
                </c:pt>
                <c:pt idx="24">
                  <c:v>-1.6</c:v>
                </c:pt>
                <c:pt idx="25">
                  <c:v>-1.5</c:v>
                </c:pt>
                <c:pt idx="26">
                  <c:v>-1.4</c:v>
                </c:pt>
                <c:pt idx="27">
                  <c:v>-1.3</c:v>
                </c:pt>
                <c:pt idx="28">
                  <c:v>-1.2</c:v>
                </c:pt>
                <c:pt idx="29">
                  <c:v>-1.1000000000000001</c:v>
                </c:pt>
                <c:pt idx="30">
                  <c:v>-1</c:v>
                </c:pt>
                <c:pt idx="31">
                  <c:v>-0.9</c:v>
                </c:pt>
                <c:pt idx="32">
                  <c:v>-0.8</c:v>
                </c:pt>
                <c:pt idx="33">
                  <c:v>-0.7</c:v>
                </c:pt>
                <c:pt idx="34">
                  <c:v>-0.6</c:v>
                </c:pt>
                <c:pt idx="35">
                  <c:v>-0.5</c:v>
                </c:pt>
                <c:pt idx="36">
                  <c:v>-0.4</c:v>
                </c:pt>
                <c:pt idx="37">
                  <c:v>-0.3</c:v>
                </c:pt>
                <c:pt idx="38">
                  <c:v>-0.2</c:v>
                </c:pt>
                <c:pt idx="39">
                  <c:v>-0.1</c:v>
                </c:pt>
                <c:pt idx="40">
                  <c:v>0</c:v>
                </c:pt>
                <c:pt idx="41">
                  <c:v>0.1</c:v>
                </c:pt>
                <c:pt idx="42">
                  <c:v>0.2</c:v>
                </c:pt>
                <c:pt idx="43">
                  <c:v>0.3</c:v>
                </c:pt>
                <c:pt idx="44">
                  <c:v>0.4</c:v>
                </c:pt>
                <c:pt idx="45">
                  <c:v>0.5</c:v>
                </c:pt>
                <c:pt idx="46">
                  <c:v>0.6</c:v>
                </c:pt>
                <c:pt idx="47">
                  <c:v>0.7</c:v>
                </c:pt>
                <c:pt idx="48">
                  <c:v>0.8</c:v>
                </c:pt>
                <c:pt idx="49">
                  <c:v>0.9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1.3</c:v>
                </c:pt>
                <c:pt idx="54">
                  <c:v>1.4</c:v>
                </c:pt>
                <c:pt idx="55">
                  <c:v>1.5</c:v>
                </c:pt>
                <c:pt idx="56">
                  <c:v>1.6</c:v>
                </c:pt>
                <c:pt idx="57">
                  <c:v>1.7</c:v>
                </c:pt>
                <c:pt idx="58">
                  <c:v>1.8</c:v>
                </c:pt>
                <c:pt idx="59">
                  <c:v>1.9</c:v>
                </c:pt>
                <c:pt idx="60">
                  <c:v>2</c:v>
                </c:pt>
                <c:pt idx="61">
                  <c:v>2.1</c:v>
                </c:pt>
                <c:pt idx="62">
                  <c:v>2.2000000000000002</c:v>
                </c:pt>
                <c:pt idx="63">
                  <c:v>2.2999999999999998</c:v>
                </c:pt>
                <c:pt idx="64">
                  <c:v>2.4</c:v>
                </c:pt>
                <c:pt idx="65">
                  <c:v>2.5000000000000102</c:v>
                </c:pt>
                <c:pt idx="66">
                  <c:v>2.6</c:v>
                </c:pt>
                <c:pt idx="67">
                  <c:v>2.7</c:v>
                </c:pt>
                <c:pt idx="68">
                  <c:v>2.80000000000001</c:v>
                </c:pt>
                <c:pt idx="69">
                  <c:v>2.9000000000000101</c:v>
                </c:pt>
                <c:pt idx="70">
                  <c:v>3.0000000000000102</c:v>
                </c:pt>
                <c:pt idx="71">
                  <c:v>3.1000000000000099</c:v>
                </c:pt>
                <c:pt idx="72">
                  <c:v>3.2000000000000099</c:v>
                </c:pt>
                <c:pt idx="73">
                  <c:v>3.30000000000001</c:v>
                </c:pt>
                <c:pt idx="74">
                  <c:v>3.4000000000000101</c:v>
                </c:pt>
                <c:pt idx="75">
                  <c:v>3.5000000000000102</c:v>
                </c:pt>
                <c:pt idx="76">
                  <c:v>3.6000000000000099</c:v>
                </c:pt>
                <c:pt idx="77">
                  <c:v>3.7000000000000099</c:v>
                </c:pt>
                <c:pt idx="78">
                  <c:v>3.80000000000001</c:v>
                </c:pt>
                <c:pt idx="79">
                  <c:v>3.9000000000000101</c:v>
                </c:pt>
                <c:pt idx="80">
                  <c:v>4.0000000000000098</c:v>
                </c:pt>
              </c:numCache>
            </c:numRef>
          </c:cat>
          <c:val>
            <c:numRef>
              <c:f>正規密度!$E$3:$E$81</c:f>
              <c:numCache>
                <c:formatCode>General</c:formatCode>
                <c:ptCount val="79"/>
                <c:pt idx="0">
                  <c:v>2.8379275734593534E-3</c:v>
                </c:pt>
                <c:pt idx="1">
                  <c:v>3.128500294363179E-3</c:v>
                </c:pt>
                <c:pt idx="2">
                  <c:v>3.4402149796116666E-3</c:v>
                </c:pt>
                <c:pt idx="3">
                  <c:v>3.7735443173123606E-3</c:v>
                </c:pt>
                <c:pt idx="4">
                  <c:v>4.1288377508912344E-3</c:v>
                </c:pt>
                <c:pt idx="5">
                  <c:v>4.5063058947260037E-3</c:v>
                </c:pt>
                <c:pt idx="6">
                  <c:v>4.9060052751049854E-3</c:v>
                </c:pt>
                <c:pt idx="7">
                  <c:v>5.3278236659098921E-3</c:v>
                </c:pt>
                <c:pt idx="8">
                  <c:v>5.7714663025009161E-3</c:v>
                </c:pt>
                <c:pt idx="9">
                  <c:v>6.2364432667991743E-3</c:v>
                </c:pt>
                <c:pt idx="10">
                  <c:v>6.7220583407904266E-3</c:v>
                </c:pt>
                <c:pt idx="11">
                  <c:v>7.2273996241226657E-3</c:v>
                </c:pt>
                <c:pt idx="12">
                  <c:v>7.7513322036307786E-3</c:v>
                </c:pt>
                <c:pt idx="13">
                  <c:v>8.2924931482083464E-3</c:v>
                </c:pt>
                <c:pt idx="14">
                  <c:v>8.8492890812450486E-3</c:v>
                </c:pt>
                <c:pt idx="15">
                  <c:v>9.419896554852869E-3</c:v>
                </c:pt>
                <c:pt idx="16">
                  <c:v>1.0002265415442135E-2</c:v>
                </c:pt>
                <c:pt idx="17">
                  <c:v>1.0594125309232316E-2</c:v>
                </c:pt>
                <c:pt idx="18">
                  <c:v>1.1192995429513131E-2</c:v>
                </c:pt>
                <c:pt idx="19">
                  <c:v>1.1796197555561272E-2</c:v>
                </c:pt>
                <c:pt idx="20">
                  <c:v>1.2400872377024807E-2</c:v>
                </c:pt>
                <c:pt idx="21">
                  <c:v>1.3003999038277647E-2</c:v>
                </c:pt>
                <c:pt idx="22">
                  <c:v>1.3602417775932851E-2</c:v>
                </c:pt>
                <c:pt idx="23">
                  <c:v>1.4192855460704368E-2</c:v>
                </c:pt>
                <c:pt idx="24">
                  <c:v>1.4771953793471515E-2</c:v>
                </c:pt>
                <c:pt idx="25">
                  <c:v>1.5336299846204771E-2</c:v>
                </c:pt>
                <c:pt idx="26">
                  <c:v>1.5882458582791692E-2</c:v>
                </c:pt>
                <c:pt idx="27">
                  <c:v>1.6407006944208935E-2</c:v>
                </c:pt>
                <c:pt idx="28">
                  <c:v>1.6906569038272701E-2</c:v>
                </c:pt>
                <c:pt idx="29">
                  <c:v>1.737785193764052E-2</c:v>
                </c:pt>
                <c:pt idx="30">
                  <c:v>1.7817681561933196E-2</c:v>
                </c:pt>
                <c:pt idx="31">
                  <c:v>1.822303810175574E-2</c:v>
                </c:pt>
                <c:pt idx="32">
                  <c:v>1.8591090434705193E-2</c:v>
                </c:pt>
                <c:pt idx="33">
                  <c:v>1.8919228986666425E-2</c:v>
                </c:pt>
                <c:pt idx="34">
                  <c:v>1.9205096506028863E-2</c:v>
                </c:pt>
                <c:pt idx="35">
                  <c:v>1.9446616243820714E-2</c:v>
                </c:pt>
                <c:pt idx="36">
                  <c:v>1.9642017068860484E-2</c:v>
                </c:pt>
                <c:pt idx="37">
                  <c:v>1.9789855093213515E-2</c:v>
                </c:pt>
                <c:pt idx="38">
                  <c:v>1.9889031438656501E-2</c:v>
                </c:pt>
                <c:pt idx="39">
                  <c:v>1.9938805838372486E-2</c:v>
                </c:pt>
                <c:pt idx="40">
                  <c:v>1.9938805838372486E-2</c:v>
                </c:pt>
                <c:pt idx="41">
                  <c:v>1.9889031438656501E-2</c:v>
                </c:pt>
                <c:pt idx="42">
                  <c:v>1.9789855093213515E-2</c:v>
                </c:pt>
                <c:pt idx="43">
                  <c:v>1.9642017068860484E-2</c:v>
                </c:pt>
                <c:pt idx="44">
                  <c:v>1.9446616243820714E-2</c:v>
                </c:pt>
                <c:pt idx="45">
                  <c:v>1.9205096506028863E-2</c:v>
                </c:pt>
                <c:pt idx="46">
                  <c:v>1.8919228986666425E-2</c:v>
                </c:pt>
                <c:pt idx="47">
                  <c:v>1.8591090434705193E-2</c:v>
                </c:pt>
                <c:pt idx="48">
                  <c:v>1.822303810175574E-2</c:v>
                </c:pt>
                <c:pt idx="49">
                  <c:v>1.7817681561933196E-2</c:v>
                </c:pt>
                <c:pt idx="50">
                  <c:v>1.737785193764052E-2</c:v>
                </c:pt>
                <c:pt idx="51">
                  <c:v>1.6906569038272701E-2</c:v>
                </c:pt>
                <c:pt idx="52">
                  <c:v>1.6407006944208935E-2</c:v>
                </c:pt>
                <c:pt idx="53">
                  <c:v>1.5882458582791692E-2</c:v>
                </c:pt>
                <c:pt idx="54">
                  <c:v>1.5336299846204771E-2</c:v>
                </c:pt>
                <c:pt idx="55">
                  <c:v>1.4771953793471515E-2</c:v>
                </c:pt>
                <c:pt idx="56">
                  <c:v>1.4192855460704368E-2</c:v>
                </c:pt>
                <c:pt idx="57">
                  <c:v>1.3602417775932851E-2</c:v>
                </c:pt>
                <c:pt idx="58">
                  <c:v>1.3003999038277647E-2</c:v>
                </c:pt>
                <c:pt idx="59">
                  <c:v>1.2400872377024807E-2</c:v>
                </c:pt>
                <c:pt idx="60">
                  <c:v>1.1796197555561272E-2</c:v>
                </c:pt>
                <c:pt idx="61">
                  <c:v>1.1192995429513131E-2</c:v>
                </c:pt>
                <c:pt idx="62">
                  <c:v>1.0594125309232316E-2</c:v>
                </c:pt>
                <c:pt idx="63">
                  <c:v>1.0002265415442135E-2</c:v>
                </c:pt>
                <c:pt idx="64">
                  <c:v>9.4198965548538682E-3</c:v>
                </c:pt>
                <c:pt idx="65">
                  <c:v>8.8492890812440494E-3</c:v>
                </c:pt>
                <c:pt idx="66">
                  <c:v>8.2924931482083464E-3</c:v>
                </c:pt>
                <c:pt idx="67">
                  <c:v>7.7513322036315557E-3</c:v>
                </c:pt>
                <c:pt idx="68">
                  <c:v>7.2273996241226657E-3</c:v>
                </c:pt>
                <c:pt idx="69">
                  <c:v>6.7220583407902046E-3</c:v>
                </c:pt>
                <c:pt idx="70">
                  <c:v>6.2364432667990632E-3</c:v>
                </c:pt>
                <c:pt idx="71">
                  <c:v>5.7714663025010271E-3</c:v>
                </c:pt>
                <c:pt idx="72">
                  <c:v>5.3278236659097811E-3</c:v>
                </c:pt>
                <c:pt idx="73">
                  <c:v>4.9060052751049854E-3</c:v>
                </c:pt>
                <c:pt idx="74">
                  <c:v>4.5063058947260037E-3</c:v>
                </c:pt>
                <c:pt idx="75">
                  <c:v>4.1288377508912344E-3</c:v>
                </c:pt>
                <c:pt idx="76">
                  <c:v>3.7735443173121386E-3</c:v>
                </c:pt>
                <c:pt idx="77">
                  <c:v>3.4402149796117776E-3</c:v>
                </c:pt>
                <c:pt idx="78">
                  <c:v>3.128500294363068E-3</c:v>
                </c:pt>
              </c:numCache>
            </c:numRef>
          </c:val>
        </c:ser>
        <c:axId val="154077056"/>
        <c:axId val="154078592"/>
      </c:barChart>
      <c:catAx>
        <c:axId val="154077056"/>
        <c:scaling>
          <c:orientation val="minMax"/>
        </c:scaling>
        <c:axPos val="b"/>
        <c:numFmt formatCode="General" sourceLinked="1"/>
        <c:tickLblPos val="nextTo"/>
        <c:crossAx val="154078592"/>
        <c:crosses val="autoZero"/>
        <c:auto val="1"/>
        <c:lblAlgn val="ctr"/>
        <c:lblOffset val="100"/>
      </c:catAx>
      <c:valAx>
        <c:axId val="154078592"/>
        <c:scaling>
          <c:orientation val="minMax"/>
        </c:scaling>
        <c:axPos val="l"/>
        <c:majorGridlines/>
        <c:numFmt formatCode="General" sourceLinked="1"/>
        <c:tickLblPos val="nextTo"/>
        <c:crossAx val="154077056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clustered"/>
        <c:ser>
          <c:idx val="0"/>
          <c:order val="0"/>
          <c:cat>
            <c:numRef>
              <c:f>正規密度!$A$13:$A$71</c:f>
              <c:numCache>
                <c:formatCode>General</c:formatCode>
                <c:ptCount val="59"/>
                <c:pt idx="0">
                  <c:v>-2.9</c:v>
                </c:pt>
                <c:pt idx="1">
                  <c:v>-2.8</c:v>
                </c:pt>
                <c:pt idx="2">
                  <c:v>-2.7</c:v>
                </c:pt>
                <c:pt idx="3">
                  <c:v>-2.6</c:v>
                </c:pt>
                <c:pt idx="4">
                  <c:v>-2.5</c:v>
                </c:pt>
                <c:pt idx="5">
                  <c:v>-2.4</c:v>
                </c:pt>
                <c:pt idx="6">
                  <c:v>-2.2999999999999998</c:v>
                </c:pt>
                <c:pt idx="7">
                  <c:v>-2.2000000000000002</c:v>
                </c:pt>
                <c:pt idx="8">
                  <c:v>-2.1</c:v>
                </c:pt>
                <c:pt idx="9">
                  <c:v>-2</c:v>
                </c:pt>
                <c:pt idx="10">
                  <c:v>-1.9</c:v>
                </c:pt>
                <c:pt idx="11">
                  <c:v>-1.8</c:v>
                </c:pt>
                <c:pt idx="12">
                  <c:v>-1.7</c:v>
                </c:pt>
                <c:pt idx="13">
                  <c:v>-1.6</c:v>
                </c:pt>
                <c:pt idx="14">
                  <c:v>-1.5</c:v>
                </c:pt>
                <c:pt idx="15">
                  <c:v>-1.4</c:v>
                </c:pt>
                <c:pt idx="16">
                  <c:v>-1.3</c:v>
                </c:pt>
                <c:pt idx="17">
                  <c:v>-1.2</c:v>
                </c:pt>
                <c:pt idx="18">
                  <c:v>-1.1000000000000001</c:v>
                </c:pt>
                <c:pt idx="19">
                  <c:v>-1</c:v>
                </c:pt>
                <c:pt idx="20">
                  <c:v>-0.9</c:v>
                </c:pt>
                <c:pt idx="21">
                  <c:v>-0.8</c:v>
                </c:pt>
                <c:pt idx="22">
                  <c:v>-0.7</c:v>
                </c:pt>
                <c:pt idx="23">
                  <c:v>-0.6</c:v>
                </c:pt>
                <c:pt idx="24">
                  <c:v>-0.5</c:v>
                </c:pt>
                <c:pt idx="25">
                  <c:v>-0.4</c:v>
                </c:pt>
                <c:pt idx="26">
                  <c:v>-0.3</c:v>
                </c:pt>
                <c:pt idx="27">
                  <c:v>-0.2</c:v>
                </c:pt>
                <c:pt idx="28">
                  <c:v>-0.1</c:v>
                </c:pt>
                <c:pt idx="29">
                  <c:v>0</c:v>
                </c:pt>
                <c:pt idx="30">
                  <c:v>0.1</c:v>
                </c:pt>
                <c:pt idx="31">
                  <c:v>0.2</c:v>
                </c:pt>
                <c:pt idx="32">
                  <c:v>0.3</c:v>
                </c:pt>
                <c:pt idx="33">
                  <c:v>0.4</c:v>
                </c:pt>
                <c:pt idx="34">
                  <c:v>0.5</c:v>
                </c:pt>
                <c:pt idx="35">
                  <c:v>0.6</c:v>
                </c:pt>
                <c:pt idx="36">
                  <c:v>0.7</c:v>
                </c:pt>
                <c:pt idx="37">
                  <c:v>0.8</c:v>
                </c:pt>
                <c:pt idx="38">
                  <c:v>0.9</c:v>
                </c:pt>
                <c:pt idx="39">
                  <c:v>1</c:v>
                </c:pt>
                <c:pt idx="40">
                  <c:v>1.1000000000000001</c:v>
                </c:pt>
                <c:pt idx="41">
                  <c:v>1.2</c:v>
                </c:pt>
                <c:pt idx="42">
                  <c:v>1.3</c:v>
                </c:pt>
                <c:pt idx="43">
                  <c:v>1.4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1.9</c:v>
                </c:pt>
                <c:pt idx="49">
                  <c:v>2</c:v>
                </c:pt>
                <c:pt idx="50">
                  <c:v>2.1</c:v>
                </c:pt>
                <c:pt idx="51">
                  <c:v>2.2000000000000002</c:v>
                </c:pt>
                <c:pt idx="52">
                  <c:v>2.2999999999999998</c:v>
                </c:pt>
                <c:pt idx="53">
                  <c:v>2.4</c:v>
                </c:pt>
                <c:pt idx="54">
                  <c:v>2.5000000000000102</c:v>
                </c:pt>
                <c:pt idx="55">
                  <c:v>2.6</c:v>
                </c:pt>
                <c:pt idx="56">
                  <c:v>2.7</c:v>
                </c:pt>
                <c:pt idx="57">
                  <c:v>2.80000000000001</c:v>
                </c:pt>
                <c:pt idx="58">
                  <c:v>2.9000000000000101</c:v>
                </c:pt>
              </c:numCache>
            </c:numRef>
          </c:cat>
          <c:val>
            <c:numRef>
              <c:f>正規密度!$G$12:$G$72</c:f>
              <c:numCache>
                <c:formatCode>General</c:formatCode>
                <c:ptCount val="61"/>
                <c:pt idx="0">
                  <c:v>7.0427184133321271E-10</c:v>
                </c:pt>
                <c:pt idx="1">
                  <c:v>2.3291583332874052E-9</c:v>
                </c:pt>
                <c:pt idx="2">
                  <c:v>7.4018442799776473E-9</c:v>
                </c:pt>
                <c:pt idx="3">
                  <c:v>2.2602858227071393E-8</c:v>
                </c:pt>
                <c:pt idx="4">
                  <c:v>6.6323814683612173E-8</c:v>
                </c:pt>
                <c:pt idx="5">
                  <c:v>1.8700730870802736E-7</c:v>
                </c:pt>
                <c:pt idx="6">
                  <c:v>5.0667666367177124E-7</c:v>
                </c:pt>
                <c:pt idx="7">
                  <c:v>1.3191264679468517E-6</c:v>
                </c:pt>
                <c:pt idx="8">
                  <c:v>3.3000892044610097E-6</c:v>
                </c:pt>
                <c:pt idx="9">
                  <c:v>7.933205103283214E-6</c:v>
                </c:pt>
                <c:pt idx="10">
                  <c:v>1.8325492825543854E-5</c:v>
                </c:pt>
                <c:pt idx="11">
                  <c:v>4.0676802087635799E-5</c:v>
                </c:pt>
                <c:pt idx="12">
                  <c:v>8.6760546233355385E-5</c:v>
                </c:pt>
                <c:pt idx="13">
                  <c:v>1.7782067551874725E-4</c:v>
                </c:pt>
                <c:pt idx="14">
                  <c:v>3.5020867223933827E-4</c:v>
                </c:pt>
                <c:pt idx="15">
                  <c:v>6.6276009371424305E-4</c:v>
                </c:pt>
                <c:pt idx="16">
                  <c:v>1.2052322987977648E-3</c:v>
                </c:pt>
                <c:pt idx="17">
                  <c:v>2.1060576932908637E-3</c:v>
                </c:pt>
                <c:pt idx="18">
                  <c:v>3.5363479008773124E-3</c:v>
                </c:pt>
                <c:pt idx="19">
                  <c:v>5.7059115889025458E-3</c:v>
                </c:pt>
                <c:pt idx="20">
                  <c:v>8.8466844346807294E-3</c:v>
                </c:pt>
                <c:pt idx="21">
                  <c:v>1.318018716474656E-2</c:v>
                </c:pt>
                <c:pt idx="22">
                  <c:v>1.8868972586632116E-2</c:v>
                </c:pt>
                <c:pt idx="23">
                  <c:v>2.5957367534213183E-2</c:v>
                </c:pt>
                <c:pt idx="24">
                  <c:v>3.4313010987937043E-2</c:v>
                </c:pt>
                <c:pt idx="25">
                  <c:v>4.3585583709748854E-2</c:v>
                </c:pt>
                <c:pt idx="26">
                  <c:v>5.3200144651939674E-2</c:v>
                </c:pt>
                <c:pt idx="27">
                  <c:v>6.2397719166676913E-2</c:v>
                </c:pt>
                <c:pt idx="28">
                  <c:v>7.0325140639602157E-2</c:v>
                </c:pt>
                <c:pt idx="29">
                  <c:v>7.6162032171221195E-2</c:v>
                </c:pt>
                <c:pt idx="30">
                  <c:v>7.9259709439102988E-2</c:v>
                </c:pt>
                <c:pt idx="31">
                  <c:v>7.9259709439102988E-2</c:v>
                </c:pt>
                <c:pt idx="32">
                  <c:v>7.6162032171221195E-2</c:v>
                </c:pt>
                <c:pt idx="33">
                  <c:v>7.0325140639602157E-2</c:v>
                </c:pt>
                <c:pt idx="34">
                  <c:v>6.2397719166676913E-2</c:v>
                </c:pt>
                <c:pt idx="35">
                  <c:v>5.3200144651939674E-2</c:v>
                </c:pt>
                <c:pt idx="36">
                  <c:v>4.3585583709748854E-2</c:v>
                </c:pt>
                <c:pt idx="37">
                  <c:v>3.4313010987937043E-2</c:v>
                </c:pt>
                <c:pt idx="38">
                  <c:v>2.5957367534213183E-2</c:v>
                </c:pt>
                <c:pt idx="39">
                  <c:v>1.8868972586632116E-2</c:v>
                </c:pt>
                <c:pt idx="40">
                  <c:v>1.318018716474656E-2</c:v>
                </c:pt>
                <c:pt idx="41">
                  <c:v>8.8466844346807294E-3</c:v>
                </c:pt>
                <c:pt idx="42">
                  <c:v>5.7059115889025458E-3</c:v>
                </c:pt>
                <c:pt idx="43">
                  <c:v>3.5363479008773124E-3</c:v>
                </c:pt>
                <c:pt idx="44">
                  <c:v>2.1060576932908637E-3</c:v>
                </c:pt>
                <c:pt idx="45">
                  <c:v>1.2052322987977648E-3</c:v>
                </c:pt>
                <c:pt idx="46">
                  <c:v>6.6276009371424305E-4</c:v>
                </c:pt>
                <c:pt idx="47">
                  <c:v>3.5020867223933827E-4</c:v>
                </c:pt>
                <c:pt idx="48">
                  <c:v>1.7782067551874725E-4</c:v>
                </c:pt>
                <c:pt idx="49">
                  <c:v>8.6760546233355385E-5</c:v>
                </c:pt>
                <c:pt idx="50">
                  <c:v>4.0676802087635799E-5</c:v>
                </c:pt>
                <c:pt idx="51">
                  <c:v>1.8325492825543854E-5</c:v>
                </c:pt>
                <c:pt idx="52">
                  <c:v>7.933205103283214E-6</c:v>
                </c:pt>
                <c:pt idx="53">
                  <c:v>3.3000892044610097E-6</c:v>
                </c:pt>
                <c:pt idx="54">
                  <c:v>1.3191264679468517E-6</c:v>
                </c:pt>
                <c:pt idx="55">
                  <c:v>5.0667666362524955E-7</c:v>
                </c:pt>
                <c:pt idx="56">
                  <c:v>1.8700730874954274E-7</c:v>
                </c:pt>
                <c:pt idx="57">
                  <c:v>6.6323814662538894E-8</c:v>
                </c:pt>
                <c:pt idx="58">
                  <c:v>2.260285825173014E-8</c:v>
                </c:pt>
                <c:pt idx="59">
                  <c:v>7.4018442486334379E-9</c:v>
                </c:pt>
                <c:pt idx="60">
                  <c:v>2.3291583106654912E-9</c:v>
                </c:pt>
              </c:numCache>
            </c:numRef>
          </c:val>
        </c:ser>
        <c:axId val="154085248"/>
        <c:axId val="154086784"/>
      </c:barChart>
      <c:catAx>
        <c:axId val="154085248"/>
        <c:scaling>
          <c:orientation val="minMax"/>
        </c:scaling>
        <c:axPos val="b"/>
        <c:numFmt formatCode="General" sourceLinked="1"/>
        <c:tickLblPos val="nextTo"/>
        <c:crossAx val="154086784"/>
        <c:crosses val="autoZero"/>
        <c:auto val="1"/>
        <c:lblAlgn val="ctr"/>
        <c:lblOffset val="100"/>
      </c:catAx>
      <c:valAx>
        <c:axId val="154086784"/>
        <c:scaling>
          <c:orientation val="minMax"/>
        </c:scaling>
        <c:axPos val="l"/>
        <c:majorGridlines/>
        <c:numFmt formatCode="General" sourceLinked="1"/>
        <c:tickLblPos val="nextTo"/>
        <c:crossAx val="154085248"/>
        <c:crosses val="autoZero"/>
        <c:crossBetween val="between"/>
      </c:valAx>
    </c:plotArea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Sheet1!$B$340:$B$363</c:f>
              <c:numCache>
                <c:formatCode>General</c:formatCode>
                <c:ptCount val="24"/>
                <c:pt idx="0">
                  <c:v>5.3</c:v>
                </c:pt>
                <c:pt idx="1">
                  <c:v>7</c:v>
                </c:pt>
                <c:pt idx="2">
                  <c:v>10.1</c:v>
                </c:pt>
                <c:pt idx="3">
                  <c:v>16.3</c:v>
                </c:pt>
                <c:pt idx="4">
                  <c:v>20.5</c:v>
                </c:pt>
                <c:pt idx="5">
                  <c:v>21.5</c:v>
                </c:pt>
                <c:pt idx="6">
                  <c:v>25.3</c:v>
                </c:pt>
                <c:pt idx="7">
                  <c:v>27.2</c:v>
                </c:pt>
                <c:pt idx="8">
                  <c:v>24.4</c:v>
                </c:pt>
                <c:pt idx="9">
                  <c:v>20.100000000000001</c:v>
                </c:pt>
                <c:pt idx="10">
                  <c:v>13.9</c:v>
                </c:pt>
                <c:pt idx="11">
                  <c:v>9</c:v>
                </c:pt>
                <c:pt idx="12">
                  <c:v>6.6</c:v>
                </c:pt>
                <c:pt idx="13">
                  <c:v>6.7</c:v>
                </c:pt>
                <c:pt idx="14">
                  <c:v>10.1</c:v>
                </c:pt>
                <c:pt idx="15">
                  <c:v>15</c:v>
                </c:pt>
                <c:pt idx="16">
                  <c:v>19.899999999999999</c:v>
                </c:pt>
                <c:pt idx="17">
                  <c:v>22.8</c:v>
                </c:pt>
                <c:pt idx="18">
                  <c:v>25.9</c:v>
                </c:pt>
                <c:pt idx="19">
                  <c:v>28.5</c:v>
                </c:pt>
                <c:pt idx="20">
                  <c:v>26.2</c:v>
                </c:pt>
                <c:pt idx="21">
                  <c:v>19.5</c:v>
                </c:pt>
                <c:pt idx="22">
                  <c:v>14.2</c:v>
                </c:pt>
                <c:pt idx="23">
                  <c:v>9</c:v>
                </c:pt>
              </c:numCache>
            </c:numRef>
          </c:xVal>
          <c:yVal>
            <c:numRef>
              <c:f>Sheet1!$D$340:$D$363</c:f>
              <c:numCache>
                <c:formatCode>General</c:formatCode>
                <c:ptCount val="24"/>
                <c:pt idx="0">
                  <c:v>23437</c:v>
                </c:pt>
                <c:pt idx="1">
                  <c:v>23225</c:v>
                </c:pt>
                <c:pt idx="2">
                  <c:v>21499</c:v>
                </c:pt>
                <c:pt idx="3">
                  <c:v>21920</c:v>
                </c:pt>
                <c:pt idx="4">
                  <c:v>20531</c:v>
                </c:pt>
                <c:pt idx="5">
                  <c:v>20605</c:v>
                </c:pt>
                <c:pt idx="6">
                  <c:v>23674</c:v>
                </c:pt>
                <c:pt idx="7">
                  <c:v>24424</c:v>
                </c:pt>
                <c:pt idx="8">
                  <c:v>24366</c:v>
                </c:pt>
                <c:pt idx="9">
                  <c:v>21803</c:v>
                </c:pt>
                <c:pt idx="10">
                  <c:v>20589</c:v>
                </c:pt>
                <c:pt idx="11">
                  <c:v>21413</c:v>
                </c:pt>
                <c:pt idx="12">
                  <c:v>23253</c:v>
                </c:pt>
                <c:pt idx="13">
                  <c:v>22648</c:v>
                </c:pt>
                <c:pt idx="14">
                  <c:v>21821</c:v>
                </c:pt>
                <c:pt idx="15">
                  <c:v>21877</c:v>
                </c:pt>
                <c:pt idx="16">
                  <c:v>19927</c:v>
                </c:pt>
                <c:pt idx="17">
                  <c:v>21266</c:v>
                </c:pt>
                <c:pt idx="18">
                  <c:v>23072</c:v>
                </c:pt>
                <c:pt idx="19">
                  <c:v>26102</c:v>
                </c:pt>
                <c:pt idx="20">
                  <c:v>26850</c:v>
                </c:pt>
                <c:pt idx="21">
                  <c:v>22651</c:v>
                </c:pt>
                <c:pt idx="22">
                  <c:v>20796</c:v>
                </c:pt>
                <c:pt idx="23">
                  <c:v>21569</c:v>
                </c:pt>
              </c:numCache>
            </c:numRef>
          </c:yVal>
        </c:ser>
        <c:axId val="154140032"/>
        <c:axId val="154207360"/>
      </c:scatterChart>
      <c:valAx>
        <c:axId val="154140032"/>
        <c:scaling>
          <c:orientation val="minMax"/>
        </c:scaling>
        <c:axPos val="b"/>
        <c:numFmt formatCode="General" sourceLinked="1"/>
        <c:tickLblPos val="nextTo"/>
        <c:crossAx val="154207360"/>
        <c:crosses val="autoZero"/>
        <c:crossBetween val="midCat"/>
      </c:valAx>
      <c:valAx>
        <c:axId val="154207360"/>
        <c:scaling>
          <c:orientation val="minMax"/>
          <c:min val="19000"/>
        </c:scaling>
        <c:axPos val="l"/>
        <c:majorGridlines/>
        <c:numFmt formatCode="General" sourceLinked="1"/>
        <c:tickLblPos val="nextTo"/>
        <c:crossAx val="15414003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1</xdr:row>
      <xdr:rowOff>142876</xdr:rowOff>
    </xdr:from>
    <xdr:to>
      <xdr:col>12</xdr:col>
      <xdr:colOff>295275</xdr:colOff>
      <xdr:row>19</xdr:row>
      <xdr:rowOff>28576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550</xdr:row>
      <xdr:rowOff>95249</xdr:rowOff>
    </xdr:from>
    <xdr:to>
      <xdr:col>12</xdr:col>
      <xdr:colOff>76199</xdr:colOff>
      <xdr:row>568</xdr:row>
      <xdr:rowOff>47624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25</xdr:row>
      <xdr:rowOff>19050</xdr:rowOff>
    </xdr:from>
    <xdr:to>
      <xdr:col>14</xdr:col>
      <xdr:colOff>123825</xdr:colOff>
      <xdr:row>41</xdr:row>
      <xdr:rowOff>19050</xdr:rowOff>
    </xdr:to>
    <xdr:graphicFrame macro="">
      <xdr:nvGraphicFramePr>
        <xdr:cNvPr id="113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7</xdr:row>
      <xdr:rowOff>19050</xdr:rowOff>
    </xdr:from>
    <xdr:to>
      <xdr:col>14</xdr:col>
      <xdr:colOff>142875</xdr:colOff>
      <xdr:row>23</xdr:row>
      <xdr:rowOff>19050</xdr:rowOff>
    </xdr:to>
    <xdr:graphicFrame macro="">
      <xdr:nvGraphicFramePr>
        <xdr:cNvPr id="1132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276225</xdr:colOff>
      <xdr:row>42</xdr:row>
      <xdr:rowOff>38100</xdr:rowOff>
    </xdr:from>
    <xdr:to>
      <xdr:col>14</xdr:col>
      <xdr:colOff>47625</xdr:colOff>
      <xdr:row>58</xdr:row>
      <xdr:rowOff>38100</xdr:rowOff>
    </xdr:to>
    <xdr:graphicFrame macro="">
      <xdr:nvGraphicFramePr>
        <xdr:cNvPr id="1132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247650</xdr:colOff>
      <xdr:row>44</xdr:row>
      <xdr:rowOff>76200</xdr:rowOff>
    </xdr:from>
    <xdr:ext cx="1029239" cy="228179"/>
    <xdr:sp macro="" textlink="">
      <xdr:nvSpPr>
        <xdr:cNvPr id="8" name="テキスト ボックス 7"/>
        <xdr:cNvSpPr txBox="1"/>
      </xdr:nvSpPr>
      <xdr:spPr>
        <a:xfrm>
          <a:off x="6305550" y="7620000"/>
          <a:ext cx="112453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1100"/>
            <a:t>平均</a:t>
          </a:r>
          <a:r>
            <a:rPr kumimoji="1" lang="en-US" altLang="ja-JP" sz="1100"/>
            <a:t>0</a:t>
          </a:r>
          <a:r>
            <a:rPr kumimoji="1" lang="ja-JP" altLang="en-US" sz="1100"/>
            <a:t>　分散 </a:t>
          </a:r>
          <a:r>
            <a:rPr kumimoji="1" lang="en-US" altLang="ja-JP" sz="1100"/>
            <a:t>0.5</a:t>
          </a:r>
          <a:endParaRPr kumimoji="1" lang="ja-JP" altLang="en-US" sz="1100"/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0.13194</cdr:y>
    </cdr:from>
    <cdr:to>
      <cdr:x>0.55625</cdr:x>
      <cdr:y>0.19444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52475" y="361950"/>
          <a:ext cx="1790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latin typeface="+mn-lt"/>
              <a:ea typeface="+mn-ea"/>
              <a:cs typeface="+mn-cs"/>
            </a:rPr>
            <a:t>平均</a:t>
          </a:r>
          <a:r>
            <a:rPr lang="en-US" sz="1100">
              <a:latin typeface="+mn-lt"/>
              <a:ea typeface="+mn-ea"/>
              <a:cs typeface="+mn-cs"/>
            </a:rPr>
            <a:t>0</a:t>
          </a:r>
          <a:r>
            <a:rPr lang="ja-JP" altLang="en-US" sz="1100">
              <a:latin typeface="+mn-lt"/>
              <a:ea typeface="+mn-ea"/>
              <a:cs typeface="+mn-cs"/>
            </a:rPr>
            <a:t>，分散</a:t>
          </a:r>
          <a:r>
            <a:rPr lang="en-US" sz="1100">
              <a:latin typeface="+mn-lt"/>
              <a:ea typeface="+mn-ea"/>
              <a:cs typeface="+mn-cs"/>
            </a:rPr>
            <a:t>=</a:t>
          </a:r>
          <a:r>
            <a:rPr lang="en-US" altLang="ja-JP" sz="1100">
              <a:latin typeface="+mn-lt"/>
              <a:ea typeface="+mn-ea"/>
              <a:cs typeface="+mn-cs"/>
            </a:rPr>
            <a:t>1</a:t>
          </a:r>
          <a:endParaRPr lang="ja-JP" altLang="en-US" sz="1100">
            <a:latin typeface="+mn-lt"/>
            <a:ea typeface="+mn-ea"/>
            <a:cs typeface="+mn-cs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0.23125</cdr:x>
      <cdr:y>0.06597</cdr:y>
    </cdr:from>
    <cdr:to>
      <cdr:x>0.64167</cdr:x>
      <cdr:y>0.17708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57274" y="180975"/>
          <a:ext cx="18764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平均</a:t>
          </a:r>
          <a:r>
            <a:rPr lang="en-US" altLang="ja-JP" sz="1100"/>
            <a:t>0</a:t>
          </a:r>
          <a:r>
            <a:rPr lang="ja-JP" altLang="en-US" sz="1100"/>
            <a:t>，分散</a:t>
          </a:r>
          <a:r>
            <a:rPr lang="en-US" altLang="ja-JP" sz="1100"/>
            <a:t>=2</a:t>
          </a:r>
          <a:endParaRPr lang="ja-JP" alt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340</xdr:row>
      <xdr:rowOff>0</xdr:rowOff>
    </xdr:from>
    <xdr:to>
      <xdr:col>10</xdr:col>
      <xdr:colOff>619125</xdr:colOff>
      <xdr:row>356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06"/>
  <sheetViews>
    <sheetView topLeftCell="B4" workbookViewId="0">
      <selection activeCell="E6" sqref="E6:N6"/>
    </sheetView>
  </sheetViews>
  <sheetFormatPr defaultRowHeight="13.5"/>
  <sheetData>
    <row r="1" spans="1:91">
      <c r="B1" s="2">
        <v>29221</v>
      </c>
      <c r="C1" s="2">
        <v>29312</v>
      </c>
      <c r="D1" s="2">
        <v>29403</v>
      </c>
      <c r="E1" s="2">
        <v>30407</v>
      </c>
      <c r="F1" s="2">
        <v>30498</v>
      </c>
      <c r="G1" s="2">
        <v>30590</v>
      </c>
      <c r="H1" s="2">
        <v>30682</v>
      </c>
      <c r="I1" s="2">
        <v>30773</v>
      </c>
      <c r="J1" s="2">
        <v>30864</v>
      </c>
      <c r="K1" s="2">
        <v>30956</v>
      </c>
      <c r="L1" s="2">
        <v>31048</v>
      </c>
      <c r="M1" s="2">
        <v>31138</v>
      </c>
      <c r="N1" s="2">
        <v>31229</v>
      </c>
      <c r="O1" s="2">
        <v>31321</v>
      </c>
      <c r="P1" s="2">
        <v>31413</v>
      </c>
      <c r="Q1" s="2">
        <v>31503</v>
      </c>
      <c r="R1" s="2">
        <v>31594</v>
      </c>
      <c r="S1" s="2">
        <v>31686</v>
      </c>
      <c r="T1" s="2">
        <v>31778</v>
      </c>
      <c r="U1" s="2">
        <v>31868</v>
      </c>
      <c r="V1" s="2">
        <v>31959</v>
      </c>
      <c r="W1" s="2">
        <v>32051</v>
      </c>
      <c r="X1" s="2">
        <v>32143</v>
      </c>
      <c r="Y1" s="2">
        <v>32234</v>
      </c>
      <c r="Z1" s="2">
        <v>32325</v>
      </c>
      <c r="AA1" s="2">
        <v>32417</v>
      </c>
      <c r="AB1" s="2">
        <v>32509</v>
      </c>
      <c r="AC1" s="2">
        <v>32599</v>
      </c>
      <c r="AD1" s="2">
        <v>32690</v>
      </c>
      <c r="AE1" s="2">
        <v>32782</v>
      </c>
      <c r="AF1" s="2">
        <v>32874</v>
      </c>
      <c r="AG1" s="2">
        <v>32964</v>
      </c>
      <c r="AH1" s="2">
        <v>33055</v>
      </c>
      <c r="AI1" s="2">
        <v>33147</v>
      </c>
      <c r="AJ1" s="2">
        <v>33239</v>
      </c>
      <c r="AK1" s="2">
        <v>33329</v>
      </c>
      <c r="AL1" s="2">
        <v>33420</v>
      </c>
      <c r="AM1" s="2">
        <v>33512</v>
      </c>
      <c r="AN1" s="2">
        <v>33604</v>
      </c>
      <c r="AO1" s="2">
        <v>33695</v>
      </c>
      <c r="AP1" s="2">
        <v>33786</v>
      </c>
      <c r="AQ1" s="2">
        <v>33878</v>
      </c>
      <c r="AR1" s="2">
        <v>33970</v>
      </c>
      <c r="AS1" s="2">
        <v>34060</v>
      </c>
      <c r="AT1" s="2">
        <v>34151</v>
      </c>
      <c r="AU1" s="2">
        <v>34243</v>
      </c>
      <c r="AV1" s="2">
        <v>34335</v>
      </c>
      <c r="AW1" s="2">
        <v>34425</v>
      </c>
      <c r="AX1" s="2">
        <v>34516</v>
      </c>
      <c r="AY1" s="2">
        <v>34608</v>
      </c>
      <c r="AZ1" s="2">
        <v>34700</v>
      </c>
      <c r="BA1" s="2">
        <v>34790</v>
      </c>
      <c r="BB1" s="2">
        <v>34881</v>
      </c>
      <c r="BC1" s="2">
        <v>34973</v>
      </c>
      <c r="BD1" s="2">
        <v>35065</v>
      </c>
      <c r="BE1" s="2">
        <v>35156</v>
      </c>
      <c r="BF1" s="2">
        <v>35247</v>
      </c>
      <c r="BG1" s="2">
        <v>35339</v>
      </c>
      <c r="BH1" s="2">
        <v>35431</v>
      </c>
      <c r="BI1" s="2">
        <v>35521</v>
      </c>
      <c r="BJ1" s="2">
        <v>35612</v>
      </c>
      <c r="BK1" s="2">
        <v>35704</v>
      </c>
      <c r="BL1" s="2">
        <v>35796</v>
      </c>
      <c r="BM1" s="2">
        <v>35886</v>
      </c>
      <c r="BN1" s="2">
        <v>35977</v>
      </c>
      <c r="BO1" s="2">
        <v>36069</v>
      </c>
      <c r="BP1" s="2">
        <v>36161</v>
      </c>
      <c r="BQ1" s="2">
        <v>36251</v>
      </c>
      <c r="BR1" s="2">
        <v>36342</v>
      </c>
      <c r="BS1" s="2">
        <v>36434</v>
      </c>
      <c r="BT1" s="2">
        <v>36526</v>
      </c>
      <c r="BU1" s="2">
        <v>36617</v>
      </c>
      <c r="BV1" s="2">
        <v>36708</v>
      </c>
      <c r="BW1" s="2">
        <v>36800</v>
      </c>
      <c r="BX1" s="2">
        <v>36892</v>
      </c>
      <c r="BY1" s="2">
        <v>36982</v>
      </c>
      <c r="BZ1" s="2">
        <v>37073</v>
      </c>
      <c r="CA1" s="2">
        <v>37165</v>
      </c>
      <c r="CB1" s="2">
        <v>37257</v>
      </c>
      <c r="CC1" s="2">
        <v>37347</v>
      </c>
      <c r="CD1" s="2">
        <v>37438</v>
      </c>
      <c r="CE1" s="2">
        <v>37530</v>
      </c>
      <c r="CF1" s="2">
        <v>37622</v>
      </c>
      <c r="CG1" s="2">
        <v>37712</v>
      </c>
      <c r="CH1" s="2">
        <v>37803</v>
      </c>
      <c r="CI1" s="2">
        <v>37895</v>
      </c>
      <c r="CJ1" s="2">
        <v>37987</v>
      </c>
      <c r="CK1" s="2">
        <v>38078</v>
      </c>
      <c r="CL1" s="2">
        <v>38169</v>
      </c>
      <c r="CM1" s="2">
        <v>38261</v>
      </c>
    </row>
    <row r="2" spans="1:91">
      <c r="A2" s="1" t="s">
        <v>0</v>
      </c>
      <c r="B2" s="1">
        <v>75102</v>
      </c>
      <c r="C2" s="1">
        <v>74100.800000000003</v>
      </c>
      <c r="D2" s="1">
        <v>78483.199999999997</v>
      </c>
      <c r="E2" s="1">
        <v>80092.600000000006</v>
      </c>
      <c r="F2" s="1">
        <v>85057.7</v>
      </c>
      <c r="G2" s="1">
        <v>91116.2</v>
      </c>
      <c r="H2" s="1">
        <v>82131</v>
      </c>
      <c r="I2" s="1">
        <v>82569.7</v>
      </c>
      <c r="J2" s="1">
        <v>88175.8</v>
      </c>
      <c r="K2" s="1">
        <v>94196.1</v>
      </c>
      <c r="L2" s="1">
        <v>86720</v>
      </c>
      <c r="M2" s="1">
        <v>86491.7</v>
      </c>
      <c r="N2" s="1">
        <v>91946.9</v>
      </c>
      <c r="O2" s="1">
        <v>99553.600000000006</v>
      </c>
      <c r="P2" s="1">
        <v>89665.7</v>
      </c>
      <c r="Q2" s="1">
        <v>88927</v>
      </c>
      <c r="R2" s="1">
        <v>94939.6</v>
      </c>
      <c r="S2" s="1">
        <v>101970.6</v>
      </c>
      <c r="T2" s="1">
        <v>92234.1</v>
      </c>
      <c r="U2" s="1">
        <v>91498.9</v>
      </c>
      <c r="V2" s="1">
        <v>98621.5</v>
      </c>
      <c r="W2" s="1">
        <v>107398.6</v>
      </c>
      <c r="X2" s="1">
        <v>99439.4</v>
      </c>
      <c r="Y2" s="1">
        <v>97912.8</v>
      </c>
      <c r="Z2" s="1">
        <v>105500</v>
      </c>
      <c r="AA2" s="1">
        <v>113267</v>
      </c>
      <c r="AB2" s="1">
        <v>106704.1</v>
      </c>
      <c r="AC2" s="1">
        <v>102369.2</v>
      </c>
      <c r="AD2" s="1">
        <v>109891.2</v>
      </c>
      <c r="AE2" s="1">
        <v>119171.1</v>
      </c>
      <c r="AF2" s="1">
        <v>110181.7</v>
      </c>
      <c r="AG2" s="1">
        <v>109437.7</v>
      </c>
      <c r="AH2" s="1">
        <v>117282.2</v>
      </c>
      <c r="AI2" s="1">
        <v>124023.6</v>
      </c>
      <c r="AJ2" s="1">
        <v>117169.7</v>
      </c>
      <c r="AK2" s="1">
        <v>112992.6</v>
      </c>
      <c r="AL2" s="1">
        <v>119369.3</v>
      </c>
      <c r="AM2" s="1">
        <v>126837.8</v>
      </c>
      <c r="AN2" s="1">
        <v>118835.2</v>
      </c>
      <c r="AO2" s="1">
        <v>114248.8</v>
      </c>
      <c r="AP2" s="1">
        <v>120596.8</v>
      </c>
      <c r="AQ2" s="1">
        <v>127318.9</v>
      </c>
      <c r="AR2" s="1">
        <v>121018</v>
      </c>
      <c r="AS2" s="1">
        <v>114284.4</v>
      </c>
      <c r="AT2" s="1">
        <v>119563.8</v>
      </c>
      <c r="AU2" s="1">
        <v>127324.3</v>
      </c>
      <c r="AV2" s="1">
        <v>117174</v>
      </c>
      <c r="AW2" s="1">
        <v>118394.4</v>
      </c>
      <c r="AX2" s="1">
        <v>123033.4</v>
      </c>
      <c r="AY2" s="1">
        <v>128917.9</v>
      </c>
      <c r="AZ2" s="1">
        <v>118952.3</v>
      </c>
      <c r="BA2" s="1">
        <v>120881.5</v>
      </c>
      <c r="BB2" s="1">
        <v>124750.6</v>
      </c>
      <c r="BC2" s="1">
        <v>132373.1</v>
      </c>
      <c r="BD2" s="1">
        <v>122954.8</v>
      </c>
      <c r="BE2" s="1">
        <v>125049.3</v>
      </c>
      <c r="BF2" s="1">
        <v>128485.9</v>
      </c>
      <c r="BG2" s="1">
        <v>137539.70000000001</v>
      </c>
      <c r="BH2" s="1">
        <v>128172.1</v>
      </c>
      <c r="BI2" s="1">
        <v>127784.7</v>
      </c>
      <c r="BJ2" s="1">
        <v>129757</v>
      </c>
      <c r="BK2" s="1">
        <v>137926</v>
      </c>
      <c r="BL2" s="1">
        <v>126624.5</v>
      </c>
      <c r="BM2" s="1">
        <v>125943.7</v>
      </c>
      <c r="BN2" s="1">
        <v>128835.8</v>
      </c>
      <c r="BO2" s="1">
        <v>136453.29999999999</v>
      </c>
      <c r="BP2" s="1">
        <v>125773.9</v>
      </c>
      <c r="BQ2" s="1">
        <v>127093.6</v>
      </c>
      <c r="BR2" s="1">
        <v>128752.3</v>
      </c>
      <c r="BS2" s="1">
        <v>136704</v>
      </c>
      <c r="BT2" s="1">
        <v>128906.1</v>
      </c>
      <c r="BU2" s="1">
        <v>129985</v>
      </c>
      <c r="BV2" s="1">
        <v>132967.29999999999</v>
      </c>
      <c r="BW2" s="1">
        <v>141318.5</v>
      </c>
      <c r="BX2" s="1">
        <v>133238.20000000001</v>
      </c>
      <c r="BY2" s="1">
        <v>131571</v>
      </c>
      <c r="BZ2" s="1">
        <v>132429</v>
      </c>
      <c r="CA2" s="1">
        <v>138296.6</v>
      </c>
      <c r="CB2" s="1">
        <v>128701.4</v>
      </c>
      <c r="CC2" s="1">
        <v>130491.8</v>
      </c>
      <c r="CD2" s="1">
        <v>133325.29999999999</v>
      </c>
      <c r="CE2" s="1">
        <v>140296.9</v>
      </c>
      <c r="CF2" s="1">
        <v>132156.1</v>
      </c>
      <c r="CG2" s="1">
        <v>133070.70000000001</v>
      </c>
      <c r="CH2" s="1">
        <v>136260.29999999999</v>
      </c>
      <c r="CI2" s="1">
        <v>144681.1</v>
      </c>
      <c r="CJ2" s="1">
        <v>139995.1</v>
      </c>
      <c r="CK2" s="1">
        <v>138356.6</v>
      </c>
      <c r="CL2" s="1">
        <v>140843.1</v>
      </c>
      <c r="CM2" s="1">
        <v>146801.1</v>
      </c>
    </row>
    <row r="3" spans="1:91">
      <c r="A3" s="1" t="s">
        <v>1</v>
      </c>
      <c r="B3" s="1">
        <v>41193.9</v>
      </c>
      <c r="C3" s="1">
        <v>41394.9</v>
      </c>
      <c r="D3" s="1">
        <v>43257.3</v>
      </c>
      <c r="E3" s="1">
        <v>45149.599999999999</v>
      </c>
      <c r="F3" s="1">
        <v>47376.800000000003</v>
      </c>
      <c r="G3" s="1">
        <v>50722.6</v>
      </c>
      <c r="H3" s="1">
        <v>45500.5</v>
      </c>
      <c r="I3" s="1">
        <v>46291.8</v>
      </c>
      <c r="J3" s="1">
        <v>48762.8</v>
      </c>
      <c r="K3" s="1">
        <v>51803.5</v>
      </c>
      <c r="L3" s="1">
        <v>47090.8</v>
      </c>
      <c r="M3" s="1">
        <v>48129.2</v>
      </c>
      <c r="N3" s="1">
        <v>50283.3</v>
      </c>
      <c r="O3" s="1">
        <v>54501.1</v>
      </c>
      <c r="P3" s="1">
        <v>49069.5</v>
      </c>
      <c r="Q3" s="1">
        <v>49573.2</v>
      </c>
      <c r="R3" s="1">
        <v>52352.7</v>
      </c>
      <c r="S3" s="1">
        <v>55671.199999999997</v>
      </c>
      <c r="T3" s="1">
        <v>50708.1</v>
      </c>
      <c r="U3" s="1">
        <v>51498.9</v>
      </c>
      <c r="V3" s="1">
        <v>54414.2</v>
      </c>
      <c r="W3" s="1">
        <v>58565.599999999999</v>
      </c>
      <c r="X3" s="1">
        <v>53358.8</v>
      </c>
      <c r="Y3" s="1">
        <v>54473.7</v>
      </c>
      <c r="Z3" s="1">
        <v>57003.6</v>
      </c>
      <c r="AA3" s="1">
        <v>60817.4</v>
      </c>
      <c r="AB3" s="1">
        <v>56735.5</v>
      </c>
      <c r="AC3" s="1">
        <v>56031.3</v>
      </c>
      <c r="AD3" s="1">
        <v>59441.9</v>
      </c>
      <c r="AE3" s="1">
        <v>64326.9</v>
      </c>
      <c r="AF3" s="1">
        <v>58332.4</v>
      </c>
      <c r="AG3" s="1">
        <v>60031.9</v>
      </c>
      <c r="AH3" s="1">
        <v>63075.3</v>
      </c>
      <c r="AI3" s="1">
        <v>65938.2</v>
      </c>
      <c r="AJ3" s="1">
        <v>60431.7</v>
      </c>
      <c r="AK3" s="1">
        <v>61854.2</v>
      </c>
      <c r="AL3" s="1">
        <v>64186.3</v>
      </c>
      <c r="AM3" s="1">
        <v>68011</v>
      </c>
      <c r="AN3" s="1">
        <v>63160.800000000003</v>
      </c>
      <c r="AO3" s="1">
        <v>63342</v>
      </c>
      <c r="AP3" s="1">
        <v>65854.100000000006</v>
      </c>
      <c r="AQ3" s="1">
        <v>68785.3</v>
      </c>
      <c r="AR3" s="1">
        <v>63931.5</v>
      </c>
      <c r="AS3" s="1">
        <v>63729.8</v>
      </c>
      <c r="AT3" s="1">
        <v>66253.100000000006</v>
      </c>
      <c r="AU3" s="1">
        <v>70801.5</v>
      </c>
      <c r="AV3" s="1">
        <v>65746.600000000006</v>
      </c>
      <c r="AW3" s="1">
        <v>65780.7</v>
      </c>
      <c r="AX3" s="1">
        <v>69370.899999999994</v>
      </c>
      <c r="AY3" s="1">
        <v>70944.399999999994</v>
      </c>
      <c r="AZ3" s="1">
        <v>66722.8</v>
      </c>
      <c r="BA3" s="1">
        <v>67180.7</v>
      </c>
      <c r="BB3" s="1">
        <v>70145.600000000006</v>
      </c>
      <c r="BC3" s="1">
        <v>72775.3</v>
      </c>
      <c r="BD3" s="1">
        <v>68935.199999999997</v>
      </c>
      <c r="BE3" s="1">
        <v>68884.2</v>
      </c>
      <c r="BF3" s="1">
        <v>71361.399999999994</v>
      </c>
      <c r="BG3" s="1">
        <v>74457.5</v>
      </c>
      <c r="BH3" s="1">
        <v>71826.8</v>
      </c>
      <c r="BI3" s="1">
        <v>68613.600000000006</v>
      </c>
      <c r="BJ3" s="1">
        <v>71753.899999999994</v>
      </c>
      <c r="BK3" s="1">
        <v>74066.7</v>
      </c>
      <c r="BL3" s="1">
        <v>69777.8</v>
      </c>
      <c r="BM3" s="1">
        <v>69308.5</v>
      </c>
      <c r="BN3" s="1">
        <v>72261</v>
      </c>
      <c r="BO3" s="1">
        <v>74748.5</v>
      </c>
      <c r="BP3" s="1">
        <v>70072.5</v>
      </c>
      <c r="BQ3" s="1">
        <v>69612.5</v>
      </c>
      <c r="BR3" s="1">
        <v>72282.3</v>
      </c>
      <c r="BS3" s="1">
        <v>74579.3</v>
      </c>
      <c r="BT3" s="1">
        <v>71059</v>
      </c>
      <c r="BU3" s="1">
        <v>70235.899999999994</v>
      </c>
      <c r="BV3" s="1">
        <v>72615.399999999994</v>
      </c>
      <c r="BW3" s="1">
        <v>75409.5</v>
      </c>
      <c r="BX3" s="1">
        <v>72305.600000000006</v>
      </c>
      <c r="BY3" s="1">
        <v>71625.100000000006</v>
      </c>
      <c r="BZ3" s="1">
        <v>73875.899999999994</v>
      </c>
      <c r="CA3" s="1">
        <v>76359.199999999997</v>
      </c>
      <c r="CB3" s="1">
        <v>72362</v>
      </c>
      <c r="CC3" s="1">
        <v>71981.7</v>
      </c>
      <c r="CD3" s="1">
        <v>74736.800000000003</v>
      </c>
      <c r="CE3" s="1">
        <v>76703.199999999997</v>
      </c>
      <c r="CF3" s="1">
        <v>73318.899999999994</v>
      </c>
      <c r="CG3" s="1">
        <v>72653.100000000006</v>
      </c>
      <c r="CH3" s="1">
        <v>75093</v>
      </c>
      <c r="CI3" s="1">
        <v>78259.100000000006</v>
      </c>
      <c r="CJ3" s="1">
        <v>75457.3</v>
      </c>
      <c r="CK3" s="1">
        <v>74643</v>
      </c>
      <c r="CL3" s="1">
        <v>77114.899999999994</v>
      </c>
      <c r="CM3" s="1">
        <v>79322.7</v>
      </c>
    </row>
    <row r="6" spans="1:91">
      <c r="B6" s="2" t="s">
        <v>0</v>
      </c>
      <c r="C6" t="s">
        <v>1</v>
      </c>
    </row>
    <row r="7" spans="1:91">
      <c r="A7" s="2">
        <v>29221</v>
      </c>
      <c r="B7" s="7">
        <v>75102</v>
      </c>
      <c r="C7">
        <v>41193.9</v>
      </c>
    </row>
    <row r="8" spans="1:91">
      <c r="A8" s="2">
        <v>29312</v>
      </c>
      <c r="B8" s="7">
        <v>74100.800000000003</v>
      </c>
      <c r="C8">
        <v>41394.9</v>
      </c>
    </row>
    <row r="9" spans="1:91">
      <c r="A9" s="2">
        <v>29403</v>
      </c>
      <c r="B9" s="7">
        <v>78483.199999999997</v>
      </c>
      <c r="C9">
        <v>43257.3</v>
      </c>
    </row>
    <row r="10" spans="1:91">
      <c r="A10" s="2">
        <v>29495</v>
      </c>
      <c r="B10" s="7">
        <v>85454</v>
      </c>
      <c r="C10">
        <v>46701.3</v>
      </c>
    </row>
    <row r="11" spans="1:91">
      <c r="A11" s="2">
        <v>29587</v>
      </c>
      <c r="B11" s="7">
        <v>77137.3</v>
      </c>
      <c r="C11">
        <v>41624.800000000003</v>
      </c>
    </row>
    <row r="12" spans="1:91">
      <c r="A12" s="2">
        <v>29677</v>
      </c>
      <c r="B12" s="7">
        <v>76482.2</v>
      </c>
      <c r="C12">
        <v>42032.800000000003</v>
      </c>
    </row>
    <row r="13" spans="1:91">
      <c r="A13" s="2">
        <v>29768</v>
      </c>
      <c r="B13" s="7">
        <v>81292.7</v>
      </c>
      <c r="C13">
        <v>43902.5</v>
      </c>
    </row>
    <row r="14" spans="1:91">
      <c r="A14" s="2">
        <v>29860</v>
      </c>
      <c r="B14" s="7">
        <v>87413.7</v>
      </c>
      <c r="C14">
        <v>47479.199999999997</v>
      </c>
    </row>
    <row r="15" spans="1:91">
      <c r="A15" s="2">
        <v>29952</v>
      </c>
      <c r="B15" s="7">
        <v>78889.5</v>
      </c>
      <c r="C15">
        <v>43082.400000000001</v>
      </c>
    </row>
    <row r="16" spans="1:91">
      <c r="A16" s="2">
        <v>30042</v>
      </c>
      <c r="B16" s="7">
        <v>79149.3</v>
      </c>
      <c r="C16">
        <v>44056.3</v>
      </c>
    </row>
    <row r="17" spans="1:3">
      <c r="A17" s="2">
        <v>30133</v>
      </c>
      <c r="B17" s="7">
        <v>83336.5</v>
      </c>
      <c r="C17">
        <v>45618.5</v>
      </c>
    </row>
    <row r="18" spans="1:3">
      <c r="A18" s="2">
        <v>30225</v>
      </c>
      <c r="B18" s="7">
        <v>89860.800000000003</v>
      </c>
      <c r="C18">
        <v>49911.6</v>
      </c>
    </row>
    <row r="19" spans="1:3">
      <c r="A19" s="2">
        <v>30317</v>
      </c>
      <c r="B19" s="7">
        <v>80308.5</v>
      </c>
      <c r="C19">
        <v>44566.9</v>
      </c>
    </row>
    <row r="20" spans="1:3">
      <c r="A20" s="2">
        <v>30407</v>
      </c>
      <c r="B20" s="7">
        <v>80092.600000000006</v>
      </c>
      <c r="C20">
        <v>45149.599999999999</v>
      </c>
    </row>
    <row r="21" spans="1:3">
      <c r="A21" s="2">
        <v>30498</v>
      </c>
      <c r="B21" s="7">
        <v>85057.7</v>
      </c>
      <c r="C21">
        <v>47376.800000000003</v>
      </c>
    </row>
    <row r="22" spans="1:3">
      <c r="A22" s="2">
        <v>30590</v>
      </c>
      <c r="B22" s="7">
        <v>91116.2</v>
      </c>
      <c r="C22">
        <v>50722.6</v>
      </c>
    </row>
    <row r="23" spans="1:3">
      <c r="A23" s="2">
        <v>30682</v>
      </c>
      <c r="B23" s="7">
        <v>82131</v>
      </c>
      <c r="C23">
        <v>45500.5</v>
      </c>
    </row>
    <row r="24" spans="1:3">
      <c r="A24" s="2">
        <v>30773</v>
      </c>
      <c r="B24" s="7">
        <v>82569.7</v>
      </c>
      <c r="C24">
        <v>46291.8</v>
      </c>
    </row>
    <row r="25" spans="1:3">
      <c r="A25" s="2">
        <v>30864</v>
      </c>
      <c r="B25" s="7">
        <v>88175.8</v>
      </c>
      <c r="C25">
        <v>48762.8</v>
      </c>
    </row>
    <row r="26" spans="1:3">
      <c r="A26" s="2">
        <v>30956</v>
      </c>
      <c r="B26" s="7">
        <v>94196.1</v>
      </c>
      <c r="C26">
        <v>51803.5</v>
      </c>
    </row>
    <row r="27" spans="1:3">
      <c r="A27" s="2">
        <v>31048</v>
      </c>
      <c r="B27" s="7">
        <v>86720</v>
      </c>
      <c r="C27">
        <v>47090.8</v>
      </c>
    </row>
    <row r="28" spans="1:3">
      <c r="A28" s="2">
        <v>31138</v>
      </c>
      <c r="B28" s="7">
        <v>86491.7</v>
      </c>
      <c r="C28">
        <v>48129.2</v>
      </c>
    </row>
    <row r="29" spans="1:3">
      <c r="A29" s="2">
        <v>31229</v>
      </c>
      <c r="B29" s="7">
        <v>91946.9</v>
      </c>
      <c r="C29">
        <v>50283.3</v>
      </c>
    </row>
    <row r="30" spans="1:3">
      <c r="A30" s="2">
        <v>31321</v>
      </c>
      <c r="B30" s="7">
        <v>99553.600000000006</v>
      </c>
      <c r="C30">
        <v>54501.1</v>
      </c>
    </row>
    <row r="31" spans="1:3">
      <c r="A31" s="2">
        <v>31413</v>
      </c>
      <c r="B31" s="7">
        <v>89665.7</v>
      </c>
      <c r="C31">
        <v>49069.5</v>
      </c>
    </row>
    <row r="32" spans="1:3">
      <c r="A32" s="2">
        <v>31503</v>
      </c>
      <c r="B32" s="7">
        <v>88927</v>
      </c>
      <c r="C32">
        <v>49573.2</v>
      </c>
    </row>
    <row r="33" spans="1:3">
      <c r="A33" s="2">
        <v>31594</v>
      </c>
      <c r="B33" s="7">
        <v>94939.6</v>
      </c>
      <c r="C33">
        <v>52352.7</v>
      </c>
    </row>
    <row r="34" spans="1:3">
      <c r="A34" s="2">
        <v>31686</v>
      </c>
      <c r="B34" s="7">
        <v>101970.6</v>
      </c>
      <c r="C34">
        <v>55671.199999999997</v>
      </c>
    </row>
    <row r="35" spans="1:3">
      <c r="A35" s="2">
        <v>31778</v>
      </c>
      <c r="B35" s="7">
        <v>92234.1</v>
      </c>
      <c r="C35">
        <v>50708.1</v>
      </c>
    </row>
    <row r="36" spans="1:3">
      <c r="A36" s="2">
        <v>31868</v>
      </c>
      <c r="B36" s="7">
        <v>91498.9</v>
      </c>
      <c r="C36">
        <v>51498.9</v>
      </c>
    </row>
    <row r="37" spans="1:3">
      <c r="A37" s="2">
        <v>31959</v>
      </c>
      <c r="B37" s="7">
        <v>98621.5</v>
      </c>
      <c r="C37">
        <v>54414.2</v>
      </c>
    </row>
    <row r="38" spans="1:3">
      <c r="A38" s="2">
        <v>32051</v>
      </c>
      <c r="B38" s="7">
        <v>107398.6</v>
      </c>
      <c r="C38">
        <v>58565.599999999999</v>
      </c>
    </row>
    <row r="39" spans="1:3">
      <c r="A39" s="2">
        <v>32143</v>
      </c>
      <c r="B39" s="7">
        <v>99439.4</v>
      </c>
      <c r="C39">
        <v>53358.8</v>
      </c>
    </row>
    <row r="40" spans="1:3">
      <c r="A40" s="2">
        <v>32234</v>
      </c>
      <c r="B40" s="7">
        <v>97912.8</v>
      </c>
      <c r="C40">
        <v>54473.7</v>
      </c>
    </row>
    <row r="41" spans="1:3">
      <c r="A41" s="2">
        <v>32325</v>
      </c>
      <c r="B41" s="7">
        <v>105500</v>
      </c>
      <c r="C41">
        <v>57003.6</v>
      </c>
    </row>
    <row r="42" spans="1:3">
      <c r="A42" s="2">
        <v>32417</v>
      </c>
      <c r="B42" s="7">
        <v>113267</v>
      </c>
      <c r="C42">
        <v>60817.4</v>
      </c>
    </row>
    <row r="43" spans="1:3">
      <c r="A43" s="2">
        <v>32509</v>
      </c>
      <c r="B43" s="7">
        <v>106704.1</v>
      </c>
      <c r="C43">
        <v>56735.5</v>
      </c>
    </row>
    <row r="44" spans="1:3">
      <c r="A44" s="2">
        <v>32599</v>
      </c>
      <c r="B44" s="7">
        <v>102369.2</v>
      </c>
      <c r="C44">
        <v>56031.3</v>
      </c>
    </row>
    <row r="45" spans="1:3">
      <c r="A45" s="2">
        <v>32690</v>
      </c>
      <c r="B45" s="7">
        <v>109891.2</v>
      </c>
      <c r="C45">
        <v>59441.9</v>
      </c>
    </row>
    <row r="46" spans="1:3">
      <c r="A46" s="2">
        <v>32782</v>
      </c>
      <c r="B46" s="7">
        <v>119171.1</v>
      </c>
      <c r="C46">
        <v>64326.9</v>
      </c>
    </row>
    <row r="47" spans="1:3">
      <c r="A47" s="2">
        <v>32874</v>
      </c>
      <c r="B47" s="7">
        <v>110181.7</v>
      </c>
      <c r="C47">
        <v>58332.4</v>
      </c>
    </row>
    <row r="48" spans="1:3">
      <c r="A48" s="2">
        <v>32964</v>
      </c>
      <c r="B48" s="7">
        <v>109437.7</v>
      </c>
      <c r="C48">
        <v>60031.9</v>
      </c>
    </row>
    <row r="49" spans="1:3">
      <c r="A49" s="2">
        <v>33055</v>
      </c>
      <c r="B49" s="7">
        <v>117282.2</v>
      </c>
      <c r="C49">
        <v>63075.3</v>
      </c>
    </row>
    <row r="50" spans="1:3">
      <c r="A50" s="2">
        <v>33147</v>
      </c>
      <c r="B50" s="7">
        <v>124023.6</v>
      </c>
      <c r="C50">
        <v>65938.2</v>
      </c>
    </row>
    <row r="51" spans="1:3">
      <c r="A51" s="2">
        <v>33239</v>
      </c>
      <c r="B51" s="7">
        <v>117169.7</v>
      </c>
      <c r="C51">
        <v>60431.7</v>
      </c>
    </row>
    <row r="52" spans="1:3">
      <c r="A52" s="2">
        <v>33329</v>
      </c>
      <c r="B52" s="7">
        <v>112992.6</v>
      </c>
      <c r="C52">
        <v>61854.2</v>
      </c>
    </row>
    <row r="53" spans="1:3">
      <c r="A53" s="2">
        <v>33420</v>
      </c>
      <c r="B53" s="7">
        <v>119369.3</v>
      </c>
      <c r="C53">
        <v>64186.3</v>
      </c>
    </row>
    <row r="54" spans="1:3">
      <c r="A54" s="2">
        <v>33512</v>
      </c>
      <c r="B54" s="7">
        <v>126837.8</v>
      </c>
      <c r="C54">
        <v>68011</v>
      </c>
    </row>
    <row r="55" spans="1:3">
      <c r="A55" s="2">
        <v>33604</v>
      </c>
      <c r="B55" s="7">
        <v>118835.2</v>
      </c>
      <c r="C55">
        <v>63160.800000000003</v>
      </c>
    </row>
    <row r="56" spans="1:3">
      <c r="A56" s="2">
        <v>33695</v>
      </c>
      <c r="B56" s="7">
        <v>114248.8</v>
      </c>
      <c r="C56">
        <v>63342</v>
      </c>
    </row>
    <row r="57" spans="1:3">
      <c r="A57" s="2">
        <v>33786</v>
      </c>
      <c r="B57" s="7">
        <v>120596.8</v>
      </c>
      <c r="C57">
        <v>65854.100000000006</v>
      </c>
    </row>
    <row r="58" spans="1:3">
      <c r="A58" s="2">
        <v>33878</v>
      </c>
      <c r="B58" s="7">
        <v>127318.9</v>
      </c>
      <c r="C58">
        <v>68785.3</v>
      </c>
    </row>
    <row r="59" spans="1:3">
      <c r="A59" s="2">
        <v>33970</v>
      </c>
      <c r="B59" s="7">
        <v>121018</v>
      </c>
      <c r="C59">
        <v>63931.5</v>
      </c>
    </row>
    <row r="60" spans="1:3">
      <c r="A60" s="2">
        <v>34060</v>
      </c>
      <c r="B60" s="7">
        <v>114284.4</v>
      </c>
      <c r="C60">
        <v>63729.8</v>
      </c>
    </row>
    <row r="61" spans="1:3">
      <c r="A61" s="2">
        <v>34151</v>
      </c>
      <c r="B61" s="7">
        <v>119563.8</v>
      </c>
      <c r="C61">
        <v>66253.100000000006</v>
      </c>
    </row>
    <row r="62" spans="1:3">
      <c r="A62" s="2">
        <v>34243</v>
      </c>
      <c r="B62" s="7">
        <v>127324.3</v>
      </c>
      <c r="C62">
        <v>70801.5</v>
      </c>
    </row>
    <row r="63" spans="1:3">
      <c r="A63" s="2">
        <v>34335</v>
      </c>
      <c r="B63" s="7">
        <v>117174</v>
      </c>
      <c r="C63">
        <v>65746.600000000006</v>
      </c>
    </row>
    <row r="64" spans="1:3">
      <c r="A64" s="2">
        <v>34425</v>
      </c>
      <c r="B64" s="7">
        <v>118394.4</v>
      </c>
      <c r="C64">
        <v>65780.7</v>
      </c>
    </row>
    <row r="65" spans="1:3">
      <c r="A65" s="2">
        <v>34516</v>
      </c>
      <c r="B65" s="7">
        <v>123033.4</v>
      </c>
      <c r="C65">
        <v>69370.899999999994</v>
      </c>
    </row>
    <row r="66" spans="1:3">
      <c r="A66" s="2">
        <v>34608</v>
      </c>
      <c r="B66" s="7">
        <v>128917.9</v>
      </c>
      <c r="C66">
        <v>70944.399999999994</v>
      </c>
    </row>
    <row r="67" spans="1:3">
      <c r="A67" s="2">
        <v>34700</v>
      </c>
      <c r="B67" s="7">
        <v>118952.3</v>
      </c>
      <c r="C67">
        <v>66722.8</v>
      </c>
    </row>
    <row r="68" spans="1:3">
      <c r="A68" s="2">
        <v>34790</v>
      </c>
      <c r="B68" s="7">
        <v>120881.5</v>
      </c>
      <c r="C68">
        <v>67180.7</v>
      </c>
    </row>
    <row r="69" spans="1:3">
      <c r="A69" s="2">
        <v>34881</v>
      </c>
      <c r="B69" s="7">
        <v>124750.6</v>
      </c>
      <c r="C69">
        <v>70145.600000000006</v>
      </c>
    </row>
    <row r="70" spans="1:3">
      <c r="A70" s="2">
        <v>34973</v>
      </c>
      <c r="B70" s="7">
        <v>132373.1</v>
      </c>
      <c r="C70">
        <v>72775.3</v>
      </c>
    </row>
    <row r="71" spans="1:3">
      <c r="A71" s="2">
        <v>35065</v>
      </c>
      <c r="B71" s="7">
        <v>122954.8</v>
      </c>
      <c r="C71">
        <v>68935.199999999997</v>
      </c>
    </row>
    <row r="72" spans="1:3">
      <c r="A72" s="2">
        <v>35156</v>
      </c>
      <c r="B72" s="7">
        <v>125049.3</v>
      </c>
      <c r="C72">
        <v>68884.2</v>
      </c>
    </row>
    <row r="73" spans="1:3">
      <c r="A73" s="2">
        <v>35247</v>
      </c>
      <c r="B73" s="7">
        <v>128485.9</v>
      </c>
      <c r="C73">
        <v>71361.399999999994</v>
      </c>
    </row>
    <row r="74" spans="1:3">
      <c r="A74" s="2">
        <v>35339</v>
      </c>
      <c r="B74" s="7">
        <v>137539.70000000001</v>
      </c>
      <c r="C74">
        <v>74457.5</v>
      </c>
    </row>
    <row r="75" spans="1:3">
      <c r="A75" s="2">
        <v>35431</v>
      </c>
      <c r="B75" s="7">
        <v>128172.1</v>
      </c>
      <c r="C75">
        <v>71826.8</v>
      </c>
    </row>
    <row r="76" spans="1:3">
      <c r="A76" s="2">
        <v>35521</v>
      </c>
      <c r="B76" s="7">
        <v>127784.7</v>
      </c>
      <c r="C76">
        <v>68613.600000000006</v>
      </c>
    </row>
    <row r="77" spans="1:3">
      <c r="A77" s="2">
        <v>35612</v>
      </c>
      <c r="B77" s="7">
        <v>129757</v>
      </c>
      <c r="C77">
        <v>71753.899999999994</v>
      </c>
    </row>
    <row r="78" spans="1:3">
      <c r="A78" s="2">
        <v>35704</v>
      </c>
      <c r="B78" s="7">
        <v>137926</v>
      </c>
      <c r="C78">
        <v>74066.7</v>
      </c>
    </row>
    <row r="79" spans="1:3">
      <c r="A79" s="2">
        <v>35796</v>
      </c>
      <c r="B79" s="7">
        <v>126624.5</v>
      </c>
      <c r="C79">
        <v>69777.8</v>
      </c>
    </row>
    <row r="80" spans="1:3">
      <c r="A80" s="2">
        <v>35886</v>
      </c>
      <c r="B80" s="7">
        <v>125943.7</v>
      </c>
      <c r="C80">
        <v>69308.5</v>
      </c>
    </row>
    <row r="81" spans="1:3">
      <c r="A81" s="2">
        <v>35977</v>
      </c>
      <c r="B81" s="7">
        <v>128835.8</v>
      </c>
      <c r="C81">
        <v>72261</v>
      </c>
    </row>
    <row r="82" spans="1:3">
      <c r="A82" s="2">
        <v>36069</v>
      </c>
      <c r="B82" s="7">
        <v>136453.29999999999</v>
      </c>
      <c r="C82">
        <v>74748.5</v>
      </c>
    </row>
    <row r="83" spans="1:3">
      <c r="A83" s="2">
        <v>36161</v>
      </c>
      <c r="B83" s="7">
        <v>125773.9</v>
      </c>
      <c r="C83">
        <v>70072.5</v>
      </c>
    </row>
    <row r="84" spans="1:3">
      <c r="A84" s="2">
        <v>36251</v>
      </c>
      <c r="B84" s="7">
        <v>127093.6</v>
      </c>
      <c r="C84">
        <v>69612.5</v>
      </c>
    </row>
    <row r="85" spans="1:3">
      <c r="A85" s="2">
        <v>36342</v>
      </c>
      <c r="B85" s="7">
        <v>128752.3</v>
      </c>
      <c r="C85">
        <v>72282.3</v>
      </c>
    </row>
    <row r="86" spans="1:3">
      <c r="A86" s="2">
        <v>36434</v>
      </c>
      <c r="B86" s="7">
        <v>136704</v>
      </c>
      <c r="C86">
        <v>74579.3</v>
      </c>
    </row>
    <row r="87" spans="1:3">
      <c r="A87" s="2">
        <v>36526</v>
      </c>
      <c r="B87" s="7">
        <v>128906.1</v>
      </c>
      <c r="C87">
        <v>71059</v>
      </c>
    </row>
    <row r="88" spans="1:3">
      <c r="A88" s="2">
        <v>36617</v>
      </c>
      <c r="B88" s="7">
        <v>129985</v>
      </c>
      <c r="C88">
        <v>70235.899999999994</v>
      </c>
    </row>
    <row r="89" spans="1:3">
      <c r="A89" s="2">
        <v>36708</v>
      </c>
      <c r="B89" s="7">
        <v>132967.29999999999</v>
      </c>
      <c r="C89">
        <v>72615.399999999994</v>
      </c>
    </row>
    <row r="90" spans="1:3">
      <c r="A90" s="2">
        <v>36800</v>
      </c>
      <c r="B90" s="7">
        <v>141318.5</v>
      </c>
      <c r="C90">
        <v>75409.5</v>
      </c>
    </row>
    <row r="91" spans="1:3">
      <c r="A91" s="2">
        <v>36892</v>
      </c>
      <c r="B91" s="7">
        <v>133238.20000000001</v>
      </c>
      <c r="C91">
        <v>72305.600000000006</v>
      </c>
    </row>
    <row r="92" spans="1:3">
      <c r="A92" s="2">
        <v>36982</v>
      </c>
      <c r="B92" s="7">
        <v>131571</v>
      </c>
      <c r="C92">
        <v>71625.100000000006</v>
      </c>
    </row>
    <row r="93" spans="1:3">
      <c r="A93" s="2">
        <v>37073</v>
      </c>
      <c r="B93" s="7">
        <v>132429</v>
      </c>
      <c r="C93">
        <v>73875.899999999994</v>
      </c>
    </row>
    <row r="94" spans="1:3">
      <c r="A94" s="2">
        <v>37165</v>
      </c>
      <c r="B94" s="7">
        <v>138296.6</v>
      </c>
      <c r="C94">
        <v>76359.199999999997</v>
      </c>
    </row>
    <row r="95" spans="1:3">
      <c r="A95" s="2">
        <v>37257</v>
      </c>
      <c r="B95" s="7">
        <v>128701.4</v>
      </c>
      <c r="C95">
        <v>72362</v>
      </c>
    </row>
    <row r="96" spans="1:3">
      <c r="A96" s="2">
        <v>37347</v>
      </c>
      <c r="B96" s="7">
        <v>130491.8</v>
      </c>
      <c r="C96">
        <v>71981.7</v>
      </c>
    </row>
    <row r="97" spans="1:3">
      <c r="A97" s="2">
        <v>37438</v>
      </c>
      <c r="B97" s="7">
        <v>133325.29999999999</v>
      </c>
      <c r="C97">
        <v>74736.800000000003</v>
      </c>
    </row>
    <row r="98" spans="1:3">
      <c r="A98" s="2">
        <v>37530</v>
      </c>
      <c r="B98" s="7">
        <v>140296.9</v>
      </c>
      <c r="C98">
        <v>76703.199999999997</v>
      </c>
    </row>
    <row r="99" spans="1:3">
      <c r="A99" s="2">
        <v>37622</v>
      </c>
      <c r="B99" s="7">
        <v>132156.1</v>
      </c>
      <c r="C99">
        <v>73318.899999999994</v>
      </c>
    </row>
    <row r="100" spans="1:3">
      <c r="A100" s="2">
        <v>37712</v>
      </c>
      <c r="B100" s="7">
        <v>133070.70000000001</v>
      </c>
      <c r="C100">
        <v>72653.100000000006</v>
      </c>
    </row>
    <row r="101" spans="1:3">
      <c r="A101" s="2">
        <v>37803</v>
      </c>
      <c r="B101" s="7">
        <v>136260.29999999999</v>
      </c>
      <c r="C101">
        <v>75093</v>
      </c>
    </row>
    <row r="102" spans="1:3">
      <c r="A102" s="2">
        <v>37895</v>
      </c>
      <c r="B102" s="7">
        <v>144681.1</v>
      </c>
      <c r="C102">
        <v>78259.100000000006</v>
      </c>
    </row>
    <row r="103" spans="1:3">
      <c r="A103" s="2">
        <v>37987</v>
      </c>
      <c r="B103" s="7">
        <v>139995.1</v>
      </c>
      <c r="C103">
        <v>75457.3</v>
      </c>
    </row>
    <row r="104" spans="1:3">
      <c r="A104" s="2">
        <v>38078</v>
      </c>
      <c r="B104" s="7">
        <v>138356.6</v>
      </c>
      <c r="C104">
        <v>74643</v>
      </c>
    </row>
    <row r="105" spans="1:3">
      <c r="A105" s="2">
        <v>38169</v>
      </c>
      <c r="B105" s="7">
        <v>140843.1</v>
      </c>
      <c r="C105">
        <v>77114.899999999994</v>
      </c>
    </row>
    <row r="106" spans="1:3">
      <c r="A106" s="2">
        <v>38261</v>
      </c>
      <c r="B106" s="7">
        <v>146801.1</v>
      </c>
      <c r="C106">
        <v>79322.7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0"/>
  <sheetViews>
    <sheetView topLeftCell="A7" workbookViewId="0">
      <selection activeCell="C24" sqref="C24"/>
    </sheetView>
  </sheetViews>
  <sheetFormatPr defaultRowHeight="13.5"/>
  <sheetData>
    <row r="1" spans="1:9">
      <c r="A1" t="s">
        <v>118</v>
      </c>
    </row>
    <row r="2" spans="1:9" ht="14.25" thickBot="1"/>
    <row r="3" spans="1:9">
      <c r="A3" s="24" t="s">
        <v>119</v>
      </c>
      <c r="B3" s="24"/>
    </row>
    <row r="4" spans="1:9">
      <c r="A4" s="21" t="s">
        <v>120</v>
      </c>
      <c r="B4" s="21">
        <v>0.35640559271136352</v>
      </c>
    </row>
    <row r="5" spans="1:9">
      <c r="A5" s="21" t="s">
        <v>121</v>
      </c>
      <c r="B5" s="21">
        <v>0.12702494651593832</v>
      </c>
    </row>
    <row r="6" spans="1:9">
      <c r="A6" s="21" t="s">
        <v>122</v>
      </c>
      <c r="B6" s="21">
        <v>0.12547711840692402</v>
      </c>
    </row>
    <row r="7" spans="1:9">
      <c r="A7" s="21" t="s">
        <v>123</v>
      </c>
      <c r="B7" s="21">
        <v>6550.5700435727304</v>
      </c>
    </row>
    <row r="8" spans="1:9" ht="14.25" thickBot="1">
      <c r="A8" s="22" t="s">
        <v>124</v>
      </c>
      <c r="B8" s="22">
        <v>566</v>
      </c>
    </row>
    <row r="10" spans="1:9" ht="14.25" thickBot="1">
      <c r="A10" t="s">
        <v>125</v>
      </c>
    </row>
    <row r="11" spans="1:9">
      <c r="A11" s="23"/>
      <c r="B11" s="23" t="s">
        <v>130</v>
      </c>
      <c r="C11" s="23" t="s">
        <v>131</v>
      </c>
      <c r="D11" s="23" t="s">
        <v>132</v>
      </c>
      <c r="E11" s="23" t="s">
        <v>133</v>
      </c>
      <c r="F11" s="23" t="s">
        <v>134</v>
      </c>
    </row>
    <row r="12" spans="1:9">
      <c r="A12" s="21" t="s">
        <v>126</v>
      </c>
      <c r="B12" s="21">
        <v>1</v>
      </c>
      <c r="C12" s="21">
        <v>3521473957.7443924</v>
      </c>
      <c r="D12" s="21">
        <v>3521473957.7443924</v>
      </c>
      <c r="E12" s="21">
        <v>82.066571718245811</v>
      </c>
      <c r="F12" s="21">
        <v>2.1456449558785512E-18</v>
      </c>
    </row>
    <row r="13" spans="1:9">
      <c r="A13" s="21" t="s">
        <v>127</v>
      </c>
      <c r="B13" s="21">
        <v>564</v>
      </c>
      <c r="C13" s="21">
        <v>24201221893.204376</v>
      </c>
      <c r="D13" s="21">
        <v>42909967.895752437</v>
      </c>
      <c r="E13" s="21"/>
      <c r="F13" s="21"/>
    </row>
    <row r="14" spans="1:9" ht="14.25" thickBot="1">
      <c r="A14" s="22" t="s">
        <v>128</v>
      </c>
      <c r="B14" s="22">
        <v>565</v>
      </c>
      <c r="C14" s="22">
        <v>27722695850.948769</v>
      </c>
      <c r="D14" s="22"/>
      <c r="E14" s="22"/>
      <c r="F14" s="22"/>
    </row>
    <row r="15" spans="1:9" ht="14.25" thickBot="1"/>
    <row r="16" spans="1:9">
      <c r="A16" s="23"/>
      <c r="B16" s="23" t="s">
        <v>135</v>
      </c>
      <c r="C16" s="23" t="s">
        <v>123</v>
      </c>
      <c r="D16" s="23" t="s">
        <v>136</v>
      </c>
      <c r="E16" s="23" t="s">
        <v>137</v>
      </c>
      <c r="F16" s="23" t="s">
        <v>138</v>
      </c>
      <c r="G16" s="23" t="s">
        <v>139</v>
      </c>
      <c r="H16" s="23" t="s">
        <v>140</v>
      </c>
      <c r="I16" s="23" t="s">
        <v>141</v>
      </c>
    </row>
    <row r="17" spans="1:9">
      <c r="A17" s="21" t="s">
        <v>129</v>
      </c>
      <c r="B17" s="21">
        <v>6498.9229940044897</v>
      </c>
      <c r="C17" s="21">
        <v>647.65314306107871</v>
      </c>
      <c r="D17" s="21">
        <v>10.034573387983375</v>
      </c>
      <c r="E17" s="21">
        <v>6.506396545339953E-22</v>
      </c>
      <c r="F17" s="21">
        <v>5226.8163307089844</v>
      </c>
      <c r="G17" s="21">
        <v>7771.0296572999951</v>
      </c>
      <c r="H17" s="21">
        <v>5226.8163307089844</v>
      </c>
      <c r="I17" s="21">
        <v>7771.0296572999951</v>
      </c>
    </row>
    <row r="18" spans="1:9" ht="14.25" thickBot="1">
      <c r="A18" s="22" t="s">
        <v>142</v>
      </c>
      <c r="B18" s="22">
        <v>334.43283917769554</v>
      </c>
      <c r="C18" s="22">
        <v>36.916946324657111</v>
      </c>
      <c r="D18" s="22">
        <v>9.0590602006083394</v>
      </c>
      <c r="E18" s="22">
        <v>2.1456449558785481E-18</v>
      </c>
      <c r="F18" s="22">
        <v>261.92135071929721</v>
      </c>
      <c r="G18" s="22">
        <v>406.94432763609387</v>
      </c>
      <c r="H18" s="22">
        <v>261.92135071929721</v>
      </c>
      <c r="I18" s="22">
        <v>406.94432763609387</v>
      </c>
    </row>
    <row r="22" spans="1:9">
      <c r="A22" t="s">
        <v>143</v>
      </c>
    </row>
    <row r="23" spans="1:9" ht="14.25" thickBot="1"/>
    <row r="24" spans="1:9">
      <c r="A24" s="23" t="s">
        <v>144</v>
      </c>
      <c r="B24" s="23" t="s">
        <v>145</v>
      </c>
      <c r="C24" s="23" t="s">
        <v>146</v>
      </c>
    </row>
    <row r="25" spans="1:9">
      <c r="A25" s="21">
        <v>1</v>
      </c>
      <c r="B25" s="21">
        <v>7702.8812150441936</v>
      </c>
      <c r="C25" s="21">
        <v>-3102.8812150441936</v>
      </c>
    </row>
    <row r="26" spans="1:9">
      <c r="A26" s="21">
        <v>2</v>
      </c>
      <c r="B26" s="21">
        <v>8003.87077030412</v>
      </c>
      <c r="C26" s="21">
        <v>296.12922969587999</v>
      </c>
    </row>
    <row r="27" spans="1:9">
      <c r="A27" s="21">
        <v>3</v>
      </c>
      <c r="B27" s="21">
        <v>9241.2722752615919</v>
      </c>
      <c r="C27" s="21">
        <v>7658.7277247384081</v>
      </c>
    </row>
    <row r="28" spans="1:9">
      <c r="A28" s="21">
        <v>4</v>
      </c>
      <c r="B28" s="21">
        <v>11481.972297752152</v>
      </c>
      <c r="C28" s="21">
        <v>11918.027702247848</v>
      </c>
    </row>
    <row r="29" spans="1:9">
      <c r="A29" s="21">
        <v>5</v>
      </c>
      <c r="B29" s="21">
        <v>13120.693209722862</v>
      </c>
      <c r="C29" s="21">
        <v>14079.306790277138</v>
      </c>
    </row>
    <row r="30" spans="1:9">
      <c r="A30" s="21">
        <v>6</v>
      </c>
      <c r="B30" s="21">
        <v>14057.105159420409</v>
      </c>
      <c r="C30" s="21">
        <v>14942.894840579591</v>
      </c>
    </row>
    <row r="31" spans="1:9">
      <c r="A31" s="21">
        <v>7</v>
      </c>
      <c r="B31" s="21">
        <v>15662.382787473347</v>
      </c>
      <c r="C31" s="21">
        <v>16637.617212526653</v>
      </c>
    </row>
    <row r="32" spans="1:9">
      <c r="A32" s="21">
        <v>8</v>
      </c>
      <c r="B32" s="21">
        <v>15461.72308396673</v>
      </c>
      <c r="C32" s="21">
        <v>14138.27691603327</v>
      </c>
    </row>
    <row r="33" spans="1:3">
      <c r="A33" s="21">
        <v>9</v>
      </c>
      <c r="B33" s="21">
        <v>14960.073825200187</v>
      </c>
      <c r="C33" s="21">
        <v>3139.9261747998135</v>
      </c>
    </row>
    <row r="34" spans="1:3">
      <c r="A34" s="21">
        <v>10</v>
      </c>
      <c r="B34" s="21">
        <v>12619.043950956318</v>
      </c>
      <c r="C34" s="21">
        <v>-4719.0439509563184</v>
      </c>
    </row>
    <row r="35" spans="1:3">
      <c r="A35" s="21">
        <v>11</v>
      </c>
      <c r="B35" s="21">
        <v>10746.220051561224</v>
      </c>
      <c r="C35" s="21">
        <v>-6146.220051561224</v>
      </c>
    </row>
    <row r="36" spans="1:3">
      <c r="A36" s="21">
        <v>12</v>
      </c>
      <c r="B36" s="21">
        <v>8906.8394360838975</v>
      </c>
      <c r="C36" s="21">
        <v>-3906.8394360838975</v>
      </c>
    </row>
    <row r="37" spans="1:3">
      <c r="A37" s="21">
        <v>13</v>
      </c>
      <c r="B37" s="21">
        <v>8003.87077030412</v>
      </c>
      <c r="C37" s="21">
        <v>-503.87077030412001</v>
      </c>
    </row>
    <row r="38" spans="1:3">
      <c r="A38" s="21">
        <v>14</v>
      </c>
      <c r="B38" s="21">
        <v>8472.0767451528936</v>
      </c>
      <c r="C38" s="21">
        <v>3827.9232548471064</v>
      </c>
    </row>
    <row r="39" spans="1:3">
      <c r="A39" s="21">
        <v>15</v>
      </c>
      <c r="B39" s="21">
        <v>9241.2722752615919</v>
      </c>
      <c r="C39" s="21">
        <v>13258.727724738408</v>
      </c>
    </row>
    <row r="40" spans="1:3">
      <c r="A40" s="21">
        <v>16</v>
      </c>
      <c r="B40" s="21">
        <v>11214.426026409998</v>
      </c>
      <c r="C40" s="21">
        <v>15485.573973590002</v>
      </c>
    </row>
    <row r="41" spans="1:3">
      <c r="A41" s="21">
        <v>17</v>
      </c>
      <c r="B41" s="21">
        <v>12652.487234874086</v>
      </c>
      <c r="C41" s="21">
        <v>15247.512765125914</v>
      </c>
    </row>
    <row r="42" spans="1:3">
      <c r="A42" s="21">
        <v>18</v>
      </c>
      <c r="B42" s="21">
        <v>13488.569332818326</v>
      </c>
      <c r="C42" s="21">
        <v>17911.430667181674</v>
      </c>
    </row>
    <row r="43" spans="1:3">
      <c r="A43" s="21">
        <v>19</v>
      </c>
      <c r="B43" s="21">
        <v>14893.187257364649</v>
      </c>
      <c r="C43" s="21">
        <v>21306.812742635353</v>
      </c>
    </row>
    <row r="44" spans="1:3">
      <c r="A44" s="21">
        <v>20</v>
      </c>
      <c r="B44" s="21">
        <v>15896.485774897736</v>
      </c>
      <c r="C44" s="21">
        <v>21403.514225102263</v>
      </c>
    </row>
    <row r="45" spans="1:3">
      <c r="A45" s="21">
        <v>21</v>
      </c>
      <c r="B45" s="21">
        <v>14692.52755385803</v>
      </c>
      <c r="C45" s="21">
        <v>6207.4724461419701</v>
      </c>
    </row>
    <row r="46" spans="1:3">
      <c r="A46" s="21">
        <v>22</v>
      </c>
      <c r="B46" s="21">
        <v>12083.951408272005</v>
      </c>
      <c r="C46" s="21">
        <v>-3783.9514082720052</v>
      </c>
    </row>
    <row r="47" spans="1:3">
      <c r="A47" s="21">
        <v>23</v>
      </c>
      <c r="B47" s="21">
        <v>10278.01407671245</v>
      </c>
      <c r="C47" s="21">
        <v>-5378.0140767124503</v>
      </c>
    </row>
    <row r="48" spans="1:3">
      <c r="A48" s="21">
        <v>24</v>
      </c>
      <c r="B48" s="21">
        <v>8839.9528682483578</v>
      </c>
      <c r="C48" s="21">
        <v>-3539.9528682483578</v>
      </c>
    </row>
    <row r="49" spans="1:3">
      <c r="A49" s="21">
        <v>25</v>
      </c>
      <c r="B49" s="21">
        <v>7569.1080793731153</v>
      </c>
      <c r="C49" s="21">
        <v>1830.8919206268847</v>
      </c>
    </row>
    <row r="50" spans="1:3">
      <c r="A50" s="21">
        <v>26</v>
      </c>
      <c r="B50" s="21">
        <v>8104.2006220574285</v>
      </c>
      <c r="C50" s="21">
        <v>8095.7993779425715</v>
      </c>
    </row>
    <row r="51" spans="1:3">
      <c r="A51" s="21">
        <v>27</v>
      </c>
      <c r="B51" s="21">
        <v>9040.6125717549767</v>
      </c>
      <c r="C51" s="21">
        <v>17059.387428245023</v>
      </c>
    </row>
    <row r="52" spans="1:3">
      <c r="A52" s="21">
        <v>28</v>
      </c>
      <c r="B52" s="21">
        <v>11147.539458574458</v>
      </c>
      <c r="C52" s="21">
        <v>21952.460541425542</v>
      </c>
    </row>
    <row r="53" spans="1:3">
      <c r="A53" s="21">
        <v>29</v>
      </c>
      <c r="B53" s="21">
        <v>12652.487234874086</v>
      </c>
      <c r="C53" s="21">
        <v>26547.512765125914</v>
      </c>
    </row>
    <row r="54" spans="1:3">
      <c r="A54" s="21">
        <v>30</v>
      </c>
      <c r="B54" s="21">
        <v>13789.558888078252</v>
      </c>
      <c r="C54" s="21">
        <v>22310.441111921748</v>
      </c>
    </row>
    <row r="55" spans="1:3">
      <c r="A55" s="21">
        <v>31</v>
      </c>
      <c r="B55" s="21">
        <v>15093.846960871266</v>
      </c>
      <c r="C55" s="21">
        <v>28706.153039128734</v>
      </c>
    </row>
    <row r="56" spans="1:3">
      <c r="A56" s="21">
        <v>32</v>
      </c>
      <c r="B56" s="21">
        <v>15394.836516131192</v>
      </c>
      <c r="C56" s="21">
        <v>20805.163483868808</v>
      </c>
    </row>
    <row r="57" spans="1:3">
      <c r="A57" s="21">
        <v>33</v>
      </c>
      <c r="B57" s="21">
        <v>13655.785752407173</v>
      </c>
      <c r="C57" s="21">
        <v>5144.2142475928267</v>
      </c>
    </row>
    <row r="58" spans="1:3">
      <c r="A58" s="21">
        <v>34</v>
      </c>
      <c r="B58" s="21">
        <v>11950.178272600926</v>
      </c>
      <c r="C58" s="21">
        <v>-4750.178272600926</v>
      </c>
    </row>
    <row r="59" spans="1:3">
      <c r="A59" s="21">
        <v>35</v>
      </c>
      <c r="B59" s="21">
        <v>10545.560348054605</v>
      </c>
      <c r="C59" s="21">
        <v>-6145.5603480546051</v>
      </c>
    </row>
    <row r="60" spans="1:3">
      <c r="A60" s="21">
        <v>36</v>
      </c>
      <c r="B60" s="21">
        <v>9207.8289913438239</v>
      </c>
      <c r="C60" s="21">
        <v>-3607.8289913438239</v>
      </c>
    </row>
    <row r="61" spans="1:3">
      <c r="A61" s="21">
        <v>37</v>
      </c>
      <c r="B61" s="21">
        <v>8304.8603255640464</v>
      </c>
      <c r="C61" s="21">
        <v>2495.1396744359536</v>
      </c>
    </row>
    <row r="62" spans="1:3">
      <c r="A62" s="21">
        <v>38</v>
      </c>
      <c r="B62" s="21">
        <v>7903.5409185508106</v>
      </c>
      <c r="C62" s="21">
        <v>8796.4590814491894</v>
      </c>
    </row>
    <row r="63" spans="1:3">
      <c r="A63" s="21">
        <v>39</v>
      </c>
      <c r="B63" s="21">
        <v>9040.6125717549767</v>
      </c>
      <c r="C63" s="21">
        <v>18859.387428245023</v>
      </c>
    </row>
    <row r="64" spans="1:3">
      <c r="A64" s="21">
        <v>40</v>
      </c>
      <c r="B64" s="21">
        <v>11615.745433423232</v>
      </c>
      <c r="C64" s="21">
        <v>22984.254566576768</v>
      </c>
    </row>
    <row r="65" spans="1:3">
      <c r="A65" s="21">
        <v>41</v>
      </c>
      <c r="B65" s="21">
        <v>12819.703654462935</v>
      </c>
      <c r="C65" s="21">
        <v>29580.296345537063</v>
      </c>
    </row>
    <row r="66" spans="1:3">
      <c r="A66" s="21">
        <v>42</v>
      </c>
      <c r="B66" s="21">
        <v>13689.229036324945</v>
      </c>
      <c r="C66" s="21">
        <v>28410.770963675055</v>
      </c>
    </row>
    <row r="67" spans="1:3">
      <c r="A67" s="21">
        <v>43</v>
      </c>
      <c r="B67" s="21">
        <v>15026.960393035726</v>
      </c>
      <c r="C67" s="21">
        <v>30573.039606964274</v>
      </c>
    </row>
    <row r="68" spans="1:3">
      <c r="A68" s="21">
        <v>44</v>
      </c>
      <c r="B68" s="21">
        <v>15796.155923144426</v>
      </c>
      <c r="C68" s="21">
        <v>24503.844076855574</v>
      </c>
    </row>
    <row r="69" spans="1:3">
      <c r="A69" s="21">
        <v>45</v>
      </c>
      <c r="B69" s="21">
        <v>13956.7753076671</v>
      </c>
      <c r="C69" s="21">
        <v>8943.2246923329003</v>
      </c>
    </row>
    <row r="70" spans="1:3">
      <c r="A70" s="21">
        <v>46</v>
      </c>
      <c r="B70" s="21">
        <v>11816.405136929849</v>
      </c>
      <c r="C70" s="21">
        <v>-2916.4051369298486</v>
      </c>
    </row>
    <row r="71" spans="1:3">
      <c r="A71" s="21">
        <v>47</v>
      </c>
      <c r="B71" s="21">
        <v>10211.127508876911</v>
      </c>
      <c r="C71" s="21">
        <v>-5811.1275088769107</v>
      </c>
    </row>
    <row r="72" spans="1:3">
      <c r="A72" s="21">
        <v>48</v>
      </c>
      <c r="B72" s="21">
        <v>9007.1692878372069</v>
      </c>
      <c r="C72" s="21">
        <v>-4507.1692878372069</v>
      </c>
    </row>
    <row r="73" spans="1:3">
      <c r="A73" s="21">
        <v>49</v>
      </c>
      <c r="B73" s="21">
        <v>7970.4274863863502</v>
      </c>
      <c r="C73" s="21">
        <v>1029.5725136136498</v>
      </c>
    </row>
    <row r="74" spans="1:3">
      <c r="A74" s="21">
        <v>50</v>
      </c>
      <c r="B74" s="21">
        <v>8070.7573381396587</v>
      </c>
      <c r="C74" s="21">
        <v>7129.2426618603413</v>
      </c>
    </row>
    <row r="75" spans="1:3">
      <c r="A75" s="21">
        <v>51</v>
      </c>
      <c r="B75" s="21">
        <v>8806.5095843305899</v>
      </c>
      <c r="C75" s="21">
        <v>14093.49041566941</v>
      </c>
    </row>
    <row r="76" spans="1:3">
      <c r="A76" s="21">
        <v>52</v>
      </c>
      <c r="B76" s="21">
        <v>10211.127508876911</v>
      </c>
      <c r="C76" s="21">
        <v>15688.872491123089</v>
      </c>
    </row>
    <row r="77" spans="1:3">
      <c r="A77" s="21">
        <v>53</v>
      </c>
      <c r="B77" s="21">
        <v>12251.167827860852</v>
      </c>
      <c r="C77" s="21">
        <v>15548.832172139148</v>
      </c>
    </row>
    <row r="78" spans="1:3">
      <c r="A78" s="21">
        <v>54</v>
      </c>
      <c r="B78" s="21">
        <v>13722.672320242713</v>
      </c>
      <c r="C78" s="21">
        <v>15277.327679757287</v>
      </c>
    </row>
    <row r="79" spans="1:3">
      <c r="A79" s="21">
        <v>55</v>
      </c>
      <c r="B79" s="21">
        <v>14592.197702104721</v>
      </c>
      <c r="C79" s="21">
        <v>16207.802297895279</v>
      </c>
    </row>
    <row r="80" spans="1:3">
      <c r="A80" s="21">
        <v>56</v>
      </c>
      <c r="B80" s="21">
        <v>15428.27980004896</v>
      </c>
      <c r="C80" s="21">
        <v>11071.72019995104</v>
      </c>
    </row>
    <row r="81" spans="1:3">
      <c r="A81" s="21">
        <v>57</v>
      </c>
      <c r="B81" s="21">
        <v>13923.332023749332</v>
      </c>
      <c r="C81" s="21">
        <v>476.66797625066829</v>
      </c>
    </row>
    <row r="82" spans="1:3">
      <c r="A82" s="21">
        <v>58</v>
      </c>
      <c r="B82" s="21">
        <v>12150.837976107545</v>
      </c>
      <c r="C82" s="21">
        <v>-4750.8379761075448</v>
      </c>
    </row>
    <row r="83" spans="1:3">
      <c r="A83" s="21">
        <v>59</v>
      </c>
      <c r="B83" s="21">
        <v>10746.220051561224</v>
      </c>
      <c r="C83" s="21">
        <v>-5846.220051561224</v>
      </c>
    </row>
    <row r="84" spans="1:3">
      <c r="A84" s="21">
        <v>60</v>
      </c>
      <c r="B84" s="21">
        <v>8839.9528682483578</v>
      </c>
      <c r="C84" s="21">
        <v>-3939.9528682483578</v>
      </c>
    </row>
    <row r="85" spans="1:3">
      <c r="A85" s="21">
        <v>61</v>
      </c>
      <c r="B85" s="21">
        <v>8037.3140542218889</v>
      </c>
      <c r="C85" s="21">
        <v>1062.6859457781111</v>
      </c>
    </row>
    <row r="86" spans="1:3">
      <c r="A86" s="21">
        <v>62</v>
      </c>
      <c r="B86" s="21">
        <v>8906.8394360838975</v>
      </c>
      <c r="C86" s="21">
        <v>6793.1605639161025</v>
      </c>
    </row>
    <row r="87" spans="1:3">
      <c r="A87" s="21">
        <v>63</v>
      </c>
      <c r="B87" s="21">
        <v>9709.4782501103673</v>
      </c>
      <c r="C87" s="21">
        <v>25890.521749889631</v>
      </c>
    </row>
    <row r="88" spans="1:3">
      <c r="A88" s="21">
        <v>64</v>
      </c>
      <c r="B88" s="21">
        <v>11047.209606821149</v>
      </c>
      <c r="C88" s="21">
        <v>11452.790393178851</v>
      </c>
    </row>
    <row r="89" spans="1:3">
      <c r="A89" s="21">
        <v>65</v>
      </c>
      <c r="B89" s="21">
        <v>12485.270815285239</v>
      </c>
      <c r="C89" s="21">
        <v>11914.729184714761</v>
      </c>
    </row>
    <row r="90" spans="1:3">
      <c r="A90" s="21">
        <v>66</v>
      </c>
      <c r="B90" s="21">
        <v>13221.023061476171</v>
      </c>
      <c r="C90" s="21">
        <v>11078.976938523829</v>
      </c>
    </row>
    <row r="91" spans="1:3">
      <c r="A91" s="21">
        <v>67</v>
      </c>
      <c r="B91" s="21">
        <v>14659.08426994026</v>
      </c>
      <c r="C91" s="21">
        <v>12240.91573005974</v>
      </c>
    </row>
    <row r="92" spans="1:3">
      <c r="A92" s="21">
        <v>68</v>
      </c>
      <c r="B92" s="21">
        <v>15495.1663678845</v>
      </c>
      <c r="C92" s="21">
        <v>9904.8336321155002</v>
      </c>
    </row>
    <row r="93" spans="1:3">
      <c r="A93" s="21">
        <v>69</v>
      </c>
      <c r="B93" s="21">
        <v>14257.764862927026</v>
      </c>
      <c r="C93" s="21">
        <v>342.23513707297388</v>
      </c>
    </row>
    <row r="94" spans="1:3">
      <c r="A94" s="21">
        <v>70</v>
      </c>
      <c r="B94" s="21">
        <v>12819.703654462935</v>
      </c>
      <c r="C94" s="21">
        <v>-819.70365446293545</v>
      </c>
    </row>
    <row r="95" spans="1:3">
      <c r="A95" s="21">
        <v>71</v>
      </c>
      <c r="B95" s="21">
        <v>10813.106619396764</v>
      </c>
      <c r="C95" s="21">
        <v>-5713.1066193967636</v>
      </c>
    </row>
    <row r="96" spans="1:3">
      <c r="A96" s="21">
        <v>72</v>
      </c>
      <c r="B96" s="21">
        <v>8706.1797325772804</v>
      </c>
      <c r="C96" s="21">
        <v>-4506.1797325772804</v>
      </c>
    </row>
    <row r="97" spans="1:3">
      <c r="A97" s="21">
        <v>73</v>
      </c>
      <c r="B97" s="21">
        <v>7970.4274863863502</v>
      </c>
      <c r="C97" s="21">
        <v>-2070.4274863863502</v>
      </c>
    </row>
    <row r="98" spans="1:3">
      <c r="A98" s="21">
        <v>74</v>
      </c>
      <c r="B98" s="21">
        <v>8137.6439059751983</v>
      </c>
      <c r="C98" s="21">
        <v>2162.3560940248017</v>
      </c>
    </row>
    <row r="99" spans="1:3">
      <c r="A99" s="21">
        <v>75</v>
      </c>
      <c r="B99" s="21">
        <v>9676.0349661925975</v>
      </c>
      <c r="C99" s="21">
        <v>7923.9650338074025</v>
      </c>
    </row>
    <row r="100" spans="1:3">
      <c r="A100" s="21">
        <v>76</v>
      </c>
      <c r="B100" s="21">
        <v>11348.199162081075</v>
      </c>
      <c r="C100" s="21">
        <v>8451.800837918925</v>
      </c>
    </row>
    <row r="101" spans="1:3">
      <c r="A101" s="21">
        <v>77</v>
      </c>
      <c r="B101" s="21">
        <v>13187.5797775584</v>
      </c>
      <c r="C101" s="21">
        <v>12212.4202224416</v>
      </c>
    </row>
    <row r="102" spans="1:3">
      <c r="A102" s="21">
        <v>78</v>
      </c>
      <c r="B102" s="21">
        <v>14190.878295091487</v>
      </c>
      <c r="C102" s="21">
        <v>15109.121704908513</v>
      </c>
    </row>
    <row r="103" spans="1:3">
      <c r="A103" s="21">
        <v>79</v>
      </c>
      <c r="B103" s="21">
        <v>15294.506664377883</v>
      </c>
      <c r="C103" s="21">
        <v>12905.493335622117</v>
      </c>
    </row>
    <row r="104" spans="1:3">
      <c r="A104" s="21">
        <v>80</v>
      </c>
      <c r="B104" s="21">
        <v>15863.042490979966</v>
      </c>
      <c r="C104" s="21">
        <v>10636.957509020034</v>
      </c>
    </row>
    <row r="105" spans="1:3">
      <c r="A105" s="21">
        <v>81</v>
      </c>
      <c r="B105" s="21">
        <v>14057.105159420409</v>
      </c>
      <c r="C105" s="21">
        <v>1742.8948405795909</v>
      </c>
    </row>
    <row r="106" spans="1:3">
      <c r="A106" s="21">
        <v>82</v>
      </c>
      <c r="B106" s="21">
        <v>12150.837976107545</v>
      </c>
      <c r="C106" s="21">
        <v>-5250.8379761075448</v>
      </c>
    </row>
    <row r="107" spans="1:3">
      <c r="A107" s="21">
        <v>83</v>
      </c>
      <c r="B107" s="21">
        <v>10545.560348054605</v>
      </c>
      <c r="C107" s="21">
        <v>-5945.5603480546051</v>
      </c>
    </row>
    <row r="108" spans="1:3">
      <c r="A108" s="21">
        <v>84</v>
      </c>
      <c r="B108" s="21">
        <v>8739.6230164950503</v>
      </c>
      <c r="C108" s="21">
        <v>-3239.6230164950503</v>
      </c>
    </row>
    <row r="109" spans="1:3">
      <c r="A109" s="21">
        <v>85</v>
      </c>
      <c r="B109" s="21">
        <v>8405.190177317354</v>
      </c>
      <c r="C109" s="21">
        <v>-305.19017731735403</v>
      </c>
    </row>
    <row r="110" spans="1:3">
      <c r="A110" s="21">
        <v>86</v>
      </c>
      <c r="B110" s="21">
        <v>7936.9842024685804</v>
      </c>
      <c r="C110" s="21">
        <v>4963.0157975314196</v>
      </c>
    </row>
    <row r="111" spans="1:3">
      <c r="A111" s="21">
        <v>87</v>
      </c>
      <c r="B111" s="21">
        <v>9843.2513857814447</v>
      </c>
      <c r="C111" s="21">
        <v>8356.7486142185553</v>
      </c>
    </row>
    <row r="112" spans="1:3">
      <c r="A112" s="21">
        <v>88</v>
      </c>
      <c r="B112" s="21">
        <v>11214.426026409998</v>
      </c>
      <c r="C112" s="21">
        <v>11385.573973590002</v>
      </c>
    </row>
    <row r="113" spans="1:3">
      <c r="A113" s="21">
        <v>89</v>
      </c>
      <c r="B113" s="21">
        <v>12351.497679614162</v>
      </c>
      <c r="C113" s="21">
        <v>14748.502320385838</v>
      </c>
    </row>
    <row r="114" spans="1:3">
      <c r="A114" s="21">
        <v>90</v>
      </c>
      <c r="B114" s="21">
        <v>13856.445455913792</v>
      </c>
      <c r="C114" s="21">
        <v>12543.554544086208</v>
      </c>
    </row>
    <row r="115" spans="1:3">
      <c r="A115" s="21">
        <v>91</v>
      </c>
      <c r="B115" s="21">
        <v>14759.41412169357</v>
      </c>
      <c r="C115" s="21">
        <v>11440.58587830643</v>
      </c>
    </row>
    <row r="116" spans="1:3">
      <c r="A116" s="21">
        <v>92</v>
      </c>
      <c r="B116" s="21">
        <v>15394.836516131192</v>
      </c>
      <c r="C116" s="21">
        <v>2505.1634838688078</v>
      </c>
    </row>
    <row r="117" spans="1:3">
      <c r="A117" s="21">
        <v>93</v>
      </c>
      <c r="B117" s="21">
        <v>13823.00217199602</v>
      </c>
      <c r="C117" s="21">
        <v>-4923.0021719960205</v>
      </c>
    </row>
    <row r="118" spans="1:3">
      <c r="A118" s="21">
        <v>94</v>
      </c>
      <c r="B118" s="21">
        <v>11950.178272600926</v>
      </c>
      <c r="C118" s="21">
        <v>-2550.178272600926</v>
      </c>
    </row>
    <row r="119" spans="1:3">
      <c r="A119" s="21">
        <v>95</v>
      </c>
      <c r="B119" s="21">
        <v>11214.426026409998</v>
      </c>
      <c r="C119" s="21">
        <v>-5414.4260264099976</v>
      </c>
    </row>
    <row r="120" spans="1:3">
      <c r="A120" s="21">
        <v>96</v>
      </c>
      <c r="B120" s="21">
        <v>9910.1379536169843</v>
      </c>
      <c r="C120" s="21">
        <v>-3110.1379536169843</v>
      </c>
    </row>
    <row r="121" spans="1:3">
      <c r="A121" s="21">
        <v>97</v>
      </c>
      <c r="B121" s="21">
        <v>8405.190177317354</v>
      </c>
      <c r="C121" s="21">
        <v>-1505.190177317354</v>
      </c>
    </row>
    <row r="122" spans="1:3">
      <c r="A122" s="21">
        <v>98</v>
      </c>
      <c r="B122" s="21">
        <v>8405.190177317354</v>
      </c>
      <c r="C122" s="21">
        <v>6194.809822682646</v>
      </c>
    </row>
    <row r="123" spans="1:3">
      <c r="A123" s="21">
        <v>99</v>
      </c>
      <c r="B123" s="21">
        <v>9140.9424235082843</v>
      </c>
      <c r="C123" s="21">
        <v>5759.0575764917157</v>
      </c>
    </row>
    <row r="124" spans="1:3">
      <c r="A124" s="21">
        <v>100</v>
      </c>
      <c r="B124" s="21">
        <v>11381.642445998845</v>
      </c>
      <c r="C124" s="21">
        <v>7218.3575540011552</v>
      </c>
    </row>
    <row r="125" spans="1:3">
      <c r="A125" s="21">
        <v>101</v>
      </c>
      <c r="B125" s="21">
        <v>13053.806641887324</v>
      </c>
      <c r="C125" s="21">
        <v>10046.193358112676</v>
      </c>
    </row>
    <row r="126" spans="1:3">
      <c r="A126" s="21">
        <v>102</v>
      </c>
      <c r="B126" s="21">
        <v>13789.558888078252</v>
      </c>
      <c r="C126" s="21">
        <v>7510.4411119217475</v>
      </c>
    </row>
    <row r="127" spans="1:3">
      <c r="A127" s="21">
        <v>103</v>
      </c>
      <c r="B127" s="21">
        <v>14859.743973446879</v>
      </c>
      <c r="C127" s="21">
        <v>7740.256026553121</v>
      </c>
    </row>
    <row r="128" spans="1:3">
      <c r="A128" s="21">
        <v>104</v>
      </c>
      <c r="B128" s="21">
        <v>15595.496219637807</v>
      </c>
      <c r="C128" s="21">
        <v>5304.5037803621926</v>
      </c>
    </row>
    <row r="129" spans="1:3">
      <c r="A129" s="21">
        <v>105</v>
      </c>
      <c r="B129" s="21">
        <v>14123.991727255949</v>
      </c>
      <c r="C129" s="21">
        <v>1476.0082727440513</v>
      </c>
    </row>
    <row r="130" spans="1:3">
      <c r="A130" s="21">
        <v>106</v>
      </c>
      <c r="B130" s="21">
        <v>12284.611111778624</v>
      </c>
      <c r="C130" s="21">
        <v>-3484.611111778624</v>
      </c>
    </row>
    <row r="131" spans="1:3">
      <c r="A131" s="21">
        <v>107</v>
      </c>
      <c r="B131" s="21">
        <v>10779.663335478992</v>
      </c>
      <c r="C131" s="21">
        <v>-4979.6633354789919</v>
      </c>
    </row>
    <row r="132" spans="1:3">
      <c r="A132" s="21">
        <v>108</v>
      </c>
      <c r="B132" s="21">
        <v>8906.8394360838975</v>
      </c>
      <c r="C132" s="21">
        <v>-306.83943608389745</v>
      </c>
    </row>
    <row r="133" spans="1:3">
      <c r="A133" s="21">
        <v>109</v>
      </c>
      <c r="B133" s="21">
        <v>8003.87077030412</v>
      </c>
      <c r="C133" s="21">
        <v>-2303.87077030412</v>
      </c>
    </row>
    <row r="134" spans="1:3">
      <c r="A134" s="21">
        <v>110</v>
      </c>
      <c r="B134" s="21">
        <v>8505.5200290706634</v>
      </c>
      <c r="C134" s="21">
        <v>1494.4799709293366</v>
      </c>
    </row>
    <row r="135" spans="1:3">
      <c r="A135" s="21">
        <v>111</v>
      </c>
      <c r="B135" s="21">
        <v>8338.3036094818162</v>
      </c>
      <c r="C135" s="21">
        <v>13061.696390518184</v>
      </c>
    </row>
    <row r="136" spans="1:3">
      <c r="A136" s="21">
        <v>112</v>
      </c>
      <c r="B136" s="21">
        <v>10846.549903314532</v>
      </c>
      <c r="C136" s="21">
        <v>9953.4500966854685</v>
      </c>
    </row>
    <row r="137" spans="1:3">
      <c r="A137" s="21">
        <v>113</v>
      </c>
      <c r="B137" s="21">
        <v>13053.806641887324</v>
      </c>
      <c r="C137" s="21">
        <v>7446.1933581126759</v>
      </c>
    </row>
    <row r="138" spans="1:3">
      <c r="A138" s="21">
        <v>114</v>
      </c>
      <c r="B138" s="21">
        <v>13421.682764982786</v>
      </c>
      <c r="C138" s="21">
        <v>8578.3172350172135</v>
      </c>
    </row>
    <row r="139" spans="1:3">
      <c r="A139" s="21">
        <v>115</v>
      </c>
      <c r="B139" s="21">
        <v>14993.517109117956</v>
      </c>
      <c r="C139" s="21">
        <v>8806.4828908820436</v>
      </c>
    </row>
    <row r="140" spans="1:3">
      <c r="A140" s="21">
        <v>116</v>
      </c>
      <c r="B140" s="21">
        <v>15662.382787473347</v>
      </c>
      <c r="C140" s="21">
        <v>6737.617212526653</v>
      </c>
    </row>
    <row r="141" spans="1:3">
      <c r="A141" s="21">
        <v>117</v>
      </c>
      <c r="B141" s="21">
        <v>14525.311134269183</v>
      </c>
      <c r="C141" s="21">
        <v>1374.6888657308173</v>
      </c>
    </row>
    <row r="142" spans="1:3">
      <c r="A142" s="21">
        <v>118</v>
      </c>
      <c r="B142" s="21">
        <v>12251.167827860852</v>
      </c>
      <c r="C142" s="21">
        <v>-2851.1678278608524</v>
      </c>
    </row>
    <row r="143" spans="1:3">
      <c r="A143" s="21">
        <v>119</v>
      </c>
      <c r="B143" s="21">
        <v>10612.446915890145</v>
      </c>
      <c r="C143" s="21">
        <v>-5012.4469158901447</v>
      </c>
    </row>
    <row r="144" spans="1:3">
      <c r="A144" s="21">
        <v>120</v>
      </c>
      <c r="B144" s="21">
        <v>8773.0663004128182</v>
      </c>
      <c r="C144" s="21">
        <v>-2073.0663004128182</v>
      </c>
    </row>
    <row r="145" spans="1:3">
      <c r="A145" s="21">
        <v>121</v>
      </c>
      <c r="B145" s="21">
        <v>8204.530473810737</v>
      </c>
      <c r="C145" s="21">
        <v>-1504.530473810737</v>
      </c>
    </row>
    <row r="146" spans="1:3">
      <c r="A146" s="21">
        <v>122</v>
      </c>
      <c r="B146" s="21">
        <v>8472.0767451528936</v>
      </c>
      <c r="C146" s="21">
        <v>1427.9232548471064</v>
      </c>
    </row>
    <row r="147" spans="1:3">
      <c r="A147" s="21">
        <v>123</v>
      </c>
      <c r="B147" s="21">
        <v>9274.7155591793635</v>
      </c>
      <c r="C147" s="21">
        <v>9325.2844408206365</v>
      </c>
    </row>
    <row r="148" spans="1:3">
      <c r="A148" s="21">
        <v>124</v>
      </c>
      <c r="B148" s="21">
        <v>11013.766322903379</v>
      </c>
      <c r="C148" s="21">
        <v>13386.233677096621</v>
      </c>
    </row>
    <row r="149" spans="1:3">
      <c r="A149" s="21">
        <v>125</v>
      </c>
      <c r="B149" s="21">
        <v>12318.054395696392</v>
      </c>
      <c r="C149" s="21">
        <v>14681.945604303608</v>
      </c>
    </row>
    <row r="150" spans="1:3">
      <c r="A150" s="21">
        <v>126</v>
      </c>
      <c r="B150" s="21">
        <v>13622.342468489405</v>
      </c>
      <c r="C150" s="21">
        <v>39677.657531510595</v>
      </c>
    </row>
    <row r="151" spans="1:3">
      <c r="A151" s="21">
        <v>127</v>
      </c>
      <c r="B151" s="21">
        <v>15127.290244789036</v>
      </c>
      <c r="C151" s="21">
        <v>-6327.2902447890356</v>
      </c>
    </row>
    <row r="152" spans="1:3">
      <c r="A152" s="21">
        <v>128</v>
      </c>
      <c r="B152" s="21">
        <v>15428.27980004896</v>
      </c>
      <c r="C152" s="21">
        <v>-7928.2798000489602</v>
      </c>
    </row>
    <row r="153" spans="1:3">
      <c r="A153" s="21">
        <v>129</v>
      </c>
      <c r="B153" s="21">
        <v>13555.455900653866</v>
      </c>
      <c r="C153" s="21">
        <v>-9955.4559006538657</v>
      </c>
    </row>
    <row r="154" spans="1:3">
      <c r="A154" s="21">
        <v>130</v>
      </c>
      <c r="B154" s="21">
        <v>11682.632001258771</v>
      </c>
      <c r="C154" s="21">
        <v>-8882.6320012587712</v>
      </c>
    </row>
    <row r="155" spans="1:3">
      <c r="A155" s="21">
        <v>131</v>
      </c>
      <c r="B155" s="21">
        <v>10478.673780219067</v>
      </c>
      <c r="C155" s="21">
        <v>-7578.6737802190673</v>
      </c>
    </row>
    <row r="156" spans="1:3">
      <c r="A156" s="21">
        <v>132</v>
      </c>
      <c r="B156" s="21">
        <v>9140.9424235082843</v>
      </c>
      <c r="C156" s="21">
        <v>-6140.9424235082843</v>
      </c>
    </row>
    <row r="157" spans="1:3">
      <c r="A157" s="21">
        <v>133</v>
      </c>
      <c r="B157" s="21">
        <v>8706.1797325772804</v>
      </c>
      <c r="C157" s="21">
        <v>-6406.1797325772804</v>
      </c>
    </row>
    <row r="158" spans="1:3">
      <c r="A158" s="21">
        <v>134</v>
      </c>
      <c r="B158" s="21">
        <v>8204.530473810737</v>
      </c>
      <c r="C158" s="21">
        <v>-4604.530473810737</v>
      </c>
    </row>
    <row r="159" spans="1:3">
      <c r="A159" s="21">
        <v>135</v>
      </c>
      <c r="B159" s="21">
        <v>9742.9215340281371</v>
      </c>
      <c r="C159" s="21">
        <v>-3442.9215340281371</v>
      </c>
    </row>
    <row r="160" spans="1:3">
      <c r="A160" s="21">
        <v>136</v>
      </c>
      <c r="B160" s="21">
        <v>10980.323038985611</v>
      </c>
      <c r="C160" s="21">
        <v>-1780.3230389856108</v>
      </c>
    </row>
    <row r="161" spans="1:3">
      <c r="A161" s="21">
        <v>137</v>
      </c>
      <c r="B161" s="21">
        <v>12719.373802709626</v>
      </c>
      <c r="C161" s="21">
        <v>-3819.373802709626</v>
      </c>
    </row>
    <row r="162" spans="1:3">
      <c r="A162" s="21">
        <v>138</v>
      </c>
      <c r="B162" s="21">
        <v>13655.785752407173</v>
      </c>
      <c r="C162" s="21">
        <v>-4755.7857524071733</v>
      </c>
    </row>
    <row r="163" spans="1:3">
      <c r="A163" s="21">
        <v>139</v>
      </c>
      <c r="B163" s="21">
        <v>14926.630541282417</v>
      </c>
      <c r="C163" s="21">
        <v>-5526.6305412824167</v>
      </c>
    </row>
    <row r="164" spans="1:3">
      <c r="A164" s="21">
        <v>140</v>
      </c>
      <c r="B164" s="21">
        <v>15394.836516131192</v>
      </c>
      <c r="C164" s="21">
        <v>-494.83651613119218</v>
      </c>
    </row>
    <row r="165" spans="1:3">
      <c r="A165" s="21">
        <v>141</v>
      </c>
      <c r="B165" s="21">
        <v>14224.321579009258</v>
      </c>
      <c r="C165" s="21">
        <v>-9524.3215790092581</v>
      </c>
    </row>
    <row r="166" spans="1:3">
      <c r="A166" s="21">
        <v>142</v>
      </c>
      <c r="B166" s="21">
        <v>12685.930518791858</v>
      </c>
      <c r="C166" s="21">
        <v>-8685.930518791858</v>
      </c>
    </row>
    <row r="167" spans="1:3">
      <c r="A167" s="21">
        <v>143</v>
      </c>
      <c r="B167" s="21">
        <v>10612.446915890145</v>
      </c>
      <c r="C167" s="21">
        <v>-6312.4469158901447</v>
      </c>
    </row>
    <row r="168" spans="1:3">
      <c r="A168" s="21">
        <v>144</v>
      </c>
      <c r="B168" s="21">
        <v>9207.8289913438239</v>
      </c>
      <c r="C168" s="21">
        <v>-3507.8289913438239</v>
      </c>
    </row>
    <row r="169" spans="1:3">
      <c r="A169" s="21">
        <v>145</v>
      </c>
      <c r="B169" s="21">
        <v>8605.849880823971</v>
      </c>
      <c r="C169" s="21">
        <v>-6205.849880823971</v>
      </c>
    </row>
    <row r="170" spans="1:3">
      <c r="A170" s="21">
        <v>146</v>
      </c>
      <c r="B170" s="21">
        <v>8806.5095843305899</v>
      </c>
      <c r="C170" s="21">
        <v>-4906.5095843305899</v>
      </c>
    </row>
    <row r="171" spans="1:3">
      <c r="A171" s="21">
        <v>147</v>
      </c>
      <c r="B171" s="21">
        <v>9107.4991395905145</v>
      </c>
      <c r="C171" s="21">
        <v>992.50086040948554</v>
      </c>
    </row>
    <row r="172" spans="1:3">
      <c r="A172" s="21">
        <v>148</v>
      </c>
      <c r="B172" s="21">
        <v>11615.745433423232</v>
      </c>
      <c r="C172" s="21">
        <v>-6115.7454334232316</v>
      </c>
    </row>
    <row r="173" spans="1:3">
      <c r="A173" s="21">
        <v>149</v>
      </c>
      <c r="B173" s="21">
        <v>12485.270815285239</v>
      </c>
      <c r="C173" s="21">
        <v>-2485.2708152852392</v>
      </c>
    </row>
    <row r="174" spans="1:3">
      <c r="A174" s="21">
        <v>150</v>
      </c>
      <c r="B174" s="21">
        <v>13120.693209722862</v>
      </c>
      <c r="C174" s="21">
        <v>-5120.6932097228619</v>
      </c>
    </row>
    <row r="175" spans="1:3">
      <c r="A175" s="21">
        <v>151</v>
      </c>
      <c r="B175" s="21">
        <v>15227.620096542343</v>
      </c>
      <c r="C175" s="21">
        <v>-10127.620096542343</v>
      </c>
    </row>
    <row r="176" spans="1:3">
      <c r="A176" s="21">
        <v>152</v>
      </c>
      <c r="B176" s="21">
        <v>16030.258910568813</v>
      </c>
      <c r="C176" s="21">
        <v>-10430.258910568813</v>
      </c>
    </row>
    <row r="177" spans="1:3">
      <c r="A177" s="21">
        <v>153</v>
      </c>
      <c r="B177" s="21">
        <v>14257.764862927026</v>
      </c>
      <c r="C177" s="21">
        <v>-10857.764862927026</v>
      </c>
    </row>
    <row r="178" spans="1:3">
      <c r="A178" s="21">
        <v>154</v>
      </c>
      <c r="B178" s="21">
        <v>12318.054395696392</v>
      </c>
      <c r="C178" s="21">
        <v>-8218.054395696392</v>
      </c>
    </row>
    <row r="179" spans="1:3">
      <c r="A179" s="21">
        <v>155</v>
      </c>
      <c r="B179" s="21">
        <v>10545.560348054605</v>
      </c>
      <c r="C179" s="21">
        <v>-8045.5603480546051</v>
      </c>
    </row>
    <row r="180" spans="1:3">
      <c r="A180" s="21">
        <v>156</v>
      </c>
      <c r="B180" s="21">
        <v>8706.1797325772804</v>
      </c>
      <c r="C180" s="21">
        <v>493.82026742271955</v>
      </c>
    </row>
    <row r="181" spans="1:3">
      <c r="A181" s="21">
        <v>157</v>
      </c>
      <c r="B181" s="21">
        <v>7970.4274863863502</v>
      </c>
      <c r="C181" s="21">
        <v>-5070.4274863863502</v>
      </c>
    </row>
    <row r="182" spans="1:3">
      <c r="A182" s="21">
        <v>158</v>
      </c>
      <c r="B182" s="21">
        <v>8204.530473810737</v>
      </c>
      <c r="C182" s="21">
        <v>-4804.530473810737</v>
      </c>
    </row>
    <row r="183" spans="1:3">
      <c r="A183" s="21">
        <v>159</v>
      </c>
      <c r="B183" s="21">
        <v>8940.2827200016673</v>
      </c>
      <c r="C183" s="21">
        <v>-3040.2827200016673</v>
      </c>
    </row>
    <row r="184" spans="1:3">
      <c r="A184" s="21">
        <v>160</v>
      </c>
      <c r="B184" s="21">
        <v>11448.529013834384</v>
      </c>
      <c r="C184" s="21">
        <v>-6448.5290138343844</v>
      </c>
    </row>
    <row r="185" spans="1:3">
      <c r="A185" s="21">
        <v>161</v>
      </c>
      <c r="B185" s="21">
        <v>12953.476790134013</v>
      </c>
      <c r="C185" s="21">
        <v>-4953.4767901340128</v>
      </c>
    </row>
    <row r="186" spans="1:3">
      <c r="A186" s="21">
        <v>162</v>
      </c>
      <c r="B186" s="21">
        <v>13823.00217199602</v>
      </c>
      <c r="C186" s="21">
        <v>-8623.0021719960205</v>
      </c>
    </row>
    <row r="187" spans="1:3">
      <c r="A187" s="21">
        <v>163</v>
      </c>
      <c r="B187" s="21">
        <v>14324.651430762566</v>
      </c>
      <c r="C187" s="21">
        <v>-9124.6514307625657</v>
      </c>
    </row>
    <row r="188" spans="1:3">
      <c r="A188" s="21">
        <v>164</v>
      </c>
      <c r="B188" s="21">
        <v>15562.052935720039</v>
      </c>
      <c r="C188" s="21">
        <v>-10162.052935720039</v>
      </c>
    </row>
    <row r="189" spans="1:3">
      <c r="A189" s="21">
        <v>165</v>
      </c>
      <c r="B189" s="21">
        <v>14123.991727255949</v>
      </c>
      <c r="C189" s="21">
        <v>-10023.991727255949</v>
      </c>
    </row>
    <row r="190" spans="1:3">
      <c r="A190" s="21">
        <v>166</v>
      </c>
      <c r="B190" s="21">
        <v>12451.827531367471</v>
      </c>
      <c r="C190" s="21">
        <v>-8951.8275313674712</v>
      </c>
    </row>
    <row r="191" spans="1:3">
      <c r="A191" s="21">
        <v>167</v>
      </c>
      <c r="B191" s="21">
        <v>10411.787212383528</v>
      </c>
      <c r="C191" s="21">
        <v>-8111.7872123835277</v>
      </c>
    </row>
    <row r="192" spans="1:3">
      <c r="A192" s="21">
        <v>168</v>
      </c>
      <c r="B192" s="21">
        <v>8739.6230164950503</v>
      </c>
      <c r="C192" s="21">
        <v>-5439.6230164950503</v>
      </c>
    </row>
    <row r="193" spans="1:3">
      <c r="A193" s="21">
        <v>169</v>
      </c>
      <c r="B193" s="21">
        <v>8070.7573381396587</v>
      </c>
      <c r="C193" s="21">
        <v>-4570.7573381396587</v>
      </c>
    </row>
    <row r="194" spans="1:3">
      <c r="A194" s="21">
        <v>170</v>
      </c>
      <c r="B194" s="21">
        <v>8204.530473810737</v>
      </c>
      <c r="C194" s="21">
        <v>-3504.530473810737</v>
      </c>
    </row>
    <row r="195" spans="1:3">
      <c r="A195" s="21">
        <v>171</v>
      </c>
      <c r="B195" s="21">
        <v>9140.9424235082843</v>
      </c>
      <c r="C195" s="21">
        <v>-3940.9424235082843</v>
      </c>
    </row>
    <row r="196" spans="1:3">
      <c r="A196" s="21">
        <v>172</v>
      </c>
      <c r="B196" s="21">
        <v>11281.312594245537</v>
      </c>
      <c r="C196" s="21">
        <v>-4281.3125942455372</v>
      </c>
    </row>
    <row r="197" spans="1:3">
      <c r="A197" s="21">
        <v>173</v>
      </c>
      <c r="B197" s="21">
        <v>12719.373802709626</v>
      </c>
      <c r="C197" s="21">
        <v>-5119.373802709626</v>
      </c>
    </row>
    <row r="198" spans="1:3">
      <c r="A198" s="21">
        <v>174</v>
      </c>
      <c r="B198" s="21">
        <v>13722.672320242713</v>
      </c>
      <c r="C198" s="21">
        <v>-6922.6723202427129</v>
      </c>
    </row>
    <row r="199" spans="1:3">
      <c r="A199" s="21">
        <v>175</v>
      </c>
      <c r="B199" s="21">
        <v>15060.403676953496</v>
      </c>
      <c r="C199" s="21">
        <v>-8160.403676953496</v>
      </c>
    </row>
    <row r="200" spans="1:3">
      <c r="A200" s="21">
        <v>176</v>
      </c>
      <c r="B200" s="21">
        <v>15628.939503555579</v>
      </c>
      <c r="C200" s="21">
        <v>-9028.939503555579</v>
      </c>
    </row>
    <row r="201" spans="1:3">
      <c r="A201" s="21">
        <v>177</v>
      </c>
      <c r="B201" s="21">
        <v>14926.630541282417</v>
      </c>
      <c r="C201" s="21">
        <v>-8926.6305412824167</v>
      </c>
    </row>
    <row r="202" spans="1:3">
      <c r="A202" s="21">
        <v>178</v>
      </c>
      <c r="B202" s="21">
        <v>12284.611111778624</v>
      </c>
      <c r="C202" s="21">
        <v>-7684.611111778624</v>
      </c>
    </row>
    <row r="203" spans="1:3">
      <c r="A203" s="21">
        <v>179</v>
      </c>
      <c r="B203" s="21">
        <v>10746.220051561224</v>
      </c>
      <c r="C203" s="21">
        <v>-6546.220051561224</v>
      </c>
    </row>
    <row r="204" spans="1:3">
      <c r="A204" s="21">
        <v>180</v>
      </c>
      <c r="B204" s="21">
        <v>8739.6230164950503</v>
      </c>
      <c r="C204" s="21">
        <v>-3439.6230164950503</v>
      </c>
    </row>
    <row r="205" spans="1:3">
      <c r="A205" s="21">
        <v>181</v>
      </c>
      <c r="B205" s="21">
        <v>8304.8603255640464</v>
      </c>
      <c r="C205" s="21">
        <v>-4604.8603255640464</v>
      </c>
    </row>
    <row r="206" spans="1:3">
      <c r="A206" s="21">
        <v>182</v>
      </c>
      <c r="B206" s="21">
        <v>8773.0663004128182</v>
      </c>
      <c r="C206" s="21">
        <v>-4173.0663004128182</v>
      </c>
    </row>
    <row r="207" spans="1:3">
      <c r="A207" s="21">
        <v>183</v>
      </c>
      <c r="B207" s="21">
        <v>9508.8185466037503</v>
      </c>
      <c r="C207" s="21">
        <v>-2908.8185466037503</v>
      </c>
    </row>
    <row r="208" spans="1:3">
      <c r="A208" s="21">
        <v>184</v>
      </c>
      <c r="B208" s="21">
        <v>10846.549903314532</v>
      </c>
      <c r="C208" s="21">
        <v>-2846.5499033145315</v>
      </c>
    </row>
    <row r="209" spans="1:3">
      <c r="A209" s="21">
        <v>185</v>
      </c>
      <c r="B209" s="21">
        <v>12418.3842474497</v>
      </c>
      <c r="C209" s="21">
        <v>-4718.3842474496996</v>
      </c>
    </row>
    <row r="210" spans="1:3">
      <c r="A210" s="21">
        <v>186</v>
      </c>
      <c r="B210" s="21">
        <v>13689.229036324945</v>
      </c>
      <c r="C210" s="21">
        <v>-5389.2290363249449</v>
      </c>
    </row>
    <row r="211" spans="1:3">
      <c r="A211" s="21">
        <v>187</v>
      </c>
      <c r="B211" s="21">
        <v>14491.867850351413</v>
      </c>
      <c r="C211" s="21">
        <v>-5691.8678503514129</v>
      </c>
    </row>
    <row r="212" spans="1:3">
      <c r="A212" s="21">
        <v>188</v>
      </c>
      <c r="B212" s="21">
        <v>14893.187257364649</v>
      </c>
      <c r="C212" s="21">
        <v>-5393.1872573646488</v>
      </c>
    </row>
    <row r="213" spans="1:3">
      <c r="A213" s="21">
        <v>189</v>
      </c>
      <c r="B213" s="21">
        <v>13856.445455913792</v>
      </c>
      <c r="C213" s="21">
        <v>-6956.4454559137921</v>
      </c>
    </row>
    <row r="214" spans="1:3">
      <c r="A214" s="21">
        <v>190</v>
      </c>
      <c r="B214" s="21">
        <v>12351.497679614162</v>
      </c>
      <c r="C214" s="21">
        <v>-8051.4976796141618</v>
      </c>
    </row>
    <row r="215" spans="1:3">
      <c r="A215" s="21">
        <v>191</v>
      </c>
      <c r="B215" s="21">
        <v>10244.570792794679</v>
      </c>
      <c r="C215" s="21">
        <v>-4344.5707927946787</v>
      </c>
    </row>
    <row r="216" spans="1:3">
      <c r="A216" s="21">
        <v>192</v>
      </c>
      <c r="B216" s="21">
        <v>8940.2827200016673</v>
      </c>
      <c r="C216" s="21">
        <v>-2740.2827200016673</v>
      </c>
    </row>
    <row r="217" spans="1:3">
      <c r="A217" s="21">
        <v>193</v>
      </c>
      <c r="B217" s="21">
        <v>7635.994647208654</v>
      </c>
      <c r="C217" s="21">
        <v>-2735.994647208654</v>
      </c>
    </row>
    <row r="218" spans="1:3">
      <c r="A218" s="21">
        <v>194</v>
      </c>
      <c r="B218" s="21">
        <v>8137.6439059751983</v>
      </c>
      <c r="C218" s="21">
        <v>-2837.6439059751983</v>
      </c>
    </row>
    <row r="219" spans="1:3">
      <c r="A219" s="21">
        <v>195</v>
      </c>
      <c r="B219" s="21">
        <v>9609.1483983570579</v>
      </c>
      <c r="C219" s="21">
        <v>-1909.1483983570579</v>
      </c>
    </row>
    <row r="220" spans="1:3">
      <c r="A220" s="21">
        <v>196</v>
      </c>
      <c r="B220" s="21">
        <v>11548.858865587692</v>
      </c>
      <c r="C220" s="21">
        <v>-3248.858865587692</v>
      </c>
    </row>
    <row r="221" spans="1:3">
      <c r="A221" s="21">
        <v>197</v>
      </c>
      <c r="B221" s="21">
        <v>12752.817086627396</v>
      </c>
      <c r="C221" s="21">
        <v>-2852.8170866273958</v>
      </c>
    </row>
    <row r="222" spans="1:3">
      <c r="A222" s="21">
        <v>198</v>
      </c>
      <c r="B222" s="21">
        <v>13488.569332818326</v>
      </c>
      <c r="C222" s="21">
        <v>-3188.5693328183261</v>
      </c>
    </row>
    <row r="223" spans="1:3">
      <c r="A223" s="21">
        <v>199</v>
      </c>
      <c r="B223" s="21">
        <v>15127.290244789036</v>
      </c>
      <c r="C223" s="21">
        <v>-5027.2902447890356</v>
      </c>
    </row>
    <row r="224" spans="1:3">
      <c r="A224" s="21">
        <v>200</v>
      </c>
      <c r="B224" s="21">
        <v>14859.743973446879</v>
      </c>
      <c r="C224" s="21">
        <v>-4159.743973446879</v>
      </c>
    </row>
    <row r="225" spans="1:3">
      <c r="A225" s="21">
        <v>201</v>
      </c>
      <c r="B225" s="21">
        <v>14625.640986022492</v>
      </c>
      <c r="C225" s="21">
        <v>-6625.6409860224921</v>
      </c>
    </row>
    <row r="226" spans="1:3">
      <c r="A226" s="21">
        <v>202</v>
      </c>
      <c r="B226" s="21">
        <v>12752.817086627396</v>
      </c>
      <c r="C226" s="21">
        <v>-5752.8170866273958</v>
      </c>
    </row>
    <row r="227" spans="1:3">
      <c r="A227" s="21">
        <v>203</v>
      </c>
      <c r="B227" s="21">
        <v>11448.529013834384</v>
      </c>
      <c r="C227" s="21">
        <v>-4548.5290138343844</v>
      </c>
    </row>
    <row r="228" spans="1:3">
      <c r="A228" s="21">
        <v>204</v>
      </c>
      <c r="B228" s="21">
        <v>9475.3752626859805</v>
      </c>
      <c r="C228" s="21">
        <v>-2175.3752626859805</v>
      </c>
    </row>
    <row r="229" spans="1:3">
      <c r="A229" s="21">
        <v>205</v>
      </c>
      <c r="B229" s="21">
        <v>8371.7468933995842</v>
      </c>
      <c r="C229" s="21">
        <v>-3271.7468933995842</v>
      </c>
    </row>
    <row r="230" spans="1:3">
      <c r="A230" s="21">
        <v>206</v>
      </c>
      <c r="B230" s="21">
        <v>7903.5409185508106</v>
      </c>
      <c r="C230" s="21">
        <v>-2403.5409185508106</v>
      </c>
    </row>
    <row r="231" spans="1:3">
      <c r="A231" s="21">
        <v>207</v>
      </c>
      <c r="B231" s="21">
        <v>9408.4886948504409</v>
      </c>
      <c r="C231" s="21">
        <v>-1908.4886948504409</v>
      </c>
    </row>
    <row r="232" spans="1:3">
      <c r="A232" s="21">
        <v>208</v>
      </c>
      <c r="B232" s="21">
        <v>11147.539458574458</v>
      </c>
      <c r="C232" s="21">
        <v>-3147.539458574458</v>
      </c>
    </row>
    <row r="233" spans="1:3">
      <c r="A233" s="21">
        <v>209</v>
      </c>
      <c r="B233" s="21">
        <v>12853.146938380705</v>
      </c>
      <c r="C233" s="21">
        <v>-3353.1469383807053</v>
      </c>
    </row>
    <row r="234" spans="1:3">
      <c r="A234" s="21">
        <v>210</v>
      </c>
      <c r="B234" s="21">
        <v>14458.424566433645</v>
      </c>
      <c r="C234" s="21">
        <v>-4058.4245664336449</v>
      </c>
    </row>
    <row r="235" spans="1:3">
      <c r="A235" s="21">
        <v>211</v>
      </c>
      <c r="B235" s="21">
        <v>15796.155923144426</v>
      </c>
      <c r="C235" s="21">
        <v>-4396.1559231444262</v>
      </c>
    </row>
    <row r="236" spans="1:3">
      <c r="A236" s="21">
        <v>212</v>
      </c>
      <c r="B236" s="21">
        <v>16164.03204623989</v>
      </c>
      <c r="C236" s="21">
        <v>-5064.0320462398904</v>
      </c>
    </row>
    <row r="237" spans="1:3">
      <c r="A237" s="21">
        <v>213</v>
      </c>
      <c r="B237" s="21">
        <v>13923.332023749332</v>
      </c>
      <c r="C237" s="21">
        <v>-4223.3320237493317</v>
      </c>
    </row>
    <row r="238" spans="1:3">
      <c r="A238" s="21">
        <v>214</v>
      </c>
      <c r="B238" s="21">
        <v>12284.611111778624</v>
      </c>
      <c r="C238" s="21">
        <v>-5484.611111778624</v>
      </c>
    </row>
    <row r="239" spans="1:3">
      <c r="A239" s="21">
        <v>215</v>
      </c>
      <c r="B239" s="21">
        <v>10813.106619396764</v>
      </c>
      <c r="C239" s="21">
        <v>-3513.1066193967636</v>
      </c>
    </row>
    <row r="240" spans="1:3">
      <c r="A240" s="21">
        <v>216</v>
      </c>
      <c r="B240" s="21">
        <v>9341.6021270149013</v>
      </c>
      <c r="C240" s="21">
        <v>-2141.6021270149013</v>
      </c>
    </row>
    <row r="241" spans="1:3">
      <c r="A241" s="21">
        <v>217</v>
      </c>
      <c r="B241" s="21">
        <v>8706.1797325772804</v>
      </c>
      <c r="C241" s="21">
        <v>-4106.1797325772804</v>
      </c>
    </row>
    <row r="242" spans="1:3">
      <c r="A242" s="21">
        <v>218</v>
      </c>
      <c r="B242" s="21">
        <v>9308.1588430971315</v>
      </c>
      <c r="C242" s="21">
        <v>-1908.1588430971315</v>
      </c>
    </row>
    <row r="243" spans="1:3">
      <c r="A243" s="21">
        <v>219</v>
      </c>
      <c r="B243" s="21">
        <v>9809.8081018636767</v>
      </c>
      <c r="C243" s="21">
        <v>-9.8081018636767112</v>
      </c>
    </row>
    <row r="244" spans="1:3">
      <c r="A244" s="21">
        <v>220</v>
      </c>
      <c r="B244" s="21">
        <v>11147.539458574458</v>
      </c>
      <c r="C244" s="21">
        <v>-47.539458574457967</v>
      </c>
    </row>
    <row r="245" spans="1:3">
      <c r="A245" s="21">
        <v>221</v>
      </c>
      <c r="B245" s="21">
        <v>12719.373802709626</v>
      </c>
      <c r="C245" s="21">
        <v>-2219.373802709626</v>
      </c>
    </row>
    <row r="246" spans="1:3">
      <c r="A246" s="21">
        <v>222</v>
      </c>
      <c r="B246" s="21">
        <v>14659.08426994026</v>
      </c>
      <c r="C246" s="21">
        <v>-4459.0842699402601</v>
      </c>
    </row>
    <row r="247" spans="1:3">
      <c r="A247" s="21">
        <v>223</v>
      </c>
      <c r="B247" s="21">
        <v>14926.630541282417</v>
      </c>
      <c r="C247" s="21">
        <v>-5526.6305412824167</v>
      </c>
    </row>
    <row r="248" spans="1:3">
      <c r="A248" s="21">
        <v>224</v>
      </c>
      <c r="B248" s="21">
        <v>15662.382787473347</v>
      </c>
      <c r="C248" s="21">
        <v>-5662.382787473347</v>
      </c>
    </row>
    <row r="249" spans="1:3">
      <c r="A249" s="21">
        <v>225</v>
      </c>
      <c r="B249" s="21">
        <v>14558.754418186953</v>
      </c>
      <c r="C249" s="21">
        <v>-7358.7544181869525</v>
      </c>
    </row>
    <row r="250" spans="1:3">
      <c r="A250" s="21">
        <v>226</v>
      </c>
      <c r="B250" s="21">
        <v>13053.806641887324</v>
      </c>
      <c r="C250" s="21">
        <v>-6453.8066418873241</v>
      </c>
    </row>
    <row r="251" spans="1:3">
      <c r="A251" s="21">
        <v>227</v>
      </c>
      <c r="B251" s="21">
        <v>11281.312594245537</v>
      </c>
      <c r="C251" s="21">
        <v>-3481.3125942455372</v>
      </c>
    </row>
    <row r="252" spans="1:3">
      <c r="A252" s="21">
        <v>228</v>
      </c>
      <c r="B252" s="21">
        <v>9876.6946696992145</v>
      </c>
      <c r="C252" s="21">
        <v>-2076.6946696992145</v>
      </c>
    </row>
    <row r="253" spans="1:3">
      <c r="A253" s="21">
        <v>229</v>
      </c>
      <c r="B253" s="21">
        <v>8371.7468933995842</v>
      </c>
      <c r="C253" s="21">
        <v>-2071.7468933995842</v>
      </c>
    </row>
    <row r="254" spans="1:3">
      <c r="A254" s="21">
        <v>230</v>
      </c>
      <c r="B254" s="21">
        <v>8237.9737577285068</v>
      </c>
      <c r="C254" s="21">
        <v>-637.97375772850683</v>
      </c>
    </row>
    <row r="255" spans="1:3">
      <c r="A255" s="21">
        <v>231</v>
      </c>
      <c r="B255" s="21">
        <v>9241.2722752615919</v>
      </c>
      <c r="C255" s="21">
        <v>-1541.2722752615919</v>
      </c>
    </row>
    <row r="256" spans="1:3">
      <c r="A256" s="21">
        <v>232</v>
      </c>
      <c r="B256" s="21">
        <v>11047.209606821149</v>
      </c>
      <c r="C256" s="21">
        <v>-2847.2096068211486</v>
      </c>
    </row>
    <row r="257" spans="1:3">
      <c r="A257" s="21">
        <v>233</v>
      </c>
      <c r="B257" s="21">
        <v>12920.033506216245</v>
      </c>
      <c r="C257" s="21">
        <v>-2720.0335062162449</v>
      </c>
    </row>
    <row r="258" spans="1:3">
      <c r="A258" s="21">
        <v>234</v>
      </c>
      <c r="B258" s="21">
        <v>14391.537998598105</v>
      </c>
      <c r="C258" s="21">
        <v>-4491.5379985981053</v>
      </c>
    </row>
    <row r="259" spans="1:3">
      <c r="A259" s="21">
        <v>235</v>
      </c>
      <c r="B259" s="21">
        <v>14458.424566433645</v>
      </c>
      <c r="C259" s="21">
        <v>-2658.4245664336449</v>
      </c>
    </row>
    <row r="260" spans="1:3">
      <c r="A260" s="21">
        <v>236</v>
      </c>
      <c r="B260" s="21">
        <v>14324.651430762566</v>
      </c>
      <c r="C260" s="21">
        <v>-5024.6514307625657</v>
      </c>
    </row>
    <row r="261" spans="1:3">
      <c r="A261" s="21">
        <v>237</v>
      </c>
      <c r="B261" s="21">
        <v>14190.878295091487</v>
      </c>
      <c r="C261" s="21">
        <v>-7590.8782950914865</v>
      </c>
    </row>
    <row r="262" spans="1:3">
      <c r="A262" s="21">
        <v>238</v>
      </c>
      <c r="B262" s="21">
        <v>12585.600667038549</v>
      </c>
      <c r="C262" s="21">
        <v>-5385.6006670385486</v>
      </c>
    </row>
    <row r="263" spans="1:3">
      <c r="A263" s="21">
        <v>239</v>
      </c>
      <c r="B263" s="21">
        <v>10846.549903314532</v>
      </c>
      <c r="C263" s="21">
        <v>-3546.5499033145315</v>
      </c>
    </row>
    <row r="264" spans="1:3">
      <c r="A264" s="21">
        <v>240</v>
      </c>
      <c r="B264" s="21">
        <v>9074.0558556727447</v>
      </c>
      <c r="C264" s="21">
        <v>-1974.0558556727447</v>
      </c>
    </row>
    <row r="265" spans="1:3">
      <c r="A265" s="21">
        <v>241</v>
      </c>
      <c r="B265" s="21">
        <v>7970.4274863863502</v>
      </c>
      <c r="C265" s="21">
        <v>-2670.4274863863502</v>
      </c>
    </row>
    <row r="266" spans="1:3">
      <c r="A266" s="21">
        <v>242</v>
      </c>
      <c r="B266" s="21">
        <v>8271.4170416462766</v>
      </c>
      <c r="C266" s="21">
        <v>-1871.4170416462766</v>
      </c>
    </row>
    <row r="267" spans="1:3">
      <c r="A267" s="21">
        <v>243</v>
      </c>
      <c r="B267" s="21">
        <v>9508.8185466037503</v>
      </c>
      <c r="C267" s="21">
        <v>-1608.8185466037503</v>
      </c>
    </row>
    <row r="268" spans="1:3">
      <c r="A268" s="21">
        <v>244</v>
      </c>
      <c r="B268" s="21">
        <v>11147.539458574458</v>
      </c>
      <c r="C268" s="21">
        <v>-1947.539458574458</v>
      </c>
    </row>
    <row r="269" spans="1:3">
      <c r="A269" s="21">
        <v>245</v>
      </c>
      <c r="B269" s="21">
        <v>12351.497679614162</v>
      </c>
      <c r="C269" s="21">
        <v>-2151.4976796141618</v>
      </c>
    </row>
    <row r="270" spans="1:3">
      <c r="A270" s="21">
        <v>246</v>
      </c>
      <c r="B270" s="21">
        <v>13254.466345393939</v>
      </c>
      <c r="C270" s="21">
        <v>-2854.4663453939393</v>
      </c>
    </row>
    <row r="271" spans="1:3">
      <c r="A271" s="21">
        <v>247</v>
      </c>
      <c r="B271" s="21">
        <v>15294.506664377883</v>
      </c>
      <c r="C271" s="21">
        <v>-4594.5066643778828</v>
      </c>
    </row>
    <row r="272" spans="1:3">
      <c r="A272" s="21">
        <v>248</v>
      </c>
      <c r="B272" s="21">
        <v>15261.063380460113</v>
      </c>
      <c r="C272" s="21">
        <v>-3761.063380460113</v>
      </c>
    </row>
    <row r="273" spans="1:3">
      <c r="A273" s="21">
        <v>249</v>
      </c>
      <c r="B273" s="21">
        <v>13789.558888078252</v>
      </c>
      <c r="C273" s="21">
        <v>-3389.5588880782525</v>
      </c>
    </row>
    <row r="274" spans="1:3">
      <c r="A274" s="21">
        <v>250</v>
      </c>
      <c r="B274" s="21">
        <v>12384.940963531932</v>
      </c>
      <c r="C274" s="21">
        <v>-4084.9409635319316</v>
      </c>
    </row>
    <row r="275" spans="1:3">
      <c r="A275" s="21">
        <v>251</v>
      </c>
      <c r="B275" s="21">
        <v>9977.0245214525239</v>
      </c>
      <c r="C275" s="21">
        <v>-2877.0245214525239</v>
      </c>
    </row>
    <row r="276" spans="1:3">
      <c r="A276" s="21">
        <v>252</v>
      </c>
      <c r="B276" s="21">
        <v>9040.6125717549767</v>
      </c>
      <c r="C276" s="21">
        <v>-2340.6125717549767</v>
      </c>
    </row>
    <row r="277" spans="1:3">
      <c r="A277" s="21">
        <v>253</v>
      </c>
      <c r="B277" s="21">
        <v>8438.6334612351238</v>
      </c>
      <c r="C277" s="21">
        <v>-2838.6334612351238</v>
      </c>
    </row>
    <row r="278" spans="1:3">
      <c r="A278" s="21">
        <v>254</v>
      </c>
      <c r="B278" s="21">
        <v>8338.3036094818162</v>
      </c>
      <c r="C278" s="21">
        <v>-538.30360948181624</v>
      </c>
    </row>
    <row r="279" spans="1:3">
      <c r="A279" s="21">
        <v>255</v>
      </c>
      <c r="B279" s="21">
        <v>9809.8081018636767</v>
      </c>
      <c r="C279" s="21">
        <v>790.19189813632329</v>
      </c>
    </row>
    <row r="280" spans="1:3">
      <c r="A280" s="21">
        <v>256</v>
      </c>
      <c r="B280" s="21">
        <v>11180.982742492228</v>
      </c>
      <c r="C280" s="21">
        <v>1219.0172575077722</v>
      </c>
    </row>
    <row r="281" spans="1:3">
      <c r="A281" s="21">
        <v>257</v>
      </c>
      <c r="B281" s="21">
        <v>13421.682764982786</v>
      </c>
      <c r="C281" s="21">
        <v>278.31723501721353</v>
      </c>
    </row>
    <row r="282" spans="1:3">
      <c r="A282" s="21">
        <v>258</v>
      </c>
      <c r="B282" s="21">
        <v>13655.785752407173</v>
      </c>
      <c r="C282" s="21">
        <v>1844.2142475928267</v>
      </c>
    </row>
    <row r="283" spans="1:3">
      <c r="A283" s="21">
        <v>259</v>
      </c>
      <c r="B283" s="21">
        <v>14224.321579009258</v>
      </c>
      <c r="C283" s="21">
        <v>1175.6784209907419</v>
      </c>
    </row>
    <row r="284" spans="1:3">
      <c r="A284" s="21">
        <v>260</v>
      </c>
      <c r="B284" s="21">
        <v>15562.052935720039</v>
      </c>
      <c r="C284" s="21">
        <v>-3762.0529357200394</v>
      </c>
    </row>
    <row r="285" spans="1:3">
      <c r="A285" s="21">
        <v>261</v>
      </c>
      <c r="B285" s="21">
        <v>13956.7753076671</v>
      </c>
      <c r="C285" s="21">
        <v>-4256.7753076670997</v>
      </c>
    </row>
    <row r="286" spans="1:3">
      <c r="A286" s="21">
        <v>262</v>
      </c>
      <c r="B286" s="21">
        <v>12518.714099203009</v>
      </c>
      <c r="C286" s="21">
        <v>-3918.714099203009</v>
      </c>
    </row>
    <row r="287" spans="1:3">
      <c r="A287" s="21">
        <v>263</v>
      </c>
      <c r="B287" s="21">
        <v>11281.312594245537</v>
      </c>
      <c r="C287" s="21">
        <v>-2381.3125942455372</v>
      </c>
    </row>
    <row r="288" spans="1:3">
      <c r="A288" s="21">
        <v>264</v>
      </c>
      <c r="B288" s="21">
        <v>9676.0349661925975</v>
      </c>
      <c r="C288" s="21">
        <v>-176.03496619259749</v>
      </c>
    </row>
    <row r="289" spans="1:3">
      <c r="A289" s="21">
        <v>265</v>
      </c>
      <c r="B289" s="21">
        <v>8572.406596906203</v>
      </c>
      <c r="C289" s="21">
        <v>-2472.406596906203</v>
      </c>
    </row>
    <row r="290" spans="1:3">
      <c r="A290" s="21">
        <v>266</v>
      </c>
      <c r="B290" s="21">
        <v>8538.9633129884314</v>
      </c>
      <c r="C290" s="21">
        <v>-538.96331298843143</v>
      </c>
    </row>
    <row r="291" spans="1:3">
      <c r="A291" s="21">
        <v>267</v>
      </c>
      <c r="B291" s="21">
        <v>9375.0454109326711</v>
      </c>
      <c r="C291" s="21">
        <v>1024.9545890673289</v>
      </c>
    </row>
    <row r="292" spans="1:3">
      <c r="A292" s="21">
        <v>268</v>
      </c>
      <c r="B292" s="21">
        <v>11816.405136929849</v>
      </c>
      <c r="C292" s="21">
        <v>1283.5948630701514</v>
      </c>
    </row>
    <row r="293" spans="1:3">
      <c r="A293" s="21">
        <v>269</v>
      </c>
      <c r="B293" s="21">
        <v>13087.249925805092</v>
      </c>
      <c r="C293" s="21">
        <v>1712.7500741949079</v>
      </c>
    </row>
    <row r="294" spans="1:3">
      <c r="A294" s="21">
        <v>270</v>
      </c>
      <c r="B294" s="21">
        <v>13354.796197147249</v>
      </c>
      <c r="C294" s="21">
        <v>745.20380285275132</v>
      </c>
    </row>
    <row r="295" spans="1:3">
      <c r="A295" s="21">
        <v>271</v>
      </c>
      <c r="B295" s="21">
        <v>14458.424566433645</v>
      </c>
      <c r="C295" s="21">
        <v>-558.42456643364494</v>
      </c>
    </row>
    <row r="296" spans="1:3">
      <c r="A296" s="21">
        <v>272</v>
      </c>
      <c r="B296" s="21">
        <v>15695.826071391117</v>
      </c>
      <c r="C296" s="21">
        <v>-2395.8260713911168</v>
      </c>
    </row>
    <row r="297" spans="1:3">
      <c r="A297" s="21">
        <v>273</v>
      </c>
      <c r="B297" s="21">
        <v>14224.321579009258</v>
      </c>
      <c r="C297" s="21">
        <v>-2524.3215790092581</v>
      </c>
    </row>
    <row r="298" spans="1:3">
      <c r="A298" s="21">
        <v>274</v>
      </c>
      <c r="B298" s="21">
        <v>12418.3842474497</v>
      </c>
      <c r="C298" s="21">
        <v>-3218.3842474496996</v>
      </c>
    </row>
    <row r="299" spans="1:3">
      <c r="A299" s="21">
        <v>275</v>
      </c>
      <c r="B299" s="21">
        <v>10612.446915890145</v>
      </c>
      <c r="C299" s="21">
        <v>-1112.4469158901447</v>
      </c>
    </row>
    <row r="300" spans="1:3">
      <c r="A300" s="21">
        <v>276</v>
      </c>
      <c r="B300" s="21">
        <v>8873.3961521661276</v>
      </c>
      <c r="C300" s="21">
        <v>726.60384783387235</v>
      </c>
    </row>
    <row r="301" spans="1:3">
      <c r="A301" s="21">
        <v>277</v>
      </c>
      <c r="B301" s="21">
        <v>7736.3244989619634</v>
      </c>
      <c r="C301" s="21">
        <v>-2236.3244989619634</v>
      </c>
    </row>
    <row r="302" spans="1:3">
      <c r="A302" s="21">
        <v>278</v>
      </c>
      <c r="B302" s="21">
        <v>7502.2215115375766</v>
      </c>
      <c r="C302" s="21">
        <v>297.77848846242341</v>
      </c>
    </row>
    <row r="303" spans="1:3">
      <c r="A303" s="21">
        <v>279</v>
      </c>
      <c r="B303" s="21">
        <v>8472.0767451528936</v>
      </c>
      <c r="C303" s="21">
        <v>1227.9232548471064</v>
      </c>
    </row>
    <row r="304" spans="1:3">
      <c r="A304" s="21">
        <v>280</v>
      </c>
      <c r="B304" s="21">
        <v>10378.343928465758</v>
      </c>
      <c r="C304" s="21">
        <v>2121.6560715342421</v>
      </c>
    </row>
    <row r="305" spans="1:3">
      <c r="A305" s="21">
        <v>281</v>
      </c>
      <c r="B305" s="21">
        <v>12251.167827860852</v>
      </c>
      <c r="C305" s="21">
        <v>648.83217213914759</v>
      </c>
    </row>
    <row r="306" spans="1:3">
      <c r="A306" s="21">
        <v>282</v>
      </c>
      <c r="B306" s="21">
        <v>13789.558888078252</v>
      </c>
      <c r="C306" s="21">
        <v>-289.55888807825249</v>
      </c>
    </row>
    <row r="307" spans="1:3">
      <c r="A307" s="21">
        <v>283</v>
      </c>
      <c r="B307" s="21">
        <v>15261.063380460113</v>
      </c>
      <c r="C307" s="21">
        <v>-1461.063380460113</v>
      </c>
    </row>
    <row r="308" spans="1:3">
      <c r="A308" s="21">
        <v>284</v>
      </c>
      <c r="B308" s="21">
        <v>16063.702194486583</v>
      </c>
      <c r="C308" s="21">
        <v>-763.70219448658281</v>
      </c>
    </row>
    <row r="309" spans="1:3">
      <c r="A309" s="21">
        <v>285</v>
      </c>
      <c r="B309" s="21">
        <v>14358.094714680334</v>
      </c>
      <c r="C309" s="21">
        <v>-3458.0947146803337</v>
      </c>
    </row>
    <row r="310" spans="1:3">
      <c r="A310" s="21">
        <v>286</v>
      </c>
      <c r="B310" s="21">
        <v>12418.3842474497</v>
      </c>
      <c r="C310" s="21">
        <v>-1718.3842474496996</v>
      </c>
    </row>
    <row r="311" spans="1:3">
      <c r="A311" s="21">
        <v>287</v>
      </c>
      <c r="B311" s="21">
        <v>10579.003631972375</v>
      </c>
      <c r="C311" s="21">
        <v>-1979.0036319723749</v>
      </c>
    </row>
    <row r="312" spans="1:3">
      <c r="A312" s="21">
        <v>288</v>
      </c>
      <c r="B312" s="21">
        <v>9074.0558556727447</v>
      </c>
      <c r="C312" s="21">
        <v>525.94414432725534</v>
      </c>
    </row>
    <row r="313" spans="1:3">
      <c r="A313" s="21">
        <v>289</v>
      </c>
      <c r="B313" s="21">
        <v>7870.0976346330408</v>
      </c>
      <c r="C313" s="21">
        <v>-2870.0976346330408</v>
      </c>
    </row>
    <row r="314" spans="1:3">
      <c r="A314" s="21">
        <v>290</v>
      </c>
      <c r="B314" s="21">
        <v>8672.7364486595106</v>
      </c>
      <c r="C314" s="21">
        <v>-872.73644865951064</v>
      </c>
    </row>
    <row r="315" spans="1:3">
      <c r="A315" s="21">
        <v>291</v>
      </c>
      <c r="B315" s="21">
        <v>9107.4991395905145</v>
      </c>
      <c r="C315" s="21">
        <v>2392.5008604094855</v>
      </c>
    </row>
    <row r="316" spans="1:3">
      <c r="A316" s="21">
        <v>292</v>
      </c>
      <c r="B316" s="21">
        <v>11247.869310327766</v>
      </c>
      <c r="C316" s="21">
        <v>352.13068967223444</v>
      </c>
    </row>
    <row r="317" spans="1:3">
      <c r="A317" s="21">
        <v>293</v>
      </c>
      <c r="B317" s="21">
        <v>12886.590222298475</v>
      </c>
      <c r="C317" s="21">
        <v>1013.4097777015249</v>
      </c>
    </row>
    <row r="318" spans="1:3">
      <c r="A318" s="21">
        <v>294</v>
      </c>
      <c r="B318" s="21">
        <v>13254.466345393939</v>
      </c>
      <c r="C318" s="21">
        <v>-254.46634539393926</v>
      </c>
    </row>
    <row r="319" spans="1:3">
      <c r="A319" s="21">
        <v>295</v>
      </c>
      <c r="B319" s="21">
        <v>15294.506664377883</v>
      </c>
      <c r="C319" s="21">
        <v>-1694.5066643778828</v>
      </c>
    </row>
    <row r="320" spans="1:3">
      <c r="A320" s="21">
        <v>296</v>
      </c>
      <c r="B320" s="21">
        <v>15829.599207062194</v>
      </c>
      <c r="C320" s="21">
        <v>-2029.5992070621942</v>
      </c>
    </row>
    <row r="321" spans="1:3">
      <c r="A321" s="21">
        <v>297</v>
      </c>
      <c r="B321" s="21">
        <v>14224.321579009258</v>
      </c>
      <c r="C321" s="21">
        <v>-1224.3215790092581</v>
      </c>
    </row>
    <row r="322" spans="1:3">
      <c r="A322" s="21">
        <v>298</v>
      </c>
      <c r="B322" s="21">
        <v>12485.270815285239</v>
      </c>
      <c r="C322" s="21">
        <v>-485.27081528523922</v>
      </c>
    </row>
    <row r="323" spans="1:3">
      <c r="A323" s="21">
        <v>299</v>
      </c>
      <c r="B323" s="21">
        <v>10946.879755067841</v>
      </c>
      <c r="C323" s="21">
        <v>-1846.879755067841</v>
      </c>
    </row>
    <row r="324" spans="1:3">
      <c r="A324" s="21">
        <v>300</v>
      </c>
      <c r="B324" s="21">
        <v>8973.7260039194371</v>
      </c>
      <c r="C324" s="21">
        <v>1626.2739960805629</v>
      </c>
    </row>
    <row r="325" spans="1:3">
      <c r="A325" s="21">
        <v>301</v>
      </c>
      <c r="B325" s="21">
        <v>8003.87077030412</v>
      </c>
      <c r="C325" s="21">
        <v>-1103.87077030412</v>
      </c>
    </row>
    <row r="326" spans="1:3">
      <c r="A326" s="21">
        <v>302</v>
      </c>
      <c r="B326" s="21">
        <v>7936.9842024685804</v>
      </c>
      <c r="C326" s="21">
        <v>563.01579753141959</v>
      </c>
    </row>
    <row r="327" spans="1:3">
      <c r="A327" s="21">
        <v>303</v>
      </c>
      <c r="B327" s="21">
        <v>9107.4991395905145</v>
      </c>
      <c r="C327" s="21">
        <v>3092.5008604094855</v>
      </c>
    </row>
    <row r="328" spans="1:3">
      <c r="A328" s="21">
        <v>304</v>
      </c>
      <c r="B328" s="21">
        <v>11147.539458574458</v>
      </c>
      <c r="C328" s="21">
        <v>2652.460541425542</v>
      </c>
    </row>
    <row r="329" spans="1:3">
      <c r="A329" s="21">
        <v>305</v>
      </c>
      <c r="B329" s="21">
        <v>12485.270815285239</v>
      </c>
      <c r="C329" s="21">
        <v>2514.7291847147608</v>
      </c>
    </row>
    <row r="330" spans="1:3">
      <c r="A330" s="21">
        <v>306</v>
      </c>
      <c r="B330" s="21">
        <v>13555.455900653866</v>
      </c>
      <c r="C330" s="21">
        <v>1344.5440993461343</v>
      </c>
    </row>
    <row r="331" spans="1:3">
      <c r="A331" s="21">
        <v>307</v>
      </c>
      <c r="B331" s="21">
        <v>14491.867850351413</v>
      </c>
      <c r="C331" s="21">
        <v>408.13214964858707</v>
      </c>
    </row>
    <row r="332" spans="1:3">
      <c r="A332" s="21">
        <v>308</v>
      </c>
      <c r="B332" s="21">
        <v>15461.72308396673</v>
      </c>
      <c r="C332" s="21">
        <v>738.27691603327003</v>
      </c>
    </row>
    <row r="333" spans="1:3">
      <c r="A333" s="21">
        <v>309</v>
      </c>
      <c r="B333" s="21">
        <v>14424.981282515873</v>
      </c>
      <c r="C333" s="21">
        <v>-724.98128251587332</v>
      </c>
    </row>
    <row r="334" spans="1:3">
      <c r="A334" s="21">
        <v>310</v>
      </c>
      <c r="B334" s="21">
        <v>12217.724543943084</v>
      </c>
      <c r="C334" s="21">
        <v>-717.72454394308443</v>
      </c>
    </row>
    <row r="335" spans="1:3">
      <c r="A335" s="21">
        <v>311</v>
      </c>
      <c r="B335" s="21">
        <v>10612.446915890145</v>
      </c>
      <c r="C335" s="21">
        <v>287.55308410985526</v>
      </c>
    </row>
    <row r="336" spans="1:3">
      <c r="A336" s="21">
        <v>312</v>
      </c>
      <c r="B336" s="21">
        <v>9341.6021270149013</v>
      </c>
      <c r="C336" s="21">
        <v>4158.3978729850987</v>
      </c>
    </row>
    <row r="337" spans="1:3">
      <c r="A337" s="21">
        <v>313</v>
      </c>
      <c r="B337" s="21">
        <v>8438.6334612351238</v>
      </c>
      <c r="C337" s="21">
        <v>361.36653876487617</v>
      </c>
    </row>
    <row r="338" spans="1:3">
      <c r="A338" s="21">
        <v>314</v>
      </c>
      <c r="B338" s="21">
        <v>8773.0663004128182</v>
      </c>
      <c r="C338" s="21">
        <v>1826.9336995871818</v>
      </c>
    </row>
    <row r="339" spans="1:3">
      <c r="A339" s="21">
        <v>315</v>
      </c>
      <c r="B339" s="21">
        <v>9609.1483983570579</v>
      </c>
      <c r="C339" s="21">
        <v>2790.8516016429421</v>
      </c>
    </row>
    <row r="340" spans="1:3">
      <c r="A340" s="21">
        <v>316</v>
      </c>
      <c r="B340" s="21">
        <v>11314.755878163305</v>
      </c>
      <c r="C340" s="21">
        <v>485.24412183669483</v>
      </c>
    </row>
    <row r="341" spans="1:3">
      <c r="A341" s="21">
        <v>317</v>
      </c>
      <c r="B341" s="21">
        <v>12953.476790134013</v>
      </c>
      <c r="C341" s="21">
        <v>2046.5232098659872</v>
      </c>
    </row>
    <row r="342" spans="1:3">
      <c r="A342" s="21">
        <v>318</v>
      </c>
      <c r="B342" s="21">
        <v>13889.888739831562</v>
      </c>
      <c r="C342" s="21">
        <v>2810.1112601684381</v>
      </c>
    </row>
    <row r="343" spans="1:3">
      <c r="A343" s="21">
        <v>319</v>
      </c>
      <c r="B343" s="21">
        <v>15528.60965180227</v>
      </c>
      <c r="C343" s="21">
        <v>1671.3903481977304</v>
      </c>
    </row>
    <row r="344" spans="1:3">
      <c r="A344" s="21">
        <v>320</v>
      </c>
      <c r="B344" s="21">
        <v>15628.939503555579</v>
      </c>
      <c r="C344" s="21">
        <v>-328.93950355557899</v>
      </c>
    </row>
    <row r="345" spans="1:3">
      <c r="A345" s="21">
        <v>321</v>
      </c>
      <c r="B345" s="21">
        <v>14291.208146844796</v>
      </c>
      <c r="C345" s="21">
        <v>-1491.2081468447959</v>
      </c>
    </row>
    <row r="346" spans="1:3">
      <c r="A346" s="21">
        <v>322</v>
      </c>
      <c r="B346" s="21">
        <v>12819.703654462935</v>
      </c>
      <c r="C346" s="21">
        <v>-819.70365446293545</v>
      </c>
    </row>
    <row r="347" spans="1:3">
      <c r="A347" s="21">
        <v>323</v>
      </c>
      <c r="B347" s="21">
        <v>10779.663335478992</v>
      </c>
      <c r="C347" s="21">
        <v>-179.66333547899194</v>
      </c>
    </row>
    <row r="348" spans="1:3">
      <c r="A348" s="21">
        <v>324</v>
      </c>
      <c r="B348" s="21">
        <v>9207.8289913438239</v>
      </c>
      <c r="C348" s="21">
        <v>4092.1710086561761</v>
      </c>
    </row>
    <row r="349" spans="1:3">
      <c r="A349" s="21">
        <v>325</v>
      </c>
      <c r="B349" s="21">
        <v>9074.0558556727447</v>
      </c>
      <c r="C349" s="21">
        <v>225.94414432725534</v>
      </c>
    </row>
    <row r="350" spans="1:3">
      <c r="A350" s="21">
        <v>326</v>
      </c>
      <c r="B350" s="21">
        <v>8137.6439059751983</v>
      </c>
      <c r="C350" s="21">
        <v>3562.3560940248017</v>
      </c>
    </row>
    <row r="351" spans="1:3">
      <c r="A351" s="21">
        <v>327</v>
      </c>
      <c r="B351" s="21">
        <v>9308.1588430971315</v>
      </c>
      <c r="C351" s="21">
        <v>4191.8411569028685</v>
      </c>
    </row>
    <row r="352" spans="1:3">
      <c r="A352" s="21">
        <v>328</v>
      </c>
      <c r="B352" s="21">
        <v>11281.312594245537</v>
      </c>
      <c r="C352" s="21">
        <v>2918.6874057544628</v>
      </c>
    </row>
    <row r="353" spans="1:3">
      <c r="A353" s="21">
        <v>329</v>
      </c>
      <c r="B353" s="21">
        <v>12585.600667038549</v>
      </c>
      <c r="C353" s="21">
        <v>1814.3993329614514</v>
      </c>
    </row>
    <row r="354" spans="1:3">
      <c r="A354" s="21">
        <v>330</v>
      </c>
      <c r="B354" s="21">
        <v>13956.7753076671</v>
      </c>
      <c r="C354" s="21">
        <v>-256.7753076670997</v>
      </c>
    </row>
    <row r="355" spans="1:3">
      <c r="A355" s="21">
        <v>331</v>
      </c>
      <c r="B355" s="21">
        <v>13990.21859158487</v>
      </c>
      <c r="C355" s="21">
        <v>-190.2185915848695</v>
      </c>
    </row>
    <row r="356" spans="1:3">
      <c r="A356" s="21">
        <v>332</v>
      </c>
      <c r="B356" s="21">
        <v>15528.60965180227</v>
      </c>
      <c r="C356" s="21">
        <v>-1428.6096518022696</v>
      </c>
    </row>
    <row r="357" spans="1:3">
      <c r="A357" s="21">
        <v>333</v>
      </c>
      <c r="B357" s="21">
        <v>14123.991727255949</v>
      </c>
      <c r="C357" s="21">
        <v>-1523.9917272559487</v>
      </c>
    </row>
    <row r="358" spans="1:3">
      <c r="A358" s="21">
        <v>334</v>
      </c>
      <c r="B358" s="21">
        <v>12351.497679614162</v>
      </c>
      <c r="C358" s="21">
        <v>-1851.4976796141618</v>
      </c>
    </row>
    <row r="359" spans="1:3">
      <c r="A359" s="21">
        <v>335</v>
      </c>
      <c r="B359" s="21">
        <v>10311.457360630218</v>
      </c>
      <c r="C359" s="21">
        <v>-711.45736063021832</v>
      </c>
    </row>
    <row r="360" spans="1:3">
      <c r="A360" s="21">
        <v>336</v>
      </c>
      <c r="B360" s="21">
        <v>9308.1588430971315</v>
      </c>
      <c r="C360" s="21">
        <v>3291.8411569028685</v>
      </c>
    </row>
    <row r="361" spans="1:3">
      <c r="A361" s="21">
        <v>337</v>
      </c>
      <c r="B361" s="21">
        <v>9207.8289913438239</v>
      </c>
      <c r="C361" s="21">
        <v>-2007.8289913438239</v>
      </c>
    </row>
    <row r="362" spans="1:3">
      <c r="A362" s="21">
        <v>338</v>
      </c>
      <c r="B362" s="21">
        <v>9007.1692878372069</v>
      </c>
      <c r="C362" s="21">
        <v>392.83071216279313</v>
      </c>
    </row>
    <row r="363" spans="1:3">
      <c r="A363" s="21">
        <v>339</v>
      </c>
      <c r="B363" s="21">
        <v>9709.4782501103673</v>
      </c>
      <c r="C363" s="21">
        <v>3090.5217498896327</v>
      </c>
    </row>
    <row r="364" spans="1:3">
      <c r="A364" s="21">
        <v>340</v>
      </c>
      <c r="B364" s="21">
        <v>11716.075285176539</v>
      </c>
      <c r="C364" s="21">
        <v>1183.9247148234608</v>
      </c>
    </row>
    <row r="365" spans="1:3">
      <c r="A365" s="21">
        <v>341</v>
      </c>
      <c r="B365" s="21">
        <v>12418.3842474497</v>
      </c>
      <c r="C365" s="21">
        <v>981.61575255030039</v>
      </c>
    </row>
    <row r="366" spans="1:3">
      <c r="A366" s="21">
        <v>342</v>
      </c>
      <c r="B366" s="21">
        <v>13421.682764982786</v>
      </c>
      <c r="C366" s="21">
        <v>-721.68276498278647</v>
      </c>
    </row>
    <row r="367" spans="1:3">
      <c r="A367" s="21">
        <v>343</v>
      </c>
      <c r="B367" s="21">
        <v>14558.754418186953</v>
      </c>
      <c r="C367" s="21">
        <v>-1158.7544181869525</v>
      </c>
    </row>
    <row r="368" spans="1:3">
      <c r="A368" s="21">
        <v>344</v>
      </c>
      <c r="B368" s="21">
        <v>15562.052935720039</v>
      </c>
      <c r="C368" s="21">
        <v>-362.05293572003939</v>
      </c>
    </row>
    <row r="369" spans="1:3">
      <c r="A369" s="21">
        <v>345</v>
      </c>
      <c r="B369" s="21">
        <v>14926.630541282417</v>
      </c>
      <c r="C369" s="21">
        <v>-1726.6305412824167</v>
      </c>
    </row>
    <row r="370" spans="1:3">
      <c r="A370" s="21">
        <v>346</v>
      </c>
      <c r="B370" s="21">
        <v>12351.497679614162</v>
      </c>
      <c r="C370" s="21">
        <v>-651.49767961416183</v>
      </c>
    </row>
    <row r="371" spans="1:3">
      <c r="A371" s="21">
        <v>347</v>
      </c>
      <c r="B371" s="21">
        <v>11247.869310327766</v>
      </c>
      <c r="C371" s="21">
        <v>-947.86931032776556</v>
      </c>
    </row>
    <row r="372" spans="1:3">
      <c r="A372" s="21">
        <v>348</v>
      </c>
      <c r="B372" s="21">
        <v>9575.7051144392881</v>
      </c>
      <c r="C372" s="21">
        <v>2024.2948855607119</v>
      </c>
    </row>
    <row r="373" spans="1:3">
      <c r="A373" s="21">
        <v>349</v>
      </c>
      <c r="B373" s="21">
        <v>8171.0871898929672</v>
      </c>
      <c r="C373" s="21">
        <v>-571.08718989296722</v>
      </c>
    </row>
    <row r="374" spans="1:3">
      <c r="A374" s="21">
        <v>350</v>
      </c>
      <c r="B374" s="21">
        <v>9107.4991395905145</v>
      </c>
      <c r="C374" s="21">
        <v>-407.49913959051446</v>
      </c>
    </row>
    <row r="375" spans="1:3">
      <c r="A375" s="21">
        <v>351</v>
      </c>
      <c r="B375" s="21">
        <v>10043.911089288062</v>
      </c>
      <c r="C375" s="21">
        <v>2156.0889107119383</v>
      </c>
    </row>
    <row r="376" spans="1:3">
      <c r="A376" s="21">
        <v>352</v>
      </c>
      <c r="B376" s="21">
        <v>11415.085729916613</v>
      </c>
      <c r="C376" s="21">
        <v>1084.9142700833872</v>
      </c>
    </row>
    <row r="377" spans="1:3">
      <c r="A377" s="21">
        <v>353</v>
      </c>
      <c r="B377" s="21">
        <v>12920.033506216245</v>
      </c>
      <c r="C377" s="21">
        <v>79.966493783755141</v>
      </c>
    </row>
    <row r="378" spans="1:3">
      <c r="A378" s="21">
        <v>354</v>
      </c>
      <c r="B378" s="21">
        <v>14358.094714680334</v>
      </c>
      <c r="C378" s="21">
        <v>-1758.0947146803337</v>
      </c>
    </row>
    <row r="379" spans="1:3">
      <c r="A379" s="21">
        <v>355</v>
      </c>
      <c r="B379" s="21">
        <v>15093.846960871266</v>
      </c>
      <c r="C379" s="21">
        <v>6.1530391287342354</v>
      </c>
    </row>
    <row r="380" spans="1:3">
      <c r="A380" s="21">
        <v>356</v>
      </c>
      <c r="B380" s="21">
        <v>16063.702194486583</v>
      </c>
      <c r="C380" s="21">
        <v>136.29780551341719</v>
      </c>
    </row>
    <row r="381" spans="1:3">
      <c r="A381" s="21">
        <v>357</v>
      </c>
      <c r="B381" s="21">
        <v>14792.857405611339</v>
      </c>
      <c r="C381" s="21">
        <v>-1892.8574056113393</v>
      </c>
    </row>
    <row r="382" spans="1:3">
      <c r="A382" s="21">
        <v>358</v>
      </c>
      <c r="B382" s="21">
        <v>12920.033506216245</v>
      </c>
      <c r="C382" s="21">
        <v>-1220.0335062162449</v>
      </c>
    </row>
    <row r="383" spans="1:3">
      <c r="A383" s="21">
        <v>359</v>
      </c>
      <c r="B383" s="21">
        <v>11548.858865587692</v>
      </c>
      <c r="C383" s="21">
        <v>-848.85886558769198</v>
      </c>
    </row>
    <row r="384" spans="1:3">
      <c r="A384" s="21">
        <v>360</v>
      </c>
      <c r="B384" s="21">
        <v>9843.2513857814447</v>
      </c>
      <c r="C384" s="21">
        <v>1456.7486142185553</v>
      </c>
    </row>
    <row r="385" spans="1:3">
      <c r="A385" s="21">
        <v>361</v>
      </c>
      <c r="B385" s="21">
        <v>8605.849880823971</v>
      </c>
      <c r="C385" s="21">
        <v>-1405.849880823971</v>
      </c>
    </row>
    <row r="386" spans="1:3">
      <c r="A386" s="21">
        <v>362</v>
      </c>
      <c r="B386" s="21">
        <v>8672.7364486595106</v>
      </c>
      <c r="C386" s="21">
        <v>1327.2635513404894</v>
      </c>
    </row>
    <row r="387" spans="1:3">
      <c r="A387" s="21">
        <v>363</v>
      </c>
      <c r="B387" s="21">
        <v>9676.0349661925975</v>
      </c>
      <c r="C387" s="21">
        <v>2423.9650338074025</v>
      </c>
    </row>
    <row r="388" spans="1:3">
      <c r="A388" s="21">
        <v>364</v>
      </c>
      <c r="B388" s="21">
        <v>11649.188717341001</v>
      </c>
      <c r="C388" s="21">
        <v>2450.8112826589986</v>
      </c>
    </row>
    <row r="389" spans="1:3">
      <c r="A389" s="21">
        <v>365</v>
      </c>
      <c r="B389" s="21">
        <v>12786.260370545166</v>
      </c>
      <c r="C389" s="21">
        <v>2613.7396294548344</v>
      </c>
    </row>
    <row r="390" spans="1:3">
      <c r="A390" s="21">
        <v>366</v>
      </c>
      <c r="B390" s="21">
        <v>14391.537998598105</v>
      </c>
      <c r="C390" s="21">
        <v>908.46200140189467</v>
      </c>
    </row>
    <row r="391" spans="1:3">
      <c r="A391" s="21">
        <v>367</v>
      </c>
      <c r="B391" s="21">
        <v>15428.27980004896</v>
      </c>
      <c r="C391" s="21">
        <v>1271.7201999510398</v>
      </c>
    </row>
    <row r="392" spans="1:3">
      <c r="A392" s="21">
        <v>368</v>
      </c>
      <c r="B392" s="21">
        <v>15026.960393035726</v>
      </c>
      <c r="C392" s="21">
        <v>1273.0396069642738</v>
      </c>
    </row>
    <row r="393" spans="1:3">
      <c r="A393" s="21">
        <v>369</v>
      </c>
      <c r="B393" s="21">
        <v>14491.867850351413</v>
      </c>
      <c r="C393" s="21">
        <v>-891.86785035141293</v>
      </c>
    </row>
    <row r="394" spans="1:3">
      <c r="A394" s="21">
        <v>370</v>
      </c>
      <c r="B394" s="21">
        <v>12552.157383120779</v>
      </c>
      <c r="C394" s="21">
        <v>1647.8426168792212</v>
      </c>
    </row>
    <row r="395" spans="1:3">
      <c r="A395" s="21">
        <v>371</v>
      </c>
      <c r="B395" s="21">
        <v>10846.549903314532</v>
      </c>
      <c r="C395" s="21">
        <v>-146.54990331453155</v>
      </c>
    </row>
    <row r="396" spans="1:3">
      <c r="A396" s="21">
        <v>372</v>
      </c>
      <c r="B396" s="21">
        <v>9575.7051144392881</v>
      </c>
      <c r="C396" s="21">
        <v>-175.70511443928808</v>
      </c>
    </row>
    <row r="397" spans="1:3">
      <c r="A397" s="21">
        <v>373</v>
      </c>
      <c r="B397" s="21">
        <v>8773.0663004128182</v>
      </c>
      <c r="C397" s="21">
        <v>-1273.0663004128182</v>
      </c>
    </row>
    <row r="398" spans="1:3">
      <c r="A398" s="21">
        <v>374</v>
      </c>
      <c r="B398" s="21">
        <v>8806.5095843305899</v>
      </c>
      <c r="C398" s="21">
        <v>1893.4904156694101</v>
      </c>
    </row>
    <row r="399" spans="1:3">
      <c r="A399" s="21">
        <v>375</v>
      </c>
      <c r="B399" s="21">
        <v>9742.9215340281371</v>
      </c>
      <c r="C399" s="21">
        <v>2857.0784659718629</v>
      </c>
    </row>
    <row r="400" spans="1:3">
      <c r="A400" s="21">
        <v>376</v>
      </c>
      <c r="B400" s="21">
        <v>11548.858865587692</v>
      </c>
      <c r="C400" s="21">
        <v>2251.141134412308</v>
      </c>
    </row>
    <row r="401" spans="1:3">
      <c r="A401" s="21">
        <v>377</v>
      </c>
      <c r="B401" s="21">
        <v>12284.611111778624</v>
      </c>
      <c r="C401" s="21">
        <v>815.38888822137596</v>
      </c>
    </row>
    <row r="402" spans="1:3">
      <c r="A402" s="21">
        <v>378</v>
      </c>
      <c r="B402" s="21">
        <v>13388.239481065018</v>
      </c>
      <c r="C402" s="21">
        <v>2911.7605189349815</v>
      </c>
    </row>
    <row r="403" spans="1:3">
      <c r="A403" s="21">
        <v>379</v>
      </c>
      <c r="B403" s="21">
        <v>15026.960393035726</v>
      </c>
      <c r="C403" s="21">
        <v>-726.96039303572616</v>
      </c>
    </row>
    <row r="404" spans="1:3">
      <c r="A404" s="21">
        <v>380</v>
      </c>
      <c r="B404" s="21">
        <v>15528.60965180227</v>
      </c>
      <c r="C404" s="21">
        <v>-428.60965180226958</v>
      </c>
    </row>
    <row r="405" spans="1:3">
      <c r="A405" s="21">
        <v>381</v>
      </c>
      <c r="B405" s="21">
        <v>14291.208146844796</v>
      </c>
      <c r="C405" s="21">
        <v>108.79185315520408</v>
      </c>
    </row>
    <row r="406" spans="1:3">
      <c r="A406" s="21">
        <v>382</v>
      </c>
      <c r="B406" s="21">
        <v>12284.611111778624</v>
      </c>
      <c r="C406" s="21">
        <v>1115.388888221376</v>
      </c>
    </row>
    <row r="407" spans="1:3">
      <c r="A407" s="21">
        <v>383</v>
      </c>
      <c r="B407" s="21">
        <v>10846.549903314532</v>
      </c>
      <c r="C407" s="21">
        <v>1653.4500966854685</v>
      </c>
    </row>
    <row r="408" spans="1:3">
      <c r="A408" s="21">
        <v>384</v>
      </c>
      <c r="B408" s="21">
        <v>9642.5916822748277</v>
      </c>
      <c r="C408" s="21">
        <v>657.40831772517231</v>
      </c>
    </row>
    <row r="409" spans="1:3">
      <c r="A409" s="21">
        <v>385</v>
      </c>
      <c r="B409" s="21">
        <v>8572.406596906203</v>
      </c>
      <c r="C409" s="21">
        <v>-1672.406596906203</v>
      </c>
    </row>
    <row r="410" spans="1:3">
      <c r="A410" s="21">
        <v>386</v>
      </c>
      <c r="B410" s="21">
        <v>9074.0558556727447</v>
      </c>
      <c r="C410" s="21">
        <v>-174.05585567274466</v>
      </c>
    </row>
    <row r="411" spans="1:3">
      <c r="A411" s="21">
        <v>387</v>
      </c>
      <c r="B411" s="21">
        <v>9408.4886948504409</v>
      </c>
      <c r="C411" s="21">
        <v>3391.5113051495591</v>
      </c>
    </row>
    <row r="412" spans="1:3">
      <c r="A412" s="21">
        <v>388</v>
      </c>
      <c r="B412" s="21">
        <v>10980.323038985611</v>
      </c>
      <c r="C412" s="21">
        <v>2119.6769610143892</v>
      </c>
    </row>
    <row r="413" spans="1:3">
      <c r="A413" s="21">
        <v>389</v>
      </c>
      <c r="B413" s="21">
        <v>12552.157383120779</v>
      </c>
      <c r="C413" s="21">
        <v>147.84261687922117</v>
      </c>
    </row>
    <row r="414" spans="1:3">
      <c r="A414" s="21">
        <v>390</v>
      </c>
      <c r="B414" s="21">
        <v>13756.115604160483</v>
      </c>
      <c r="C414" s="21">
        <v>-1256.1156041604827</v>
      </c>
    </row>
    <row r="415" spans="1:3">
      <c r="A415" s="21">
        <v>391</v>
      </c>
      <c r="B415" s="21">
        <v>14023.661875502639</v>
      </c>
      <c r="C415" s="21">
        <v>576.3381244973607</v>
      </c>
    </row>
    <row r="416" spans="1:3">
      <c r="A416" s="21">
        <v>392</v>
      </c>
      <c r="B416" s="21">
        <v>14792.857405611339</v>
      </c>
      <c r="C416" s="21">
        <v>-1792.8574056113393</v>
      </c>
    </row>
    <row r="417" spans="1:3">
      <c r="A417" s="21">
        <v>393</v>
      </c>
      <c r="B417" s="21">
        <v>14157.435011173719</v>
      </c>
      <c r="C417" s="21">
        <v>-3257.4350111737185</v>
      </c>
    </row>
    <row r="418" spans="1:3">
      <c r="A418" s="21">
        <v>394</v>
      </c>
      <c r="B418" s="21">
        <v>12351.497679614162</v>
      </c>
      <c r="C418" s="21">
        <v>-651.49767961416183</v>
      </c>
    </row>
    <row r="419" spans="1:3">
      <c r="A419" s="21">
        <v>395</v>
      </c>
      <c r="B419" s="21">
        <v>11214.426026409998</v>
      </c>
      <c r="C419" s="21">
        <v>185.57397359000242</v>
      </c>
    </row>
    <row r="420" spans="1:3">
      <c r="A420" s="21">
        <v>396</v>
      </c>
      <c r="B420" s="21">
        <v>9341.6021270149013</v>
      </c>
      <c r="C420" s="21">
        <v>2158.3978729850987</v>
      </c>
    </row>
    <row r="421" spans="1:3">
      <c r="A421" s="21">
        <v>397</v>
      </c>
      <c r="B421" s="21">
        <v>8338.3036094818162</v>
      </c>
      <c r="C421" s="21">
        <v>-1138.3036094818162</v>
      </c>
    </row>
    <row r="422" spans="1:3">
      <c r="A422" s="21">
        <v>398</v>
      </c>
      <c r="B422" s="21">
        <v>8706.1797325772804</v>
      </c>
      <c r="C422" s="21">
        <v>-406.17973257728045</v>
      </c>
    </row>
    <row r="423" spans="1:3">
      <c r="A423" s="21">
        <v>399</v>
      </c>
      <c r="B423" s="21">
        <v>9207.8289913438239</v>
      </c>
      <c r="C423" s="21">
        <v>1192.1710086561761</v>
      </c>
    </row>
    <row r="424" spans="1:3">
      <c r="A424" s="21">
        <v>400</v>
      </c>
      <c r="B424" s="21">
        <v>11782.961853012079</v>
      </c>
      <c r="C424" s="21">
        <v>617.03814698792121</v>
      </c>
    </row>
    <row r="425" spans="1:3">
      <c r="A425" s="21">
        <v>401</v>
      </c>
      <c r="B425" s="21">
        <v>13020.363357969552</v>
      </c>
      <c r="C425" s="21">
        <v>1879.6366420304475</v>
      </c>
    </row>
    <row r="426" spans="1:3">
      <c r="A426" s="21">
        <v>402</v>
      </c>
      <c r="B426" s="21">
        <v>13990.21859158487</v>
      </c>
      <c r="C426" s="21">
        <v>609.7814084151305</v>
      </c>
    </row>
    <row r="427" spans="1:3">
      <c r="A427" s="21">
        <v>403</v>
      </c>
      <c r="B427" s="21">
        <v>15963.372342733273</v>
      </c>
      <c r="C427" s="21">
        <v>-1363.3723427332734</v>
      </c>
    </row>
    <row r="428" spans="1:3">
      <c r="A428" s="21">
        <v>404</v>
      </c>
      <c r="B428" s="21">
        <v>16164.03204623989</v>
      </c>
      <c r="C428" s="21">
        <v>235.96795376010959</v>
      </c>
    </row>
    <row r="429" spans="1:3">
      <c r="A429" s="21">
        <v>405</v>
      </c>
      <c r="B429" s="21">
        <v>14792.857405611339</v>
      </c>
      <c r="C429" s="21">
        <v>1807.1425943886607</v>
      </c>
    </row>
    <row r="430" spans="1:3">
      <c r="A430" s="21">
        <v>406</v>
      </c>
      <c r="B430" s="21">
        <v>13254.466345393939</v>
      </c>
      <c r="C430" s="21">
        <v>545.53365460606074</v>
      </c>
    </row>
    <row r="431" spans="1:3">
      <c r="A431" s="21">
        <v>407</v>
      </c>
      <c r="B431" s="21">
        <v>10980.323038985611</v>
      </c>
      <c r="C431" s="21">
        <v>919.67696101438924</v>
      </c>
    </row>
    <row r="432" spans="1:3">
      <c r="A432" s="21">
        <v>408</v>
      </c>
      <c r="B432" s="21">
        <v>9508.8185466037503</v>
      </c>
      <c r="C432" s="21">
        <v>2491.1814533962497</v>
      </c>
    </row>
    <row r="433" spans="1:3">
      <c r="A433" s="21">
        <v>409</v>
      </c>
      <c r="B433" s="21">
        <v>8605.849880823971</v>
      </c>
      <c r="C433" s="21">
        <v>-505.84988082397103</v>
      </c>
    </row>
    <row r="434" spans="1:3">
      <c r="A434" s="21">
        <v>410</v>
      </c>
      <c r="B434" s="21">
        <v>8672.7364486595106</v>
      </c>
      <c r="C434" s="21">
        <v>427.26355134048936</v>
      </c>
    </row>
    <row r="435" spans="1:3">
      <c r="A435" s="21">
        <v>411</v>
      </c>
      <c r="B435" s="21">
        <v>9475.3752626859805</v>
      </c>
      <c r="C435" s="21">
        <v>3024.6247373140195</v>
      </c>
    </row>
    <row r="436" spans="1:3">
      <c r="A436" s="21">
        <v>412</v>
      </c>
      <c r="B436" s="21">
        <v>11515.415581669924</v>
      </c>
      <c r="C436" s="21">
        <v>1784.584418330076</v>
      </c>
    </row>
    <row r="437" spans="1:3">
      <c r="A437" s="21">
        <v>413</v>
      </c>
      <c r="B437" s="21">
        <v>12886.590222298475</v>
      </c>
      <c r="C437" s="21">
        <v>2313.4097777015249</v>
      </c>
    </row>
    <row r="438" spans="1:3">
      <c r="A438" s="21">
        <v>414</v>
      </c>
      <c r="B438" s="21">
        <v>13321.352913229479</v>
      </c>
      <c r="C438" s="21">
        <v>-321.35291322947887</v>
      </c>
    </row>
    <row r="439" spans="1:3">
      <c r="A439" s="21">
        <v>415</v>
      </c>
      <c r="B439" s="21">
        <v>15327.949948295651</v>
      </c>
      <c r="C439" s="21">
        <v>-1627.9499482956508</v>
      </c>
    </row>
    <row r="440" spans="1:3">
      <c r="A440" s="21">
        <v>416</v>
      </c>
      <c r="B440" s="21">
        <v>16331.248465828738</v>
      </c>
      <c r="C440" s="21">
        <v>-931.24846582873761</v>
      </c>
    </row>
    <row r="441" spans="1:3">
      <c r="A441" s="21">
        <v>417</v>
      </c>
      <c r="B441" s="21">
        <v>14424.981282515873</v>
      </c>
      <c r="C441" s="21">
        <v>75.018717484126682</v>
      </c>
    </row>
    <row r="442" spans="1:3">
      <c r="A442" s="21">
        <v>418</v>
      </c>
      <c r="B442" s="21">
        <v>13020.363357969552</v>
      </c>
      <c r="C442" s="21">
        <v>1279.6366420304475</v>
      </c>
    </row>
    <row r="443" spans="1:3">
      <c r="A443" s="21">
        <v>419</v>
      </c>
      <c r="B443" s="21">
        <v>10746.220051561224</v>
      </c>
      <c r="C443" s="21">
        <v>653.77994843877605</v>
      </c>
    </row>
    <row r="444" spans="1:3">
      <c r="A444" s="21">
        <v>420</v>
      </c>
      <c r="B444" s="21">
        <v>9074.0558556727447</v>
      </c>
      <c r="C444" s="21">
        <v>1425.9441443272553</v>
      </c>
    </row>
    <row r="445" spans="1:3">
      <c r="A445" s="21">
        <v>421</v>
      </c>
      <c r="B445" s="21">
        <v>8706.1797325772804</v>
      </c>
      <c r="C445" s="21">
        <v>-1306.1797325772804</v>
      </c>
    </row>
    <row r="446" spans="1:3">
      <c r="A446" s="21">
        <v>422</v>
      </c>
      <c r="B446" s="21">
        <v>8304.8603255640464</v>
      </c>
      <c r="C446" s="21">
        <v>2095.1396744359536</v>
      </c>
    </row>
    <row r="447" spans="1:3">
      <c r="A447" s="21">
        <v>423</v>
      </c>
      <c r="B447" s="21">
        <v>9575.7051144392881</v>
      </c>
      <c r="C447" s="21">
        <v>2124.2948855607119</v>
      </c>
    </row>
    <row r="448" spans="1:3">
      <c r="A448" s="21">
        <v>424</v>
      </c>
      <c r="B448" s="21">
        <v>10746.220051561224</v>
      </c>
      <c r="C448" s="21">
        <v>1553.779948438776</v>
      </c>
    </row>
    <row r="449" spans="1:3">
      <c r="A449" s="21">
        <v>425</v>
      </c>
      <c r="B449" s="21">
        <v>12552.157383120779</v>
      </c>
      <c r="C449" s="21">
        <v>1947.8426168792212</v>
      </c>
    </row>
    <row r="450" spans="1:3">
      <c r="A450" s="21">
        <v>426</v>
      </c>
      <c r="B450" s="21">
        <v>14057.105159420409</v>
      </c>
      <c r="C450" s="21">
        <v>1042.8948405795909</v>
      </c>
    </row>
    <row r="451" spans="1:3">
      <c r="A451" s="21">
        <v>427</v>
      </c>
      <c r="B451" s="21">
        <v>15261.063380460113</v>
      </c>
      <c r="C451" s="21">
        <v>1238.936619539887</v>
      </c>
    </row>
    <row r="452" spans="1:3">
      <c r="A452" s="21">
        <v>428</v>
      </c>
      <c r="B452" s="21">
        <v>15194.176812624573</v>
      </c>
      <c r="C452" s="21">
        <v>2505.8231873754266</v>
      </c>
    </row>
    <row r="453" spans="1:3">
      <c r="A453" s="21">
        <v>429</v>
      </c>
      <c r="B453" s="21">
        <v>13990.21859158487</v>
      </c>
      <c r="C453" s="21">
        <v>809.7814084151305</v>
      </c>
    </row>
    <row r="454" spans="1:3">
      <c r="A454" s="21">
        <v>430</v>
      </c>
      <c r="B454" s="21">
        <v>12518.714099203009</v>
      </c>
      <c r="C454" s="21">
        <v>581.28590079699097</v>
      </c>
    </row>
    <row r="455" spans="1:3">
      <c r="A455" s="21">
        <v>431</v>
      </c>
      <c r="B455" s="21">
        <v>10913.436471150071</v>
      </c>
      <c r="C455" s="21">
        <v>-1613.4364711500712</v>
      </c>
    </row>
    <row r="456" spans="1:3">
      <c r="A456" s="21">
        <v>432</v>
      </c>
      <c r="B456" s="21">
        <v>9609.1483983570579</v>
      </c>
      <c r="C456" s="21">
        <v>490.85160164294211</v>
      </c>
    </row>
    <row r="457" spans="1:3">
      <c r="A457" s="21">
        <v>433</v>
      </c>
      <c r="B457" s="21">
        <v>8773.0663004128182</v>
      </c>
      <c r="C457" s="21">
        <v>-2973.0663004128182</v>
      </c>
    </row>
    <row r="458" spans="1:3">
      <c r="A458" s="21">
        <v>434</v>
      </c>
      <c r="B458" s="21">
        <v>8839.9528682483578</v>
      </c>
      <c r="C458" s="21">
        <v>-839.95286824835785</v>
      </c>
    </row>
    <row r="459" spans="1:3">
      <c r="A459" s="21">
        <v>435</v>
      </c>
      <c r="B459" s="21">
        <v>10010.467805370292</v>
      </c>
      <c r="C459" s="21">
        <v>2489.5321946297081</v>
      </c>
    </row>
    <row r="460" spans="1:3">
      <c r="A460" s="21">
        <v>436</v>
      </c>
      <c r="B460" s="21">
        <v>11582.302149505462</v>
      </c>
      <c r="C460" s="21">
        <v>-982.30214950546178</v>
      </c>
    </row>
    <row r="461" spans="1:3">
      <c r="A461" s="21">
        <v>437</v>
      </c>
      <c r="B461" s="21">
        <v>12920.033506216245</v>
      </c>
      <c r="C461" s="21">
        <v>-2720.0335062162449</v>
      </c>
    </row>
    <row r="462" spans="1:3">
      <c r="A462" s="21">
        <v>438</v>
      </c>
      <c r="B462" s="21">
        <v>14090.548443338179</v>
      </c>
      <c r="C462" s="21">
        <v>-3190.5484433381789</v>
      </c>
    </row>
    <row r="463" spans="1:3">
      <c r="A463" s="21">
        <v>439</v>
      </c>
      <c r="B463" s="21">
        <v>15394.836516131192</v>
      </c>
      <c r="C463" s="21">
        <v>-4094.8365161311922</v>
      </c>
    </row>
    <row r="464" spans="1:3">
      <c r="A464" s="21">
        <v>440</v>
      </c>
      <c r="B464" s="21">
        <v>15528.60965180227</v>
      </c>
      <c r="C464" s="21">
        <v>-3928.6096518022696</v>
      </c>
    </row>
    <row r="465" spans="1:3">
      <c r="A465" s="21">
        <v>441</v>
      </c>
      <c r="B465" s="21">
        <v>14157.435011173719</v>
      </c>
      <c r="C465" s="21">
        <v>-3557.4350111737185</v>
      </c>
    </row>
    <row r="466" spans="1:3">
      <c r="A466" s="21">
        <v>442</v>
      </c>
      <c r="B466" s="21">
        <v>12752.817086627396</v>
      </c>
      <c r="C466" s="21">
        <v>-3252.8170866273958</v>
      </c>
    </row>
    <row r="467" spans="1:3">
      <c r="A467" s="21">
        <v>443</v>
      </c>
      <c r="B467" s="21">
        <v>11281.312594245537</v>
      </c>
      <c r="C467" s="21">
        <v>-3481.3125942455372</v>
      </c>
    </row>
    <row r="468" spans="1:3">
      <c r="A468" s="21">
        <v>444</v>
      </c>
      <c r="B468" s="21">
        <v>9575.7051144392881</v>
      </c>
      <c r="C468" s="21">
        <v>-775.70511443928808</v>
      </c>
    </row>
    <row r="469" spans="1:3">
      <c r="A469" s="21">
        <v>445</v>
      </c>
      <c r="B469" s="21">
        <v>8271.4170416462766</v>
      </c>
      <c r="C469" s="21">
        <v>-2271.4170416462766</v>
      </c>
    </row>
    <row r="470" spans="1:3">
      <c r="A470" s="21">
        <v>446</v>
      </c>
      <c r="B470" s="21">
        <v>8839.9528682483578</v>
      </c>
      <c r="C470" s="21">
        <v>-2339.9528682483578</v>
      </c>
    </row>
    <row r="471" spans="1:3">
      <c r="A471" s="21">
        <v>447</v>
      </c>
      <c r="B471" s="21">
        <v>9876.6946696992145</v>
      </c>
      <c r="C471" s="21">
        <v>-1776.6946696992145</v>
      </c>
    </row>
    <row r="472" spans="1:3">
      <c r="A472" s="21">
        <v>448</v>
      </c>
      <c r="B472" s="21">
        <v>11950.178272600926</v>
      </c>
      <c r="C472" s="21">
        <v>-2350.178272600926</v>
      </c>
    </row>
    <row r="473" spans="1:3">
      <c r="A473" s="21">
        <v>449</v>
      </c>
      <c r="B473" s="21">
        <v>13354.796197147249</v>
      </c>
      <c r="C473" s="21">
        <v>-4154.7961971472487</v>
      </c>
    </row>
    <row r="474" spans="1:3">
      <c r="A474" s="21">
        <v>450</v>
      </c>
      <c r="B474" s="21">
        <v>13689.229036324945</v>
      </c>
      <c r="C474" s="21">
        <v>-4389.2290363249449</v>
      </c>
    </row>
    <row r="475" spans="1:3">
      <c r="A475" s="21">
        <v>451</v>
      </c>
      <c r="B475" s="21">
        <v>14960.073825200187</v>
      </c>
      <c r="C475" s="21">
        <v>-4860.0738252001865</v>
      </c>
    </row>
    <row r="476" spans="1:3">
      <c r="A476" s="21">
        <v>452</v>
      </c>
      <c r="B476" s="21">
        <v>15595.496219637807</v>
      </c>
      <c r="C476" s="21">
        <v>-5095.4962196378074</v>
      </c>
    </row>
    <row r="477" spans="1:3">
      <c r="A477" s="21">
        <v>453</v>
      </c>
      <c r="B477" s="21">
        <v>14659.08426994026</v>
      </c>
      <c r="C477" s="21">
        <v>-5359.0842699402601</v>
      </c>
    </row>
    <row r="478" spans="1:3">
      <c r="A478" s="21">
        <v>454</v>
      </c>
      <c r="B478" s="21">
        <v>13221.023061476171</v>
      </c>
      <c r="C478" s="21">
        <v>-3421.0230614761713</v>
      </c>
    </row>
    <row r="479" spans="1:3">
      <c r="A479" s="21">
        <v>455</v>
      </c>
      <c r="B479" s="21">
        <v>11147.539458574458</v>
      </c>
      <c r="C479" s="21">
        <v>-2547.539458574458</v>
      </c>
    </row>
    <row r="480" spans="1:3">
      <c r="A480" s="21">
        <v>456</v>
      </c>
      <c r="B480" s="21">
        <v>9508.8185466037503</v>
      </c>
      <c r="C480" s="21">
        <v>-808.81854660375029</v>
      </c>
    </row>
    <row r="481" spans="1:3">
      <c r="A481" s="21">
        <v>457</v>
      </c>
      <c r="B481" s="21">
        <v>8706.1797325772804</v>
      </c>
      <c r="C481" s="21">
        <v>-3206.1797325772804</v>
      </c>
    </row>
    <row r="482" spans="1:3">
      <c r="A482" s="21">
        <v>458</v>
      </c>
      <c r="B482" s="21">
        <v>8739.6230164950503</v>
      </c>
      <c r="C482" s="21">
        <v>1560.3769835049497</v>
      </c>
    </row>
    <row r="483" spans="1:3">
      <c r="A483" s="21">
        <v>459</v>
      </c>
      <c r="B483" s="21">
        <v>9876.6946696992145</v>
      </c>
      <c r="C483" s="21">
        <v>-1476.6946696992145</v>
      </c>
    </row>
    <row r="484" spans="1:3">
      <c r="A484" s="21">
        <v>460</v>
      </c>
      <c r="B484" s="21">
        <v>11515.415581669924</v>
      </c>
      <c r="C484" s="21">
        <v>-2315.415581669924</v>
      </c>
    </row>
    <row r="485" spans="1:3">
      <c r="A485" s="21">
        <v>461</v>
      </c>
      <c r="B485" s="21">
        <v>13154.136493640632</v>
      </c>
      <c r="C485" s="21">
        <v>-4954.1364936406317</v>
      </c>
    </row>
    <row r="486" spans="1:3">
      <c r="A486" s="21">
        <v>462</v>
      </c>
      <c r="B486" s="21">
        <v>14123.991727255949</v>
      </c>
      <c r="C486" s="21">
        <v>-5223.9917272559487</v>
      </c>
    </row>
    <row r="487" spans="1:3">
      <c r="A487" s="21">
        <v>463</v>
      </c>
      <c r="B487" s="21">
        <v>15160.733528706804</v>
      </c>
      <c r="C487" s="21">
        <v>-6460.7335287068036</v>
      </c>
    </row>
    <row r="488" spans="1:3">
      <c r="A488" s="21">
        <v>464</v>
      </c>
      <c r="B488" s="21">
        <v>16030.258910568813</v>
      </c>
      <c r="C488" s="21">
        <v>-6230.258910568813</v>
      </c>
    </row>
    <row r="489" spans="1:3">
      <c r="A489" s="21">
        <v>465</v>
      </c>
      <c r="B489" s="21">
        <v>15261.063380460113</v>
      </c>
      <c r="C489" s="21">
        <v>-5761.063380460113</v>
      </c>
    </row>
    <row r="490" spans="1:3">
      <c r="A490" s="21">
        <v>466</v>
      </c>
      <c r="B490" s="21">
        <v>13020.363357969552</v>
      </c>
      <c r="C490" s="21">
        <v>-4520.3633579695525</v>
      </c>
    </row>
    <row r="491" spans="1:3">
      <c r="A491" s="21">
        <v>467</v>
      </c>
      <c r="B491" s="21">
        <v>11247.869310327766</v>
      </c>
      <c r="C491" s="21">
        <v>-3347.8693103277656</v>
      </c>
    </row>
    <row r="492" spans="1:3">
      <c r="A492" s="21">
        <v>468</v>
      </c>
      <c r="B492" s="21">
        <v>9508.8185466037503</v>
      </c>
      <c r="C492" s="21">
        <v>5491.1814533962497</v>
      </c>
    </row>
    <row r="493" spans="1:3">
      <c r="A493" s="21">
        <v>469</v>
      </c>
      <c r="B493" s="21">
        <v>9040.6125717549767</v>
      </c>
      <c r="C493" s="21">
        <v>-2540.6125717549767</v>
      </c>
    </row>
    <row r="494" spans="1:3">
      <c r="A494" s="21">
        <v>470</v>
      </c>
      <c r="B494" s="21">
        <v>8505.5200290706634</v>
      </c>
      <c r="C494" s="21">
        <v>1694.4799709293366</v>
      </c>
    </row>
    <row r="495" spans="1:3">
      <c r="A495" s="21">
        <v>471</v>
      </c>
      <c r="B495" s="21">
        <v>9642.5916822748277</v>
      </c>
      <c r="C495" s="21">
        <v>4257.4083177251723</v>
      </c>
    </row>
    <row r="496" spans="1:3">
      <c r="A496" s="21">
        <v>472</v>
      </c>
      <c r="B496" s="21">
        <v>11348.199162081075</v>
      </c>
      <c r="C496" s="21">
        <v>-1848.199162081075</v>
      </c>
    </row>
    <row r="497" spans="1:3">
      <c r="A497" s="21">
        <v>473</v>
      </c>
      <c r="B497" s="21">
        <v>13120.693209722862</v>
      </c>
      <c r="C497" s="21">
        <v>-4520.6932097228619</v>
      </c>
    </row>
    <row r="498" spans="1:3">
      <c r="A498" s="21">
        <v>474</v>
      </c>
      <c r="B498" s="21">
        <v>14023.661875502639</v>
      </c>
      <c r="C498" s="21">
        <v>-5223.6618755026393</v>
      </c>
    </row>
    <row r="499" spans="1:3">
      <c r="A499" s="21">
        <v>475</v>
      </c>
      <c r="B499" s="21">
        <v>15762.712639226656</v>
      </c>
      <c r="C499" s="21">
        <v>-7362.7126392266564</v>
      </c>
    </row>
    <row r="500" spans="1:3">
      <c r="A500" s="21">
        <v>476</v>
      </c>
      <c r="B500" s="21">
        <v>15963.372342733273</v>
      </c>
      <c r="C500" s="21">
        <v>-7063.3723427332734</v>
      </c>
    </row>
    <row r="501" spans="1:3">
      <c r="A501" s="21">
        <v>477</v>
      </c>
      <c r="B501" s="21">
        <v>15060.403676953496</v>
      </c>
      <c r="C501" s="21">
        <v>-6560.403676953496</v>
      </c>
    </row>
    <row r="502" spans="1:3">
      <c r="A502" s="21">
        <v>478</v>
      </c>
      <c r="B502" s="21">
        <v>12786.260370545166</v>
      </c>
      <c r="C502" s="21">
        <v>-4586.2603705451656</v>
      </c>
    </row>
    <row r="503" spans="1:3">
      <c r="A503" s="21">
        <v>479</v>
      </c>
      <c r="B503" s="21">
        <v>10946.879755067841</v>
      </c>
      <c r="C503" s="21">
        <v>-2846.879755067841</v>
      </c>
    </row>
    <row r="504" spans="1:3">
      <c r="A504" s="21">
        <v>480</v>
      </c>
      <c r="B504" s="21">
        <v>9441.9319787682107</v>
      </c>
      <c r="C504" s="21">
        <v>-1641.9319787682107</v>
      </c>
    </row>
    <row r="505" spans="1:3">
      <c r="A505" s="21">
        <v>481</v>
      </c>
      <c r="B505" s="21">
        <v>8137.6439059751983</v>
      </c>
      <c r="C505" s="21">
        <v>-2337.6439059751983</v>
      </c>
    </row>
    <row r="506" spans="1:3">
      <c r="A506" s="21">
        <v>482</v>
      </c>
      <c r="B506" s="21">
        <v>8706.1797325772804</v>
      </c>
      <c r="C506" s="21">
        <v>-2106.1797325772804</v>
      </c>
    </row>
    <row r="507" spans="1:3">
      <c r="A507" s="21">
        <v>483</v>
      </c>
      <c r="B507" s="21">
        <v>9776.3648179459069</v>
      </c>
      <c r="C507" s="21">
        <v>-676.36481794590691</v>
      </c>
    </row>
    <row r="508" spans="1:3">
      <c r="A508" s="21">
        <v>484</v>
      </c>
      <c r="B508" s="21">
        <v>11749.518569094311</v>
      </c>
      <c r="C508" s="21">
        <v>-1649.5185690943108</v>
      </c>
    </row>
    <row r="509" spans="1:3">
      <c r="A509" s="21">
        <v>485</v>
      </c>
      <c r="B509" s="21">
        <v>13020.363357969552</v>
      </c>
      <c r="C509" s="21">
        <v>-2420.3633579695525</v>
      </c>
    </row>
    <row r="510" spans="1:3">
      <c r="A510" s="21">
        <v>486</v>
      </c>
      <c r="B510" s="21">
        <v>14224.321579009258</v>
      </c>
      <c r="C510" s="21">
        <v>-3124.3215790092581</v>
      </c>
    </row>
    <row r="511" spans="1:3">
      <c r="A511" s="21">
        <v>487</v>
      </c>
      <c r="B511" s="21">
        <v>16030.258910568813</v>
      </c>
      <c r="C511" s="21">
        <v>-4830.258910568813</v>
      </c>
    </row>
    <row r="512" spans="1:3">
      <c r="A512" s="21">
        <v>488</v>
      </c>
      <c r="B512" s="21">
        <v>15327.949948295651</v>
      </c>
      <c r="C512" s="21">
        <v>-4027.9499482956508</v>
      </c>
    </row>
    <row r="513" spans="1:3">
      <c r="A513" s="21">
        <v>489</v>
      </c>
      <c r="B513" s="21">
        <v>14257.764862927026</v>
      </c>
      <c r="C513" s="21">
        <v>-5157.7648629270261</v>
      </c>
    </row>
    <row r="514" spans="1:3">
      <c r="A514" s="21">
        <v>490</v>
      </c>
      <c r="B514" s="21">
        <v>12752.817086627396</v>
      </c>
      <c r="C514" s="21">
        <v>-3952.8170866273958</v>
      </c>
    </row>
    <row r="515" spans="1:3">
      <c r="A515" s="21">
        <v>491</v>
      </c>
      <c r="B515" s="21">
        <v>10879.993187232301</v>
      </c>
      <c r="C515" s="21">
        <v>-2979.9931872323014</v>
      </c>
    </row>
    <row r="516" spans="1:3">
      <c r="A516" s="21">
        <v>492</v>
      </c>
      <c r="B516" s="21">
        <v>9308.1588430971315</v>
      </c>
      <c r="C516" s="21">
        <v>-2108.1588430971315</v>
      </c>
    </row>
    <row r="517" spans="1:3">
      <c r="A517" s="21">
        <v>493</v>
      </c>
      <c r="B517" s="21">
        <v>8973.7260039194371</v>
      </c>
      <c r="C517" s="21">
        <v>-3370.7260039194371</v>
      </c>
    </row>
    <row r="518" spans="1:3">
      <c r="A518" s="21">
        <v>494</v>
      </c>
      <c r="B518" s="21">
        <v>9140.9424235082843</v>
      </c>
      <c r="C518" s="21">
        <v>-3616.9424235082843</v>
      </c>
    </row>
    <row r="519" spans="1:3">
      <c r="A519" s="21">
        <v>495</v>
      </c>
      <c r="B519" s="21">
        <v>10579.003631972375</v>
      </c>
      <c r="C519" s="21">
        <v>-3061.0036319723749</v>
      </c>
    </row>
    <row r="520" spans="1:3">
      <c r="A520" s="21">
        <v>496</v>
      </c>
      <c r="B520" s="21">
        <v>11883.291704765388</v>
      </c>
      <c r="C520" s="21">
        <v>-2225.2917047653882</v>
      </c>
    </row>
    <row r="521" spans="1:3">
      <c r="A521" s="21">
        <v>497</v>
      </c>
      <c r="B521" s="21">
        <v>12652.487234874086</v>
      </c>
      <c r="C521" s="21">
        <v>-2419.4872348740864</v>
      </c>
    </row>
    <row r="522" spans="1:3">
      <c r="A522" s="21">
        <v>498</v>
      </c>
      <c r="B522" s="21">
        <v>13722.672320242713</v>
      </c>
      <c r="C522" s="21">
        <v>-3575.6723202427129</v>
      </c>
    </row>
    <row r="523" spans="1:3">
      <c r="A523" s="21">
        <v>499</v>
      </c>
      <c r="B523" s="21">
        <v>15863.042490979966</v>
      </c>
      <c r="C523" s="21">
        <v>-6754.0424909799658</v>
      </c>
    </row>
    <row r="524" spans="1:3">
      <c r="A524" s="21">
        <v>500</v>
      </c>
      <c r="B524" s="21">
        <v>15863.042490979966</v>
      </c>
      <c r="C524" s="21">
        <v>-6408.0424909799658</v>
      </c>
    </row>
    <row r="525" spans="1:3">
      <c r="A525" s="21">
        <v>501</v>
      </c>
      <c r="B525" s="21">
        <v>14224.321579009258</v>
      </c>
      <c r="C525" s="21">
        <v>-5208.3215790092581</v>
      </c>
    </row>
    <row r="526" spans="1:3">
      <c r="A526" s="21">
        <v>502</v>
      </c>
      <c r="B526" s="21">
        <v>12853.146938380705</v>
      </c>
      <c r="C526" s="21">
        <v>-3705.1469383807053</v>
      </c>
    </row>
    <row r="527" spans="1:3">
      <c r="A527" s="21">
        <v>503</v>
      </c>
      <c r="B527" s="21">
        <v>10378.343928465758</v>
      </c>
      <c r="C527" s="21">
        <v>-2708.3439284657579</v>
      </c>
    </row>
    <row r="528" spans="1:3">
      <c r="A528" s="21">
        <v>504</v>
      </c>
      <c r="B528" s="21">
        <v>8906.8394360838975</v>
      </c>
      <c r="C528" s="21">
        <v>-2222.8394360838975</v>
      </c>
    </row>
    <row r="529" spans="1:3">
      <c r="A529" s="21">
        <v>505</v>
      </c>
      <c r="B529" s="21">
        <v>8338.3036094818162</v>
      </c>
      <c r="C529" s="21">
        <v>-2190.3036094818162</v>
      </c>
    </row>
    <row r="530" spans="1:3">
      <c r="A530" s="21">
        <v>506</v>
      </c>
      <c r="B530" s="21">
        <v>8639.2931647417408</v>
      </c>
      <c r="C530" s="21">
        <v>-1655.2931647417408</v>
      </c>
    </row>
    <row r="531" spans="1:3">
      <c r="A531" s="21">
        <v>507</v>
      </c>
      <c r="B531" s="21">
        <v>9408.4886948504409</v>
      </c>
      <c r="C531" s="21">
        <v>-1233.4886948504409</v>
      </c>
    </row>
    <row r="532" spans="1:3">
      <c r="A532" s="21">
        <v>508</v>
      </c>
      <c r="B532" s="21">
        <v>11548.858865587692</v>
      </c>
      <c r="C532" s="21">
        <v>-1825.858865587692</v>
      </c>
    </row>
    <row r="533" spans="1:3">
      <c r="A533" s="21">
        <v>509</v>
      </c>
      <c r="B533" s="21">
        <v>12786.260370545166</v>
      </c>
      <c r="C533" s="21">
        <v>-5105.2603705451656</v>
      </c>
    </row>
    <row r="534" spans="1:3">
      <c r="A534" s="21">
        <v>510</v>
      </c>
      <c r="B534" s="21">
        <v>14257.764862927026</v>
      </c>
      <c r="C534" s="21">
        <v>-4955.7648629270261</v>
      </c>
    </row>
    <row r="535" spans="1:3">
      <c r="A535" s="21">
        <v>511</v>
      </c>
      <c r="B535" s="21">
        <v>14123.991727255949</v>
      </c>
      <c r="C535" s="21">
        <v>-4349.9917272559487</v>
      </c>
    </row>
    <row r="536" spans="1:3">
      <c r="A536" s="21">
        <v>512</v>
      </c>
      <c r="B536" s="21">
        <v>15194.176812624573</v>
      </c>
      <c r="C536" s="21">
        <v>-5912.1768126245734</v>
      </c>
    </row>
    <row r="537" spans="1:3">
      <c r="A537" s="21">
        <v>513</v>
      </c>
      <c r="B537" s="21">
        <v>14592.197702104721</v>
      </c>
      <c r="C537" s="21">
        <v>-5699.1977021047205</v>
      </c>
    </row>
    <row r="538" spans="1:3">
      <c r="A538" s="21">
        <v>514</v>
      </c>
      <c r="B538" s="21">
        <v>12451.827531367471</v>
      </c>
      <c r="C538" s="21">
        <v>-3615.8275313674712</v>
      </c>
    </row>
    <row r="539" spans="1:3">
      <c r="A539" s="21">
        <v>515</v>
      </c>
      <c r="B539" s="21">
        <v>11314.755878163305</v>
      </c>
      <c r="C539" s="21">
        <v>-2567.7558781633052</v>
      </c>
    </row>
    <row r="540" spans="1:3">
      <c r="A540" s="21">
        <v>516</v>
      </c>
      <c r="B540" s="21">
        <v>9575.7051144392881</v>
      </c>
      <c r="C540" s="21">
        <v>312.29488556071192</v>
      </c>
    </row>
    <row r="541" spans="1:3">
      <c r="A541" s="21">
        <v>517</v>
      </c>
      <c r="B541" s="21">
        <v>8605.849880823971</v>
      </c>
      <c r="C541" s="21">
        <v>-1075.849880823971</v>
      </c>
    </row>
    <row r="542" spans="1:3">
      <c r="A542" s="21">
        <v>518</v>
      </c>
      <c r="B542" s="21">
        <v>9341.6021270149013</v>
      </c>
      <c r="C542" s="21">
        <v>-3279.6021270149013</v>
      </c>
    </row>
    <row r="543" spans="1:3">
      <c r="A543" s="21">
        <v>519</v>
      </c>
      <c r="B543" s="21">
        <v>9776.3648179459069</v>
      </c>
      <c r="C543" s="21">
        <v>-1573.3648179459069</v>
      </c>
    </row>
    <row r="544" spans="1:3">
      <c r="A544" s="21">
        <v>520</v>
      </c>
      <c r="B544" s="21">
        <v>11983.621556518696</v>
      </c>
      <c r="C544" s="21">
        <v>-1962.6215565186958</v>
      </c>
    </row>
    <row r="545" spans="1:3">
      <c r="A545" s="21">
        <v>521</v>
      </c>
      <c r="B545" s="21">
        <v>13053.806641887324</v>
      </c>
      <c r="C545" s="21">
        <v>-3898.8066418873241</v>
      </c>
    </row>
    <row r="546" spans="1:3">
      <c r="A546" s="21">
        <v>522</v>
      </c>
      <c r="B546" s="21">
        <v>14424.981282515873</v>
      </c>
      <c r="C546" s="21">
        <v>-3848.9812825158733</v>
      </c>
    </row>
    <row r="547" spans="1:3">
      <c r="A547" s="21">
        <v>523</v>
      </c>
      <c r="B547" s="21">
        <v>16030.258910568813</v>
      </c>
      <c r="C547" s="21">
        <v>-4110.258910568813</v>
      </c>
    </row>
    <row r="548" spans="1:3">
      <c r="A548" s="21">
        <v>524</v>
      </c>
      <c r="B548" s="21">
        <v>15595.496219637807</v>
      </c>
      <c r="C548" s="21">
        <v>-4586.4962196378074</v>
      </c>
    </row>
    <row r="549" spans="1:3">
      <c r="A549" s="21">
        <v>525</v>
      </c>
      <c r="B549" s="21">
        <v>14893.187257364649</v>
      </c>
      <c r="C549" s="21">
        <v>-4340.1872573646488</v>
      </c>
    </row>
    <row r="550" spans="1:3">
      <c r="A550" s="21">
        <v>526</v>
      </c>
      <c r="B550" s="21">
        <v>12351.497679614162</v>
      </c>
      <c r="C550" s="21">
        <v>-1946.4976796141618</v>
      </c>
    </row>
    <row r="551" spans="1:3">
      <c r="A551" s="21">
        <v>527</v>
      </c>
      <c r="B551" s="21">
        <v>11716.075285176539</v>
      </c>
      <c r="C551" s="21">
        <v>-2325.0752851765392</v>
      </c>
    </row>
    <row r="552" spans="1:3">
      <c r="A552" s="21">
        <v>528</v>
      </c>
      <c r="B552" s="21">
        <v>9809.8081018636767</v>
      </c>
      <c r="C552" s="21">
        <v>-2012.8081018636767</v>
      </c>
    </row>
    <row r="553" spans="1:3">
      <c r="A553" s="21">
        <v>529</v>
      </c>
      <c r="B553" s="21">
        <v>8538.9633129884314</v>
      </c>
      <c r="C553" s="21">
        <v>-1868.9633129884314</v>
      </c>
    </row>
    <row r="554" spans="1:3">
      <c r="A554" s="21">
        <v>530</v>
      </c>
      <c r="B554" s="21">
        <v>8572.406596906203</v>
      </c>
      <c r="C554" s="21">
        <v>-1984.406596906203</v>
      </c>
    </row>
    <row r="555" spans="1:3">
      <c r="A555" s="21">
        <v>531</v>
      </c>
      <c r="B555" s="21">
        <v>9508.8185466037503</v>
      </c>
      <c r="C555" s="21">
        <v>-971.81854660375029</v>
      </c>
    </row>
    <row r="556" spans="1:3">
      <c r="A556" s="21">
        <v>532</v>
      </c>
      <c r="B556" s="21">
        <v>11548.858865587692</v>
      </c>
      <c r="C556" s="21">
        <v>-2886.858865587692</v>
      </c>
    </row>
    <row r="557" spans="1:3">
      <c r="A557" s="21">
        <v>533</v>
      </c>
      <c r="B557" s="21">
        <v>12418.3842474497</v>
      </c>
      <c r="C557" s="21">
        <v>-1923.3842474496996</v>
      </c>
    </row>
    <row r="558" spans="1:3">
      <c r="A558" s="21">
        <v>534</v>
      </c>
      <c r="B558" s="21">
        <v>14257.764862927026</v>
      </c>
      <c r="C558" s="21">
        <v>-2203.7648629270261</v>
      </c>
    </row>
    <row r="559" spans="1:3">
      <c r="A559" s="21">
        <v>535</v>
      </c>
      <c r="B559" s="21">
        <v>15060.403676953496</v>
      </c>
      <c r="C559" s="21">
        <v>-2883.403676953496</v>
      </c>
    </row>
    <row r="560" spans="1:3">
      <c r="A560" s="21">
        <v>536</v>
      </c>
      <c r="B560" s="21">
        <v>15896.485774897736</v>
      </c>
      <c r="C560" s="21">
        <v>-3424.4857748977356</v>
      </c>
    </row>
    <row r="561" spans="1:3">
      <c r="A561" s="21">
        <v>537</v>
      </c>
      <c r="B561" s="21">
        <v>14759.41412169357</v>
      </c>
      <c r="C561" s="21">
        <v>-4064.4141216935695</v>
      </c>
    </row>
    <row r="562" spans="1:3">
      <c r="A562" s="21">
        <v>538</v>
      </c>
      <c r="B562" s="21">
        <v>12920.033506216245</v>
      </c>
      <c r="C562" s="21">
        <v>-2970.0335062162449</v>
      </c>
    </row>
    <row r="563" spans="1:3">
      <c r="A563" s="21">
        <v>539</v>
      </c>
      <c r="B563" s="21">
        <v>10946.879755067841</v>
      </c>
      <c r="C563" s="21">
        <v>-1252.879755067841</v>
      </c>
    </row>
    <row r="564" spans="1:3">
      <c r="A564" s="21">
        <v>540</v>
      </c>
      <c r="B564" s="21">
        <v>8639.2931647417408</v>
      </c>
      <c r="C564" s="21">
        <v>-313.29316474174084</v>
      </c>
    </row>
    <row r="565" spans="1:3">
      <c r="A565" s="21">
        <v>541</v>
      </c>
      <c r="B565" s="21">
        <v>8204.530473810737</v>
      </c>
      <c r="C565" s="21">
        <v>-1234.530473810737</v>
      </c>
    </row>
    <row r="566" spans="1:3">
      <c r="A566" s="21">
        <v>542</v>
      </c>
      <c r="B566" s="21">
        <v>8739.6230164950503</v>
      </c>
      <c r="C566" s="21">
        <v>-1622.6230164950503</v>
      </c>
    </row>
    <row r="567" spans="1:3">
      <c r="A567" s="21">
        <v>543</v>
      </c>
      <c r="B567" s="21">
        <v>9776.3648179459069</v>
      </c>
      <c r="C567" s="21">
        <v>1404.6351820540931</v>
      </c>
    </row>
    <row r="568" spans="1:3">
      <c r="A568" s="21">
        <v>544</v>
      </c>
      <c r="B568" s="21">
        <v>11047.209606821149</v>
      </c>
      <c r="C568" s="21">
        <v>-415.20960682114855</v>
      </c>
    </row>
    <row r="569" spans="1:3">
      <c r="A569" s="21">
        <v>545</v>
      </c>
      <c r="B569" s="21">
        <v>12853.146938380705</v>
      </c>
      <c r="C569" s="21">
        <v>-826.14693838070525</v>
      </c>
    </row>
    <row r="570" spans="1:3">
      <c r="A570" s="21">
        <v>546</v>
      </c>
      <c r="B570" s="21">
        <v>14023.661875502639</v>
      </c>
      <c r="C570" s="21">
        <v>-1958.6618755026393</v>
      </c>
    </row>
    <row r="571" spans="1:3">
      <c r="A571" s="21">
        <v>547</v>
      </c>
      <c r="B571" s="21">
        <v>15060.403676953496</v>
      </c>
      <c r="C571" s="21">
        <v>-2757.403676953496</v>
      </c>
    </row>
    <row r="572" spans="1:3">
      <c r="A572" s="21">
        <v>548</v>
      </c>
      <c r="B572" s="21">
        <v>15695.826071391117</v>
      </c>
      <c r="C572" s="21">
        <v>-3185.8260713911168</v>
      </c>
    </row>
    <row r="573" spans="1:3">
      <c r="A573" s="21">
        <v>549</v>
      </c>
      <c r="B573" s="21">
        <v>14358.094714680334</v>
      </c>
      <c r="C573" s="21">
        <v>-2815.0947146803337</v>
      </c>
    </row>
    <row r="574" spans="1:3">
      <c r="A574" s="21">
        <v>550</v>
      </c>
      <c r="B574" s="21">
        <v>13020.363357969552</v>
      </c>
      <c r="C574" s="21">
        <v>-2112.3633579695525</v>
      </c>
    </row>
    <row r="575" spans="1:3">
      <c r="A575" s="21">
        <v>551</v>
      </c>
      <c r="B575" s="21">
        <v>11314.755878163305</v>
      </c>
      <c r="C575" s="21">
        <v>-88.755878163305169</v>
      </c>
    </row>
    <row r="576" spans="1:3">
      <c r="A576" s="21">
        <v>552</v>
      </c>
      <c r="B576" s="21">
        <v>9676.0349661925975</v>
      </c>
      <c r="C576" s="21">
        <v>426.96503380740251</v>
      </c>
    </row>
    <row r="577" spans="1:3">
      <c r="A577" s="21">
        <v>553</v>
      </c>
      <c r="B577" s="21">
        <v>9040.6125717549767</v>
      </c>
      <c r="C577" s="21">
        <v>-380.61257175497667</v>
      </c>
    </row>
    <row r="578" spans="1:3">
      <c r="A578" s="21">
        <v>554</v>
      </c>
      <c r="B578" s="21">
        <v>9375.0454109326711</v>
      </c>
      <c r="C578" s="21">
        <v>-1193.0454109326711</v>
      </c>
    </row>
    <row r="579" spans="1:3">
      <c r="A579" s="21">
        <v>555</v>
      </c>
      <c r="B579" s="21">
        <v>10110.797657123601</v>
      </c>
      <c r="C579" s="21">
        <v>2239.2023428763987</v>
      </c>
    </row>
    <row r="580" spans="1:3">
      <c r="A580" s="21">
        <v>556</v>
      </c>
      <c r="B580" s="21">
        <v>11080.652890738918</v>
      </c>
      <c r="C580" s="21">
        <v>60.347109261081641</v>
      </c>
    </row>
    <row r="581" spans="1:3">
      <c r="A581" s="21">
        <v>557</v>
      </c>
      <c r="B581" s="21">
        <v>13120.693209722862</v>
      </c>
      <c r="C581" s="21">
        <v>-1350.6932097228619</v>
      </c>
    </row>
    <row r="582" spans="1:3">
      <c r="A582" s="21">
        <v>558</v>
      </c>
      <c r="B582" s="21">
        <v>14257.764862927026</v>
      </c>
      <c r="C582" s="21">
        <v>-2086.7648629270261</v>
      </c>
    </row>
    <row r="583" spans="1:3">
      <c r="A583" s="21">
        <v>559</v>
      </c>
      <c r="B583" s="21">
        <v>14659.08426994026</v>
      </c>
      <c r="C583" s="21">
        <v>-2781.0842699402601</v>
      </c>
    </row>
    <row r="584" spans="1:3">
      <c r="A584" s="21">
        <v>560</v>
      </c>
      <c r="B584" s="21">
        <v>16197.47533015766</v>
      </c>
      <c r="C584" s="21">
        <v>-2972.4753301576602</v>
      </c>
    </row>
    <row r="585" spans="1:3">
      <c r="A585" s="21">
        <v>561</v>
      </c>
      <c r="B585" s="21">
        <v>14926.630541282417</v>
      </c>
      <c r="C585" s="21">
        <v>-3067.6305412824167</v>
      </c>
    </row>
    <row r="586" spans="1:3">
      <c r="A586" s="21">
        <v>562</v>
      </c>
      <c r="B586" s="21">
        <v>12853.146938380705</v>
      </c>
      <c r="C586" s="21">
        <v>-902.14693838070525</v>
      </c>
    </row>
    <row r="587" spans="1:3">
      <c r="A587" s="21">
        <v>563</v>
      </c>
      <c r="B587" s="21">
        <v>10946.879755067841</v>
      </c>
      <c r="C587" s="21">
        <v>150.12024493215904</v>
      </c>
    </row>
    <row r="588" spans="1:3">
      <c r="A588" s="21">
        <v>564</v>
      </c>
      <c r="B588" s="21">
        <v>9508.8185466037503</v>
      </c>
      <c r="C588" s="21">
        <v>313.18145339624971</v>
      </c>
    </row>
    <row r="589" spans="1:3">
      <c r="A589" s="21">
        <v>565</v>
      </c>
      <c r="B589" s="21">
        <v>8472.0767451528936</v>
      </c>
      <c r="C589" s="21">
        <v>-1075.0767451528936</v>
      </c>
    </row>
    <row r="590" spans="1:3" ht="14.25" thickBot="1">
      <c r="A590" s="22">
        <v>566</v>
      </c>
      <c r="B590" s="22">
        <v>8338.3036094818162</v>
      </c>
      <c r="C590" s="22">
        <v>1472.6963905181838</v>
      </c>
    </row>
  </sheetData>
  <phoneticPr fontId="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4"/>
  <sheetViews>
    <sheetView topLeftCell="A9" zoomScaleNormal="100" workbookViewId="0">
      <selection activeCell="D9" sqref="D9:D574"/>
    </sheetView>
  </sheetViews>
  <sheetFormatPr defaultColWidth="11.625" defaultRowHeight="13.5"/>
  <cols>
    <col min="1" max="1" width="9.125" style="3" bestFit="1" customWidth="1"/>
    <col min="2" max="3" width="9.125" style="3" customWidth="1"/>
    <col min="4" max="4" width="9.125" style="3" bestFit="1" customWidth="1"/>
    <col min="5" max="226" width="9" style="3" customWidth="1"/>
    <col min="227" max="229" width="9.125" style="3" bestFit="1" customWidth="1"/>
    <col min="230" max="230" width="9.5" style="3" bestFit="1" customWidth="1"/>
    <col min="231" max="232" width="9" style="3" customWidth="1"/>
    <col min="233" max="233" width="2.125" style="3" customWidth="1"/>
    <col min="234" max="236" width="9.125" style="3" bestFit="1" customWidth="1"/>
    <col min="237" max="237" width="9" style="3" customWidth="1"/>
    <col min="238" max="239" width="9.125" style="3" bestFit="1" customWidth="1"/>
    <col min="240" max="240" width="12.75" style="3" bestFit="1" customWidth="1"/>
    <col min="241" max="241" width="11.625" style="3" bestFit="1" customWidth="1"/>
    <col min="242" max="16384" width="11.625" style="3"/>
  </cols>
  <sheetData>
    <row r="1" spans="1:5">
      <c r="A1" s="3" t="s">
        <v>8</v>
      </c>
      <c r="B1" s="3" t="s">
        <v>10</v>
      </c>
      <c r="D1" s="3" t="s">
        <v>9</v>
      </c>
    </row>
    <row r="2" spans="1:5">
      <c r="A2" s="3" t="s">
        <v>17</v>
      </c>
      <c r="B2" s="3" t="s">
        <v>19</v>
      </c>
      <c r="D2" s="3" t="s">
        <v>18</v>
      </c>
    </row>
    <row r="3" spans="1:5">
      <c r="A3" s="3" t="s">
        <v>26</v>
      </c>
      <c r="B3" s="3" t="s">
        <v>28</v>
      </c>
      <c r="D3" s="3" t="s">
        <v>27</v>
      </c>
    </row>
    <row r="4" spans="1:5">
      <c r="A4" s="3" t="s">
        <v>30</v>
      </c>
    </row>
    <row r="5" spans="1:5">
      <c r="A5" s="3" t="s">
        <v>35</v>
      </c>
      <c r="B5" s="3" t="s">
        <v>37</v>
      </c>
      <c r="D5" s="3" t="s">
        <v>36</v>
      </c>
    </row>
    <row r="6" spans="1:5">
      <c r="A6" s="3" t="s">
        <v>44</v>
      </c>
      <c r="B6" s="3" t="s">
        <v>42</v>
      </c>
      <c r="D6" s="3" t="s">
        <v>45</v>
      </c>
    </row>
    <row r="7" spans="1:5">
      <c r="A7" s="3" t="s">
        <v>47</v>
      </c>
    </row>
    <row r="8" spans="1:5">
      <c r="A8" s="4" t="s">
        <v>52</v>
      </c>
      <c r="B8" s="4">
        <v>39083</v>
      </c>
      <c r="D8" s="4" t="s">
        <v>51</v>
      </c>
    </row>
    <row r="9" spans="1:5">
      <c r="A9" s="4">
        <v>22282</v>
      </c>
      <c r="B9" s="3">
        <v>4600</v>
      </c>
      <c r="C9" s="3">
        <f>LN(B9)</f>
        <v>8.4338115824771869</v>
      </c>
      <c r="D9" s="3">
        <v>3.6</v>
      </c>
      <c r="E9" s="3">
        <f>B9</f>
        <v>4600</v>
      </c>
    </row>
    <row r="10" spans="1:5">
      <c r="A10" s="4">
        <v>22313</v>
      </c>
      <c r="B10" s="3">
        <v>8300</v>
      </c>
      <c r="C10" s="3">
        <f t="shared" ref="C10:C73" si="0">LN(B10)</f>
        <v>9.0240107937846901</v>
      </c>
      <c r="D10" s="3">
        <v>4.5</v>
      </c>
      <c r="E10" s="3">
        <f t="shared" ref="E10:E73" si="1">B10</f>
        <v>8300</v>
      </c>
    </row>
    <row r="11" spans="1:5">
      <c r="A11" s="4">
        <v>22341</v>
      </c>
      <c r="B11" s="3">
        <v>16900</v>
      </c>
      <c r="C11" s="3">
        <f t="shared" si="0"/>
        <v>9.7350689009111644</v>
      </c>
      <c r="D11" s="3">
        <v>8.1999999999999993</v>
      </c>
      <c r="E11" s="3">
        <f t="shared" si="1"/>
        <v>16900</v>
      </c>
    </row>
    <row r="12" spans="1:5">
      <c r="A12" s="4">
        <v>22372</v>
      </c>
      <c r="B12" s="3">
        <v>23400</v>
      </c>
      <c r="C12" s="3">
        <f t="shared" si="0"/>
        <v>10.060491301345794</v>
      </c>
      <c r="D12" s="3">
        <v>14.9</v>
      </c>
      <c r="E12" s="3">
        <f t="shared" si="1"/>
        <v>23400</v>
      </c>
    </row>
    <row r="13" spans="1:5">
      <c r="A13" s="4">
        <v>22402</v>
      </c>
      <c r="B13" s="3">
        <v>27200</v>
      </c>
      <c r="C13" s="3">
        <f t="shared" si="0"/>
        <v>10.210972252284089</v>
      </c>
      <c r="D13" s="3">
        <v>19.8</v>
      </c>
      <c r="E13" s="3">
        <f t="shared" si="1"/>
        <v>27200</v>
      </c>
    </row>
    <row r="14" spans="1:5">
      <c r="A14" s="4">
        <v>22433</v>
      </c>
      <c r="B14" s="3">
        <v>29000</v>
      </c>
      <c r="C14" s="3">
        <f t="shared" si="0"/>
        <v>10.275051108968611</v>
      </c>
      <c r="D14" s="3">
        <v>22.6</v>
      </c>
      <c r="E14" s="3">
        <f t="shared" si="1"/>
        <v>29000</v>
      </c>
    </row>
    <row r="15" spans="1:5">
      <c r="A15" s="4">
        <v>22463</v>
      </c>
      <c r="B15" s="3">
        <v>32300</v>
      </c>
      <c r="C15" s="3">
        <f t="shared" si="0"/>
        <v>10.382822509210747</v>
      </c>
      <c r="D15" s="3">
        <v>27.4</v>
      </c>
      <c r="E15" s="3">
        <f t="shared" si="1"/>
        <v>32300</v>
      </c>
    </row>
    <row r="16" spans="1:5">
      <c r="A16" s="4">
        <v>22494</v>
      </c>
      <c r="B16" s="3">
        <v>29600</v>
      </c>
      <c r="C16" s="3">
        <f t="shared" si="0"/>
        <v>10.295529640312152</v>
      </c>
      <c r="D16" s="3">
        <v>26.8</v>
      </c>
      <c r="E16" s="3">
        <f t="shared" si="1"/>
        <v>29600</v>
      </c>
    </row>
    <row r="17" spans="1:5">
      <c r="A17" s="4">
        <v>22525</v>
      </c>
      <c r="B17" s="3">
        <v>18100</v>
      </c>
      <c r="C17" s="3">
        <f t="shared" si="0"/>
        <v>9.803667217253917</v>
      </c>
      <c r="D17" s="3">
        <v>25.3</v>
      </c>
      <c r="E17" s="3">
        <f t="shared" si="1"/>
        <v>18100</v>
      </c>
    </row>
    <row r="18" spans="1:5">
      <c r="A18" s="4">
        <v>22555</v>
      </c>
      <c r="B18" s="3">
        <v>7900</v>
      </c>
      <c r="C18" s="3">
        <f t="shared" si="0"/>
        <v>8.9746180384551124</v>
      </c>
      <c r="D18" s="3">
        <v>18.3</v>
      </c>
      <c r="E18" s="3">
        <f t="shared" si="1"/>
        <v>7900</v>
      </c>
    </row>
    <row r="19" spans="1:5">
      <c r="A19" s="4">
        <v>22586</v>
      </c>
      <c r="B19" s="3">
        <v>4600</v>
      </c>
      <c r="C19" s="3">
        <f t="shared" si="0"/>
        <v>8.4338115824771869</v>
      </c>
      <c r="D19" s="3">
        <v>12.7</v>
      </c>
      <c r="E19" s="3">
        <f t="shared" si="1"/>
        <v>4600</v>
      </c>
    </row>
    <row r="20" spans="1:5">
      <c r="A20" s="4">
        <v>22616</v>
      </c>
      <c r="B20" s="3">
        <v>5000</v>
      </c>
      <c r="C20" s="3">
        <f t="shared" si="0"/>
        <v>8.5171931914162382</v>
      </c>
      <c r="D20" s="3">
        <v>7.2</v>
      </c>
      <c r="E20" s="3">
        <f t="shared" si="1"/>
        <v>5000</v>
      </c>
    </row>
    <row r="21" spans="1:5">
      <c r="A21" s="4">
        <v>22647</v>
      </c>
      <c r="B21" s="3">
        <v>7500</v>
      </c>
      <c r="C21" s="3">
        <f t="shared" si="0"/>
        <v>8.9226582995244019</v>
      </c>
      <c r="D21" s="3">
        <v>4.5</v>
      </c>
      <c r="E21" s="3">
        <f t="shared" si="1"/>
        <v>7500</v>
      </c>
    </row>
    <row r="22" spans="1:5">
      <c r="A22" s="4">
        <v>22678</v>
      </c>
      <c r="B22" s="3">
        <v>12300</v>
      </c>
      <c r="C22" s="3">
        <f t="shared" si="0"/>
        <v>9.417354541360508</v>
      </c>
      <c r="D22" s="3">
        <v>5.9</v>
      </c>
      <c r="E22" s="3">
        <f t="shared" si="1"/>
        <v>12300</v>
      </c>
    </row>
    <row r="23" spans="1:5">
      <c r="A23" s="4">
        <v>22706</v>
      </c>
      <c r="B23" s="3">
        <v>22500</v>
      </c>
      <c r="C23" s="3">
        <f t="shared" si="0"/>
        <v>10.021270588192511</v>
      </c>
      <c r="D23" s="3">
        <v>8.1999999999999993</v>
      </c>
      <c r="E23" s="3">
        <f t="shared" si="1"/>
        <v>22500</v>
      </c>
    </row>
    <row r="24" spans="1:5">
      <c r="A24" s="4">
        <v>22737</v>
      </c>
      <c r="B24" s="3">
        <v>26700</v>
      </c>
      <c r="C24" s="3">
        <f t="shared" si="0"/>
        <v>10.192418844388341</v>
      </c>
      <c r="D24" s="3">
        <v>14.1</v>
      </c>
      <c r="E24" s="3">
        <f t="shared" si="1"/>
        <v>26700</v>
      </c>
    </row>
    <row r="25" spans="1:5">
      <c r="A25" s="4">
        <v>22767</v>
      </c>
      <c r="B25" s="3">
        <v>27900</v>
      </c>
      <c r="C25" s="3">
        <f t="shared" si="0"/>
        <v>10.236381967809457</v>
      </c>
      <c r="D25" s="3">
        <v>18.399999999999999</v>
      </c>
      <c r="E25" s="3">
        <f t="shared" si="1"/>
        <v>27900</v>
      </c>
    </row>
    <row r="26" spans="1:5">
      <c r="A26" s="4">
        <v>22798</v>
      </c>
      <c r="B26" s="3">
        <v>31400</v>
      </c>
      <c r="C26" s="3">
        <f t="shared" si="0"/>
        <v>10.354563171896345</v>
      </c>
      <c r="D26" s="3">
        <v>20.9</v>
      </c>
      <c r="E26" s="3">
        <f t="shared" si="1"/>
        <v>31400</v>
      </c>
    </row>
    <row r="27" spans="1:5">
      <c r="A27" s="4">
        <v>22828</v>
      </c>
      <c r="B27" s="3">
        <v>36200</v>
      </c>
      <c r="C27" s="3">
        <f t="shared" si="0"/>
        <v>10.496814397813862</v>
      </c>
      <c r="D27" s="3">
        <v>25.1</v>
      </c>
      <c r="E27" s="3">
        <f t="shared" si="1"/>
        <v>36200</v>
      </c>
    </row>
    <row r="28" spans="1:5">
      <c r="A28" s="4">
        <v>22859</v>
      </c>
      <c r="B28" s="3">
        <v>37300</v>
      </c>
      <c r="C28" s="3">
        <f t="shared" si="0"/>
        <v>10.526748605631907</v>
      </c>
      <c r="D28" s="3">
        <v>28.1</v>
      </c>
      <c r="E28" s="3">
        <f t="shared" si="1"/>
        <v>37300</v>
      </c>
    </row>
    <row r="29" spans="1:5">
      <c r="A29" s="4">
        <v>22890</v>
      </c>
      <c r="B29" s="3">
        <v>20900</v>
      </c>
      <c r="C29" s="3">
        <f t="shared" si="0"/>
        <v>9.9475044379529027</v>
      </c>
      <c r="D29" s="3">
        <v>24.5</v>
      </c>
      <c r="E29" s="3">
        <f t="shared" si="1"/>
        <v>20900</v>
      </c>
    </row>
    <row r="30" spans="1:5">
      <c r="A30" s="4">
        <v>22920</v>
      </c>
      <c r="B30" s="3">
        <v>8300</v>
      </c>
      <c r="C30" s="3">
        <f t="shared" si="0"/>
        <v>9.0240107937846901</v>
      </c>
      <c r="D30" s="3">
        <v>16.7</v>
      </c>
      <c r="E30" s="3">
        <f t="shared" si="1"/>
        <v>8300</v>
      </c>
    </row>
    <row r="31" spans="1:5">
      <c r="A31" s="4">
        <v>22951</v>
      </c>
      <c r="B31" s="3">
        <v>4900</v>
      </c>
      <c r="C31" s="3">
        <f t="shared" si="0"/>
        <v>8.4969904840987187</v>
      </c>
      <c r="D31" s="3">
        <v>11.3</v>
      </c>
      <c r="E31" s="3">
        <f t="shared" si="1"/>
        <v>4900</v>
      </c>
    </row>
    <row r="32" spans="1:5">
      <c r="A32" s="4">
        <v>22981</v>
      </c>
      <c r="B32" s="3">
        <v>5300</v>
      </c>
      <c r="C32" s="3">
        <f t="shared" si="0"/>
        <v>8.5754620995402124</v>
      </c>
      <c r="D32" s="3">
        <v>7</v>
      </c>
      <c r="E32" s="3">
        <f t="shared" si="1"/>
        <v>5300</v>
      </c>
    </row>
    <row r="33" spans="1:5">
      <c r="A33" s="4">
        <v>23012</v>
      </c>
      <c r="B33" s="3">
        <v>9400</v>
      </c>
      <c r="C33" s="3">
        <f t="shared" si="0"/>
        <v>9.1484649682580947</v>
      </c>
      <c r="D33" s="3">
        <v>3.2</v>
      </c>
      <c r="E33" s="3">
        <f t="shared" si="1"/>
        <v>9400</v>
      </c>
    </row>
    <row r="34" spans="1:5">
      <c r="A34" s="4">
        <v>23043</v>
      </c>
      <c r="B34" s="3">
        <v>16200</v>
      </c>
      <c r="C34" s="3">
        <f t="shared" si="0"/>
        <v>9.6927665212204754</v>
      </c>
      <c r="D34" s="3">
        <v>4.8</v>
      </c>
      <c r="E34" s="3">
        <f t="shared" si="1"/>
        <v>16200</v>
      </c>
    </row>
    <row r="35" spans="1:5">
      <c r="A35" s="4">
        <v>23071</v>
      </c>
      <c r="B35" s="3">
        <v>26100</v>
      </c>
      <c r="C35" s="3">
        <f t="shared" si="0"/>
        <v>10.169690593310785</v>
      </c>
      <c r="D35" s="3">
        <v>7.6</v>
      </c>
      <c r="E35" s="3">
        <f t="shared" si="1"/>
        <v>26100</v>
      </c>
    </row>
    <row r="36" spans="1:5">
      <c r="A36" s="4">
        <v>23102</v>
      </c>
      <c r="B36" s="3">
        <v>33100</v>
      </c>
      <c r="C36" s="3">
        <f t="shared" si="0"/>
        <v>10.407288561365155</v>
      </c>
      <c r="D36" s="3">
        <v>13.9</v>
      </c>
      <c r="E36" s="3">
        <f t="shared" si="1"/>
        <v>33100</v>
      </c>
    </row>
    <row r="37" spans="1:5">
      <c r="A37" s="4">
        <v>23132</v>
      </c>
      <c r="B37" s="3">
        <v>39200</v>
      </c>
      <c r="C37" s="3">
        <f t="shared" si="0"/>
        <v>10.576432025778553</v>
      </c>
      <c r="D37" s="3">
        <v>18.399999999999999</v>
      </c>
      <c r="E37" s="3">
        <f t="shared" si="1"/>
        <v>39200</v>
      </c>
    </row>
    <row r="38" spans="1:5">
      <c r="A38" s="4">
        <v>23163</v>
      </c>
      <c r="B38" s="3">
        <v>36100</v>
      </c>
      <c r="C38" s="3">
        <f t="shared" si="0"/>
        <v>10.494048144320972</v>
      </c>
      <c r="D38" s="3">
        <v>21.8</v>
      </c>
      <c r="E38" s="3">
        <f t="shared" si="1"/>
        <v>36100</v>
      </c>
    </row>
    <row r="39" spans="1:5">
      <c r="A39" s="4">
        <v>23193</v>
      </c>
      <c r="B39" s="3">
        <v>43800</v>
      </c>
      <c r="C39" s="3">
        <f t="shared" si="0"/>
        <v>10.687389096364537</v>
      </c>
      <c r="D39" s="3">
        <v>25.7</v>
      </c>
      <c r="E39" s="3">
        <f t="shared" si="1"/>
        <v>43800</v>
      </c>
    </row>
    <row r="40" spans="1:5">
      <c r="A40" s="4">
        <v>23224</v>
      </c>
      <c r="B40" s="3">
        <v>36200</v>
      </c>
      <c r="C40" s="3">
        <f t="shared" si="0"/>
        <v>10.496814397813862</v>
      </c>
      <c r="D40" s="3">
        <v>26.6</v>
      </c>
      <c r="E40" s="3">
        <f t="shared" si="1"/>
        <v>36200</v>
      </c>
    </row>
    <row r="41" spans="1:5">
      <c r="A41" s="4">
        <v>23255</v>
      </c>
      <c r="B41" s="3">
        <v>18800</v>
      </c>
      <c r="C41" s="3">
        <f t="shared" si="0"/>
        <v>9.8416121488180401</v>
      </c>
      <c r="D41" s="3">
        <v>21.4</v>
      </c>
      <c r="E41" s="3">
        <f t="shared" si="1"/>
        <v>18800</v>
      </c>
    </row>
    <row r="42" spans="1:5">
      <c r="A42" s="4">
        <v>23285</v>
      </c>
      <c r="B42" s="3">
        <v>7200</v>
      </c>
      <c r="C42" s="3">
        <f t="shared" si="0"/>
        <v>8.8818363050041462</v>
      </c>
      <c r="D42" s="3">
        <v>16.3</v>
      </c>
      <c r="E42" s="3">
        <f t="shared" si="1"/>
        <v>7200</v>
      </c>
    </row>
    <row r="43" spans="1:5">
      <c r="A43" s="4">
        <v>23316</v>
      </c>
      <c r="B43" s="3">
        <v>4400</v>
      </c>
      <c r="C43" s="3">
        <f t="shared" si="0"/>
        <v>8.3893598199063533</v>
      </c>
      <c r="D43" s="3">
        <v>12.1</v>
      </c>
      <c r="E43" s="3">
        <f t="shared" si="1"/>
        <v>4400</v>
      </c>
    </row>
    <row r="44" spans="1:5">
      <c r="A44" s="4">
        <v>23346</v>
      </c>
      <c r="B44" s="3">
        <v>5600</v>
      </c>
      <c r="C44" s="3">
        <f t="shared" si="0"/>
        <v>8.6305218767232414</v>
      </c>
      <c r="D44" s="3">
        <v>8.1</v>
      </c>
      <c r="E44" s="3">
        <f t="shared" si="1"/>
        <v>5600</v>
      </c>
    </row>
    <row r="45" spans="1:5">
      <c r="A45" s="4">
        <v>23377</v>
      </c>
      <c r="B45" s="3">
        <v>10800</v>
      </c>
      <c r="C45" s="3">
        <f t="shared" si="0"/>
        <v>9.2873014131123117</v>
      </c>
      <c r="D45" s="3">
        <v>5.4</v>
      </c>
      <c r="E45" s="3">
        <f t="shared" si="1"/>
        <v>10800</v>
      </c>
    </row>
    <row r="46" spans="1:5">
      <c r="A46" s="4">
        <v>23408</v>
      </c>
      <c r="B46" s="3">
        <v>16700</v>
      </c>
      <c r="C46" s="3">
        <f t="shared" si="0"/>
        <v>9.7231639984048464</v>
      </c>
      <c r="D46" s="3">
        <v>4.2</v>
      </c>
      <c r="E46" s="3">
        <f t="shared" si="1"/>
        <v>16700</v>
      </c>
    </row>
    <row r="47" spans="1:5">
      <c r="A47" s="4">
        <v>23437</v>
      </c>
      <c r="B47" s="3">
        <v>27900</v>
      </c>
      <c r="C47" s="3">
        <f t="shared" si="0"/>
        <v>10.236381967809457</v>
      </c>
      <c r="D47" s="3">
        <v>7.6</v>
      </c>
      <c r="E47" s="3">
        <f t="shared" si="1"/>
        <v>27900</v>
      </c>
    </row>
    <row r="48" spans="1:5">
      <c r="A48" s="4">
        <v>23468</v>
      </c>
      <c r="B48" s="3">
        <v>34600</v>
      </c>
      <c r="C48" s="3">
        <f t="shared" si="0"/>
        <v>10.451608961045816</v>
      </c>
      <c r="D48" s="3">
        <v>15.3</v>
      </c>
      <c r="E48" s="3">
        <f t="shared" si="1"/>
        <v>34600</v>
      </c>
    </row>
    <row r="49" spans="1:5">
      <c r="A49" s="4">
        <v>23498</v>
      </c>
      <c r="B49" s="3">
        <v>42400</v>
      </c>
      <c r="C49" s="3">
        <f t="shared" si="0"/>
        <v>10.654903641220049</v>
      </c>
      <c r="D49" s="3">
        <v>18.899999999999999</v>
      </c>
      <c r="E49" s="3">
        <f t="shared" si="1"/>
        <v>42400</v>
      </c>
    </row>
    <row r="50" spans="1:5">
      <c r="A50" s="4">
        <v>23529</v>
      </c>
      <c r="B50" s="3">
        <v>42100</v>
      </c>
      <c r="C50" s="3">
        <f t="shared" si="0"/>
        <v>10.647803019670473</v>
      </c>
      <c r="D50" s="3">
        <v>21.5</v>
      </c>
      <c r="E50" s="3">
        <f t="shared" si="1"/>
        <v>42100</v>
      </c>
    </row>
    <row r="51" spans="1:5">
      <c r="A51" s="4">
        <v>23559</v>
      </c>
      <c r="B51" s="3">
        <v>45600</v>
      </c>
      <c r="C51" s="3">
        <f t="shared" si="0"/>
        <v>10.727662995502477</v>
      </c>
      <c r="D51" s="3">
        <v>25.5</v>
      </c>
      <c r="E51" s="3">
        <f t="shared" si="1"/>
        <v>45600</v>
      </c>
    </row>
    <row r="52" spans="1:5">
      <c r="A52" s="4">
        <v>23590</v>
      </c>
      <c r="B52" s="3">
        <v>40300</v>
      </c>
      <c r="C52" s="3">
        <f t="shared" si="0"/>
        <v>10.604106747934773</v>
      </c>
      <c r="D52" s="3">
        <v>27.8</v>
      </c>
      <c r="E52" s="3">
        <f t="shared" si="1"/>
        <v>40300</v>
      </c>
    </row>
    <row r="53" spans="1:5">
      <c r="A53" s="4">
        <v>23621</v>
      </c>
      <c r="B53" s="3">
        <v>22900</v>
      </c>
      <c r="C53" s="3">
        <f t="shared" si="0"/>
        <v>10.038892189542331</v>
      </c>
      <c r="D53" s="3">
        <v>22.3</v>
      </c>
      <c r="E53" s="3">
        <f t="shared" si="1"/>
        <v>22900</v>
      </c>
    </row>
    <row r="54" spans="1:5">
      <c r="A54" s="4">
        <v>23651</v>
      </c>
      <c r="B54" s="3">
        <v>8900</v>
      </c>
      <c r="C54" s="3">
        <f t="shared" si="0"/>
        <v>9.0938065557202314</v>
      </c>
      <c r="D54" s="3">
        <v>15.9</v>
      </c>
      <c r="E54" s="3">
        <f t="shared" si="1"/>
        <v>8900</v>
      </c>
    </row>
    <row r="55" spans="1:5">
      <c r="A55" s="4">
        <v>23682</v>
      </c>
      <c r="B55" s="3">
        <v>4400</v>
      </c>
      <c r="C55" s="3">
        <f t="shared" si="0"/>
        <v>8.3893598199063533</v>
      </c>
      <c r="D55" s="3">
        <v>11.1</v>
      </c>
      <c r="E55" s="3">
        <f t="shared" si="1"/>
        <v>4400</v>
      </c>
    </row>
    <row r="56" spans="1:5">
      <c r="A56" s="4">
        <v>23712</v>
      </c>
      <c r="B56" s="3">
        <v>4500</v>
      </c>
      <c r="C56" s="3">
        <f t="shared" si="0"/>
        <v>8.4118326757584114</v>
      </c>
      <c r="D56" s="3">
        <v>7.5</v>
      </c>
      <c r="E56" s="3">
        <f t="shared" si="1"/>
        <v>4500</v>
      </c>
    </row>
    <row r="57" spans="1:5">
      <c r="A57" s="4">
        <v>23743</v>
      </c>
      <c r="B57" s="3">
        <v>9000</v>
      </c>
      <c r="C57" s="3">
        <f t="shared" si="0"/>
        <v>9.1049798563183568</v>
      </c>
      <c r="D57" s="3">
        <v>4.4000000000000004</v>
      </c>
      <c r="E57" s="3">
        <f t="shared" si="1"/>
        <v>9000</v>
      </c>
    </row>
    <row r="58" spans="1:5">
      <c r="A58" s="4">
        <v>23774</v>
      </c>
      <c r="B58" s="3">
        <v>15200</v>
      </c>
      <c r="C58" s="3">
        <f t="shared" si="0"/>
        <v>9.6290507068343683</v>
      </c>
      <c r="D58" s="3">
        <v>4.7</v>
      </c>
      <c r="E58" s="3">
        <f t="shared" si="1"/>
        <v>15200</v>
      </c>
    </row>
    <row r="59" spans="1:5">
      <c r="A59" s="4">
        <v>23802</v>
      </c>
      <c r="B59" s="3">
        <v>22900</v>
      </c>
      <c r="C59" s="3">
        <f t="shared" si="0"/>
        <v>10.038892189542331</v>
      </c>
      <c r="D59" s="3">
        <v>6.9</v>
      </c>
      <c r="E59" s="3">
        <f t="shared" si="1"/>
        <v>22900</v>
      </c>
    </row>
    <row r="60" spans="1:5">
      <c r="A60" s="4">
        <v>23833</v>
      </c>
      <c r="B60" s="3">
        <v>25900</v>
      </c>
      <c r="C60" s="3">
        <f t="shared" si="0"/>
        <v>10.161998247687629</v>
      </c>
      <c r="D60" s="3">
        <v>11.1</v>
      </c>
      <c r="E60" s="3">
        <f t="shared" si="1"/>
        <v>25900</v>
      </c>
    </row>
    <row r="61" spans="1:5">
      <c r="A61" s="4">
        <v>23863</v>
      </c>
      <c r="B61" s="3">
        <v>27800</v>
      </c>
      <c r="C61" s="3">
        <f t="shared" si="0"/>
        <v>10.232791299678729</v>
      </c>
      <c r="D61" s="3">
        <v>17.2</v>
      </c>
      <c r="E61" s="3">
        <f t="shared" si="1"/>
        <v>27800</v>
      </c>
    </row>
    <row r="62" spans="1:5">
      <c r="A62" s="4">
        <v>23894</v>
      </c>
      <c r="B62" s="3">
        <v>29000</v>
      </c>
      <c r="C62" s="3">
        <f t="shared" si="0"/>
        <v>10.275051108968611</v>
      </c>
      <c r="D62" s="3">
        <v>21.6</v>
      </c>
      <c r="E62" s="3">
        <f t="shared" si="1"/>
        <v>29000</v>
      </c>
    </row>
    <row r="63" spans="1:5">
      <c r="A63" s="4">
        <v>23924</v>
      </c>
      <c r="B63" s="3">
        <v>30800</v>
      </c>
      <c r="C63" s="3">
        <f t="shared" si="0"/>
        <v>10.335269968961667</v>
      </c>
      <c r="D63" s="3">
        <v>24.2</v>
      </c>
      <c r="E63" s="3">
        <f t="shared" si="1"/>
        <v>30800</v>
      </c>
    </row>
    <row r="64" spans="1:5">
      <c r="A64" s="4">
        <v>23955</v>
      </c>
      <c r="B64" s="3">
        <v>26500</v>
      </c>
      <c r="C64" s="3">
        <f t="shared" si="0"/>
        <v>10.184900011974314</v>
      </c>
      <c r="D64" s="3">
        <v>26.7</v>
      </c>
      <c r="E64" s="3">
        <f t="shared" si="1"/>
        <v>26500</v>
      </c>
    </row>
    <row r="65" spans="1:5">
      <c r="A65" s="4">
        <v>23986</v>
      </c>
      <c r="B65" s="3">
        <v>14400</v>
      </c>
      <c r="C65" s="3">
        <f t="shared" si="0"/>
        <v>9.5749834855640916</v>
      </c>
      <c r="D65" s="3">
        <v>22.2</v>
      </c>
      <c r="E65" s="3">
        <f t="shared" si="1"/>
        <v>14400</v>
      </c>
    </row>
    <row r="66" spans="1:5">
      <c r="A66" s="4">
        <v>24016</v>
      </c>
      <c r="B66" s="3">
        <v>7400</v>
      </c>
      <c r="C66" s="3">
        <f t="shared" si="0"/>
        <v>8.9092352791922611</v>
      </c>
      <c r="D66" s="3">
        <v>16.899999999999999</v>
      </c>
      <c r="E66" s="3">
        <f t="shared" si="1"/>
        <v>7400</v>
      </c>
    </row>
    <row r="67" spans="1:5">
      <c r="A67" s="4">
        <v>24047</v>
      </c>
      <c r="B67" s="3">
        <v>4900</v>
      </c>
      <c r="C67" s="3">
        <f t="shared" si="0"/>
        <v>8.4969904840987187</v>
      </c>
      <c r="D67" s="3">
        <v>12.7</v>
      </c>
      <c r="E67" s="3">
        <f t="shared" si="1"/>
        <v>4900</v>
      </c>
    </row>
    <row r="68" spans="1:5">
      <c r="A68" s="4">
        <v>24077</v>
      </c>
      <c r="B68" s="3">
        <v>4900</v>
      </c>
      <c r="C68" s="3">
        <f t="shared" si="0"/>
        <v>8.4969904840987187</v>
      </c>
      <c r="D68" s="3">
        <v>7</v>
      </c>
      <c r="E68" s="3">
        <f t="shared" si="1"/>
        <v>4900</v>
      </c>
    </row>
    <row r="69" spans="1:5">
      <c r="A69" s="4">
        <v>24108</v>
      </c>
      <c r="B69" s="3">
        <v>9100</v>
      </c>
      <c r="C69" s="3">
        <f t="shared" si="0"/>
        <v>9.1160296925049416</v>
      </c>
      <c r="D69" s="3">
        <v>4.5999999999999996</v>
      </c>
      <c r="E69" s="3">
        <f t="shared" si="1"/>
        <v>9100</v>
      </c>
    </row>
    <row r="70" spans="1:5">
      <c r="A70" s="4">
        <v>24139</v>
      </c>
      <c r="B70" s="3">
        <v>15700</v>
      </c>
      <c r="C70" s="3">
        <f t="shared" si="0"/>
        <v>9.6614159913363995</v>
      </c>
      <c r="D70" s="3">
        <v>7.2</v>
      </c>
      <c r="E70" s="3">
        <f t="shared" si="1"/>
        <v>15700</v>
      </c>
    </row>
    <row r="71" spans="1:5">
      <c r="A71" s="4">
        <v>24167</v>
      </c>
      <c r="B71" s="3">
        <v>35600</v>
      </c>
      <c r="C71" s="3">
        <f t="shared" si="0"/>
        <v>10.480100916840122</v>
      </c>
      <c r="D71" s="3">
        <v>9.6</v>
      </c>
      <c r="E71" s="3">
        <f t="shared" si="1"/>
        <v>35600</v>
      </c>
    </row>
    <row r="72" spans="1:5">
      <c r="A72" s="4">
        <v>24198</v>
      </c>
      <c r="B72" s="3">
        <v>22500</v>
      </c>
      <c r="C72" s="3">
        <f t="shared" si="0"/>
        <v>10.021270588192511</v>
      </c>
      <c r="D72" s="3">
        <v>13.6</v>
      </c>
      <c r="E72" s="3">
        <f t="shared" si="1"/>
        <v>22500</v>
      </c>
    </row>
    <row r="73" spans="1:5">
      <c r="A73" s="4">
        <v>24228</v>
      </c>
      <c r="B73" s="3">
        <v>24400</v>
      </c>
      <c r="C73" s="3">
        <f t="shared" si="0"/>
        <v>10.102338411281293</v>
      </c>
      <c r="D73" s="3">
        <v>17.899999999999999</v>
      </c>
      <c r="E73" s="3">
        <f t="shared" si="1"/>
        <v>24400</v>
      </c>
    </row>
    <row r="74" spans="1:5">
      <c r="A74" s="4">
        <v>24259</v>
      </c>
      <c r="B74" s="3">
        <v>24300</v>
      </c>
      <c r="C74" s="3">
        <f t="shared" ref="C74:C137" si="2">LN(B74)</f>
        <v>10.098231629328639</v>
      </c>
      <c r="D74" s="3">
        <v>20.100000000000001</v>
      </c>
      <c r="E74" s="3">
        <f t="shared" ref="E74:E137" si="3">B74</f>
        <v>24300</v>
      </c>
    </row>
    <row r="75" spans="1:5">
      <c r="A75" s="4">
        <v>24289</v>
      </c>
      <c r="B75" s="3">
        <v>26900</v>
      </c>
      <c r="C75" s="3">
        <f t="shared" si="2"/>
        <v>10.19988156558993</v>
      </c>
      <c r="D75" s="3">
        <v>24.4</v>
      </c>
      <c r="E75" s="3">
        <f t="shared" si="3"/>
        <v>26900</v>
      </c>
    </row>
    <row r="76" spans="1:5">
      <c r="A76" s="4">
        <v>24320</v>
      </c>
      <c r="B76" s="3">
        <v>25400</v>
      </c>
      <c r="C76" s="3">
        <f t="shared" si="2"/>
        <v>10.142504453006628</v>
      </c>
      <c r="D76" s="3">
        <v>26.9</v>
      </c>
      <c r="E76" s="3">
        <f t="shared" si="3"/>
        <v>25400</v>
      </c>
    </row>
    <row r="77" spans="1:5">
      <c r="A77" s="4">
        <v>24351</v>
      </c>
      <c r="B77" s="3">
        <v>14600</v>
      </c>
      <c r="C77" s="3">
        <f t="shared" si="2"/>
        <v>9.5887768076964282</v>
      </c>
      <c r="D77" s="3">
        <v>23.2</v>
      </c>
      <c r="E77" s="3">
        <f t="shared" si="3"/>
        <v>14600</v>
      </c>
    </row>
    <row r="78" spans="1:5">
      <c r="A78" s="4">
        <v>24381</v>
      </c>
      <c r="B78" s="3">
        <v>12000</v>
      </c>
      <c r="C78" s="3">
        <f t="shared" si="2"/>
        <v>9.3926619287701367</v>
      </c>
      <c r="D78" s="3">
        <v>18.899999999999999</v>
      </c>
      <c r="E78" s="3">
        <f t="shared" si="3"/>
        <v>12000</v>
      </c>
    </row>
    <row r="79" spans="1:5">
      <c r="A79" s="4">
        <v>24412</v>
      </c>
      <c r="B79" s="3">
        <v>5100</v>
      </c>
      <c r="C79" s="3">
        <f t="shared" si="2"/>
        <v>8.536995818712418</v>
      </c>
      <c r="D79" s="3">
        <v>12.9</v>
      </c>
      <c r="E79" s="3">
        <f t="shared" si="3"/>
        <v>5100</v>
      </c>
    </row>
    <row r="80" spans="1:5">
      <c r="A80" s="4">
        <v>24442</v>
      </c>
      <c r="B80" s="3">
        <v>4200</v>
      </c>
      <c r="C80" s="3">
        <f t="shared" si="2"/>
        <v>8.3428398042714598</v>
      </c>
      <c r="D80" s="3">
        <v>6.6</v>
      </c>
      <c r="E80" s="3">
        <f t="shared" si="3"/>
        <v>4200</v>
      </c>
    </row>
    <row r="81" spans="1:5">
      <c r="A81" s="4">
        <v>24473</v>
      </c>
      <c r="B81" s="3">
        <v>5900</v>
      </c>
      <c r="C81" s="3">
        <f t="shared" si="2"/>
        <v>8.6827076298938106</v>
      </c>
      <c r="D81" s="3">
        <v>4.4000000000000004</v>
      </c>
      <c r="E81" s="3">
        <f t="shared" si="3"/>
        <v>5900</v>
      </c>
    </row>
    <row r="82" spans="1:5">
      <c r="A82" s="4">
        <v>24504</v>
      </c>
      <c r="B82" s="3">
        <v>10300</v>
      </c>
      <c r="C82" s="3">
        <f t="shared" si="2"/>
        <v>9.2398991742177277</v>
      </c>
      <c r="D82" s="3">
        <v>4.9000000000000004</v>
      </c>
      <c r="E82" s="3">
        <f t="shared" si="3"/>
        <v>10300</v>
      </c>
    </row>
    <row r="83" spans="1:5">
      <c r="A83" s="4">
        <v>24532</v>
      </c>
      <c r="B83" s="3">
        <v>17600</v>
      </c>
      <c r="C83" s="3">
        <f t="shared" si="2"/>
        <v>9.7756541810262423</v>
      </c>
      <c r="D83" s="3">
        <v>9.5</v>
      </c>
      <c r="E83" s="3">
        <f t="shared" si="3"/>
        <v>17600</v>
      </c>
    </row>
    <row r="84" spans="1:5">
      <c r="A84" s="4">
        <v>24563</v>
      </c>
      <c r="B84" s="3">
        <v>19800</v>
      </c>
      <c r="C84" s="3">
        <f t="shared" si="2"/>
        <v>9.8934372166826261</v>
      </c>
      <c r="D84" s="3">
        <v>14.5</v>
      </c>
      <c r="E84" s="3">
        <f t="shared" si="3"/>
        <v>19800</v>
      </c>
    </row>
    <row r="85" spans="1:5">
      <c r="A85" s="4">
        <v>24593</v>
      </c>
      <c r="B85" s="3">
        <v>25400</v>
      </c>
      <c r="C85" s="3">
        <f t="shared" si="2"/>
        <v>10.142504453006628</v>
      </c>
      <c r="D85" s="3">
        <v>20</v>
      </c>
      <c r="E85" s="3">
        <f t="shared" si="3"/>
        <v>25400</v>
      </c>
    </row>
    <row r="86" spans="1:5">
      <c r="A86" s="4">
        <v>24624</v>
      </c>
      <c r="B86" s="3">
        <v>29300</v>
      </c>
      <c r="C86" s="3">
        <f t="shared" si="2"/>
        <v>10.285342795005159</v>
      </c>
      <c r="D86" s="3">
        <v>23</v>
      </c>
      <c r="E86" s="3">
        <f t="shared" si="3"/>
        <v>29300</v>
      </c>
    </row>
    <row r="87" spans="1:5">
      <c r="A87" s="4">
        <v>24654</v>
      </c>
      <c r="B87" s="3">
        <v>28200</v>
      </c>
      <c r="C87" s="3">
        <f t="shared" si="2"/>
        <v>10.247077256926206</v>
      </c>
      <c r="D87" s="3">
        <v>26.3</v>
      </c>
      <c r="E87" s="3">
        <f t="shared" si="3"/>
        <v>28200</v>
      </c>
    </row>
    <row r="88" spans="1:5">
      <c r="A88" s="4">
        <v>24685</v>
      </c>
      <c r="B88" s="3">
        <v>26500</v>
      </c>
      <c r="C88" s="3">
        <f t="shared" si="2"/>
        <v>10.184900011974314</v>
      </c>
      <c r="D88" s="3">
        <v>28</v>
      </c>
      <c r="E88" s="3">
        <f t="shared" si="3"/>
        <v>26500</v>
      </c>
    </row>
    <row r="89" spans="1:5">
      <c r="A89" s="4">
        <v>24716</v>
      </c>
      <c r="B89" s="3">
        <v>15800</v>
      </c>
      <c r="C89" s="3">
        <f t="shared" si="2"/>
        <v>9.6677652190150578</v>
      </c>
      <c r="D89" s="3">
        <v>22.6</v>
      </c>
      <c r="E89" s="3">
        <f t="shared" si="3"/>
        <v>15800</v>
      </c>
    </row>
    <row r="90" spans="1:5">
      <c r="A90" s="4">
        <v>24746</v>
      </c>
      <c r="B90" s="3">
        <v>6900</v>
      </c>
      <c r="C90" s="3">
        <f t="shared" si="2"/>
        <v>8.8392766905853506</v>
      </c>
      <c r="D90" s="3">
        <v>16.899999999999999</v>
      </c>
      <c r="E90" s="3">
        <f t="shared" si="3"/>
        <v>6900</v>
      </c>
    </row>
    <row r="91" spans="1:5">
      <c r="A91" s="4">
        <v>24777</v>
      </c>
      <c r="B91" s="3">
        <v>4600</v>
      </c>
      <c r="C91" s="3">
        <f t="shared" si="2"/>
        <v>8.4338115824771869</v>
      </c>
      <c r="D91" s="3">
        <v>12.1</v>
      </c>
      <c r="E91" s="3">
        <f t="shared" si="3"/>
        <v>4600</v>
      </c>
    </row>
    <row r="92" spans="1:5">
      <c r="A92" s="4">
        <v>24807</v>
      </c>
      <c r="B92" s="3">
        <v>5500</v>
      </c>
      <c r="C92" s="3">
        <f t="shared" si="2"/>
        <v>8.6125033712205621</v>
      </c>
      <c r="D92" s="3">
        <v>6.7</v>
      </c>
      <c r="E92" s="3">
        <f t="shared" si="3"/>
        <v>5500</v>
      </c>
    </row>
    <row r="93" spans="1:5">
      <c r="A93" s="4">
        <v>24838</v>
      </c>
      <c r="B93" s="3">
        <v>8100</v>
      </c>
      <c r="C93" s="3">
        <f t="shared" si="2"/>
        <v>8.99961934066053</v>
      </c>
      <c r="D93" s="3">
        <v>5.7</v>
      </c>
      <c r="E93" s="3">
        <f t="shared" si="3"/>
        <v>8100</v>
      </c>
    </row>
    <row r="94" spans="1:5">
      <c r="A94" s="4">
        <v>24869</v>
      </c>
      <c r="B94" s="3">
        <v>12900</v>
      </c>
      <c r="C94" s="3">
        <f t="shared" si="2"/>
        <v>9.4649825903497629</v>
      </c>
      <c r="D94" s="3">
        <v>4.3</v>
      </c>
      <c r="E94" s="3">
        <f t="shared" si="3"/>
        <v>12900</v>
      </c>
    </row>
    <row r="95" spans="1:5">
      <c r="A95" s="4">
        <v>24898</v>
      </c>
      <c r="B95" s="3">
        <v>18200</v>
      </c>
      <c r="C95" s="3">
        <f t="shared" si="2"/>
        <v>9.8091768730648869</v>
      </c>
      <c r="D95" s="3">
        <v>10</v>
      </c>
      <c r="E95" s="3">
        <f t="shared" si="3"/>
        <v>18200</v>
      </c>
    </row>
    <row r="96" spans="1:5">
      <c r="A96" s="4">
        <v>24929</v>
      </c>
      <c r="B96" s="3">
        <v>22600</v>
      </c>
      <c r="C96" s="3">
        <f t="shared" si="2"/>
        <v>10.025705185260378</v>
      </c>
      <c r="D96" s="3">
        <v>14.1</v>
      </c>
      <c r="E96" s="3">
        <f t="shared" si="3"/>
        <v>22600</v>
      </c>
    </row>
    <row r="97" spans="1:5">
      <c r="A97" s="4">
        <v>24959</v>
      </c>
      <c r="B97" s="3">
        <v>27100</v>
      </c>
      <c r="C97" s="3">
        <f t="shared" si="2"/>
        <v>10.207289006867793</v>
      </c>
      <c r="D97" s="3">
        <v>17.5</v>
      </c>
      <c r="E97" s="3">
        <f t="shared" si="3"/>
        <v>27100</v>
      </c>
    </row>
    <row r="98" spans="1:5">
      <c r="A98" s="4">
        <v>24990</v>
      </c>
      <c r="B98" s="3">
        <v>26400</v>
      </c>
      <c r="C98" s="3">
        <f t="shared" si="2"/>
        <v>10.181119289134408</v>
      </c>
      <c r="D98" s="3">
        <v>22</v>
      </c>
      <c r="E98" s="3">
        <f t="shared" si="3"/>
        <v>26400</v>
      </c>
    </row>
    <row r="99" spans="1:5">
      <c r="A99" s="4">
        <v>25020</v>
      </c>
      <c r="B99" s="3">
        <v>26200</v>
      </c>
      <c r="C99" s="3">
        <f t="shared" si="2"/>
        <v>10.173514689749188</v>
      </c>
      <c r="D99" s="3">
        <v>24.7</v>
      </c>
      <c r="E99" s="3">
        <f t="shared" si="3"/>
        <v>26200</v>
      </c>
    </row>
    <row r="100" spans="1:5">
      <c r="A100" s="4">
        <v>25051</v>
      </c>
      <c r="B100" s="3">
        <v>17900</v>
      </c>
      <c r="C100" s="3">
        <f t="shared" si="2"/>
        <v>9.7925559918288467</v>
      </c>
      <c r="D100" s="3">
        <v>26.6</v>
      </c>
      <c r="E100" s="3">
        <f t="shared" si="3"/>
        <v>17900</v>
      </c>
    </row>
    <row r="101" spans="1:5">
      <c r="A101" s="4">
        <v>25082</v>
      </c>
      <c r="B101" s="3">
        <v>8900</v>
      </c>
      <c r="C101" s="3">
        <f t="shared" si="2"/>
        <v>9.0938065557202314</v>
      </c>
      <c r="D101" s="3">
        <v>21.9</v>
      </c>
      <c r="E101" s="3">
        <f t="shared" si="3"/>
        <v>8900</v>
      </c>
    </row>
    <row r="102" spans="1:5">
      <c r="A102" s="4">
        <v>25112</v>
      </c>
      <c r="B102" s="3">
        <v>9400</v>
      </c>
      <c r="C102" s="3">
        <f t="shared" si="2"/>
        <v>9.1484649682580947</v>
      </c>
      <c r="D102" s="3">
        <v>16.3</v>
      </c>
      <c r="E102" s="3">
        <f t="shared" si="3"/>
        <v>9400</v>
      </c>
    </row>
    <row r="103" spans="1:5">
      <c r="A103" s="4">
        <v>25143</v>
      </c>
      <c r="B103" s="3">
        <v>5800</v>
      </c>
      <c r="C103" s="3">
        <f t="shared" si="2"/>
        <v>8.66561319653451</v>
      </c>
      <c r="D103" s="3">
        <v>14.1</v>
      </c>
      <c r="E103" s="3">
        <f t="shared" si="3"/>
        <v>5800</v>
      </c>
    </row>
    <row r="104" spans="1:5">
      <c r="A104" s="4">
        <v>25173</v>
      </c>
      <c r="B104" s="3">
        <v>6800</v>
      </c>
      <c r="C104" s="3">
        <f t="shared" si="2"/>
        <v>8.8246778911641979</v>
      </c>
      <c r="D104" s="3">
        <v>10.199999999999999</v>
      </c>
      <c r="E104" s="3">
        <f t="shared" si="3"/>
        <v>6800</v>
      </c>
    </row>
    <row r="105" spans="1:5">
      <c r="A105" s="4">
        <v>25204</v>
      </c>
      <c r="B105" s="3">
        <v>6900</v>
      </c>
      <c r="C105" s="3">
        <f t="shared" si="2"/>
        <v>8.8392766905853506</v>
      </c>
      <c r="D105" s="3">
        <v>5.7</v>
      </c>
      <c r="E105" s="3">
        <f t="shared" si="3"/>
        <v>6900</v>
      </c>
    </row>
    <row r="106" spans="1:5">
      <c r="A106" s="4">
        <v>25235</v>
      </c>
      <c r="B106" s="3">
        <v>14600</v>
      </c>
      <c r="C106" s="3">
        <f t="shared" si="2"/>
        <v>9.5887768076964282</v>
      </c>
      <c r="D106" s="3">
        <v>5.7</v>
      </c>
      <c r="E106" s="3">
        <f t="shared" si="3"/>
        <v>14600</v>
      </c>
    </row>
    <row r="107" spans="1:5">
      <c r="A107" s="4">
        <v>25263</v>
      </c>
      <c r="B107" s="3">
        <v>14900</v>
      </c>
      <c r="C107" s="3">
        <f t="shared" si="2"/>
        <v>9.6091164919335501</v>
      </c>
      <c r="D107" s="3">
        <v>7.9</v>
      </c>
      <c r="E107" s="3">
        <f t="shared" si="3"/>
        <v>14900</v>
      </c>
    </row>
    <row r="108" spans="1:5">
      <c r="A108" s="4">
        <v>25294</v>
      </c>
      <c r="B108" s="3">
        <v>18600</v>
      </c>
      <c r="C108" s="3">
        <f t="shared" si="2"/>
        <v>9.8309168597012935</v>
      </c>
      <c r="D108" s="3">
        <v>14.6</v>
      </c>
      <c r="E108" s="3">
        <f t="shared" si="3"/>
        <v>18600</v>
      </c>
    </row>
    <row r="109" spans="1:5">
      <c r="A109" s="4">
        <v>25324</v>
      </c>
      <c r="B109" s="3">
        <v>23100</v>
      </c>
      <c r="C109" s="3">
        <f t="shared" si="2"/>
        <v>10.047587896509885</v>
      </c>
      <c r="D109" s="3">
        <v>19.600000000000001</v>
      </c>
      <c r="E109" s="3">
        <f t="shared" si="3"/>
        <v>23100</v>
      </c>
    </row>
    <row r="110" spans="1:5">
      <c r="A110" s="4">
        <v>25355</v>
      </c>
      <c r="B110" s="3">
        <v>21300</v>
      </c>
      <c r="C110" s="3">
        <f t="shared" si="2"/>
        <v>9.9664623516975173</v>
      </c>
      <c r="D110" s="3">
        <v>21.8</v>
      </c>
      <c r="E110" s="3">
        <f t="shared" si="3"/>
        <v>21300</v>
      </c>
    </row>
    <row r="111" spans="1:5">
      <c r="A111" s="4">
        <v>25385</v>
      </c>
      <c r="B111" s="3">
        <v>22600</v>
      </c>
      <c r="C111" s="3">
        <f t="shared" si="2"/>
        <v>10.025705185260378</v>
      </c>
      <c r="D111" s="3">
        <v>25</v>
      </c>
      <c r="E111" s="3">
        <f t="shared" si="3"/>
        <v>22600</v>
      </c>
    </row>
    <row r="112" spans="1:5">
      <c r="A112" s="4">
        <v>25416</v>
      </c>
      <c r="B112" s="3">
        <v>20900</v>
      </c>
      <c r="C112" s="3">
        <f t="shared" si="2"/>
        <v>9.9475044379529027</v>
      </c>
      <c r="D112" s="3">
        <v>27.2</v>
      </c>
      <c r="E112" s="3">
        <f t="shared" si="3"/>
        <v>20900</v>
      </c>
    </row>
    <row r="113" spans="1:5">
      <c r="A113" s="4">
        <v>25447</v>
      </c>
      <c r="B113" s="3">
        <v>15600</v>
      </c>
      <c r="C113" s="3">
        <f t="shared" si="2"/>
        <v>9.655026193237628</v>
      </c>
      <c r="D113" s="3">
        <v>22.8</v>
      </c>
      <c r="E113" s="3">
        <f t="shared" si="3"/>
        <v>15600</v>
      </c>
    </row>
    <row r="114" spans="1:5">
      <c r="A114" s="4">
        <v>25477</v>
      </c>
      <c r="B114" s="3">
        <v>8800</v>
      </c>
      <c r="C114" s="3">
        <f t="shared" si="2"/>
        <v>9.0825070004662987</v>
      </c>
      <c r="D114" s="3">
        <v>17.3</v>
      </c>
      <c r="E114" s="3">
        <f t="shared" si="3"/>
        <v>8800</v>
      </c>
    </row>
    <row r="115" spans="1:5">
      <c r="A115" s="4">
        <v>25508</v>
      </c>
      <c r="B115" s="3">
        <v>5800</v>
      </c>
      <c r="C115" s="3">
        <f t="shared" si="2"/>
        <v>8.66561319653451</v>
      </c>
      <c r="D115" s="3">
        <v>12.8</v>
      </c>
      <c r="E115" s="3">
        <f t="shared" si="3"/>
        <v>5800</v>
      </c>
    </row>
    <row r="116" spans="1:5">
      <c r="A116" s="4">
        <v>25538</v>
      </c>
      <c r="B116" s="3">
        <v>8600</v>
      </c>
      <c r="C116" s="3">
        <f t="shared" si="2"/>
        <v>9.0595174822415991</v>
      </c>
      <c r="D116" s="3">
        <v>7.2</v>
      </c>
      <c r="E116" s="3">
        <f t="shared" si="3"/>
        <v>8600</v>
      </c>
    </row>
    <row r="117" spans="1:5">
      <c r="A117" s="4">
        <v>25569</v>
      </c>
      <c r="B117" s="3">
        <v>5700</v>
      </c>
      <c r="C117" s="3">
        <f t="shared" si="2"/>
        <v>8.6482214538226412</v>
      </c>
      <c r="D117" s="3">
        <v>4.5</v>
      </c>
      <c r="E117" s="3">
        <f t="shared" si="3"/>
        <v>5700</v>
      </c>
    </row>
    <row r="118" spans="1:5">
      <c r="A118" s="4">
        <v>25600</v>
      </c>
      <c r="B118" s="3">
        <v>10000</v>
      </c>
      <c r="C118" s="3">
        <f t="shared" si="2"/>
        <v>9.2103403719761836</v>
      </c>
      <c r="D118" s="3">
        <v>6</v>
      </c>
      <c r="E118" s="3">
        <f t="shared" si="3"/>
        <v>10000</v>
      </c>
    </row>
    <row r="119" spans="1:5">
      <c r="A119" s="4">
        <v>25628</v>
      </c>
      <c r="B119" s="3">
        <v>21400</v>
      </c>
      <c r="C119" s="3">
        <f t="shared" si="2"/>
        <v>9.9711462010099421</v>
      </c>
      <c r="D119" s="3">
        <v>5.5</v>
      </c>
      <c r="E119" s="3">
        <f t="shared" si="3"/>
        <v>21400</v>
      </c>
    </row>
    <row r="120" spans="1:5">
      <c r="A120" s="4">
        <v>25659</v>
      </c>
      <c r="B120" s="3">
        <v>20800</v>
      </c>
      <c r="C120" s="3">
        <f t="shared" si="2"/>
        <v>9.9427082656894097</v>
      </c>
      <c r="D120" s="3">
        <v>13</v>
      </c>
      <c r="E120" s="3">
        <f t="shared" si="3"/>
        <v>20800</v>
      </c>
    </row>
    <row r="121" spans="1:5">
      <c r="A121" s="4">
        <v>25689</v>
      </c>
      <c r="B121" s="3">
        <v>20500</v>
      </c>
      <c r="C121" s="3">
        <f t="shared" si="2"/>
        <v>9.9281801651265003</v>
      </c>
      <c r="D121" s="3">
        <v>19.600000000000001</v>
      </c>
      <c r="E121" s="3">
        <f t="shared" si="3"/>
        <v>20500</v>
      </c>
    </row>
    <row r="122" spans="1:5">
      <c r="A122" s="4">
        <v>25720</v>
      </c>
      <c r="B122" s="3">
        <v>22000</v>
      </c>
      <c r="C122" s="3">
        <f t="shared" si="2"/>
        <v>9.9987977323404529</v>
      </c>
      <c r="D122" s="3">
        <v>20.7</v>
      </c>
      <c r="E122" s="3">
        <f t="shared" si="3"/>
        <v>22000</v>
      </c>
    </row>
    <row r="123" spans="1:5">
      <c r="A123" s="4">
        <v>25750</v>
      </c>
      <c r="B123" s="3">
        <v>23800</v>
      </c>
      <c r="C123" s="3">
        <f t="shared" si="2"/>
        <v>10.077440859659566</v>
      </c>
      <c r="D123" s="3">
        <v>25.4</v>
      </c>
      <c r="E123" s="3">
        <f t="shared" si="3"/>
        <v>23800</v>
      </c>
    </row>
    <row r="124" spans="1:5">
      <c r="A124" s="4">
        <v>25781</v>
      </c>
      <c r="B124" s="3">
        <v>22400</v>
      </c>
      <c r="C124" s="3">
        <f t="shared" si="2"/>
        <v>10.01681623784313</v>
      </c>
      <c r="D124" s="3">
        <v>27.4</v>
      </c>
      <c r="E124" s="3">
        <f t="shared" si="3"/>
        <v>22400</v>
      </c>
    </row>
    <row r="125" spans="1:5">
      <c r="A125" s="4">
        <v>25812</v>
      </c>
      <c r="B125" s="3">
        <v>15900</v>
      </c>
      <c r="C125" s="3">
        <f t="shared" si="2"/>
        <v>9.6740743882083233</v>
      </c>
      <c r="D125" s="3">
        <v>24</v>
      </c>
      <c r="E125" s="3">
        <f t="shared" si="3"/>
        <v>15900</v>
      </c>
    </row>
    <row r="126" spans="1:5">
      <c r="A126" s="4">
        <v>25842</v>
      </c>
      <c r="B126" s="3">
        <v>9400</v>
      </c>
      <c r="C126" s="3">
        <f t="shared" si="2"/>
        <v>9.1484649682580947</v>
      </c>
      <c r="D126" s="3">
        <v>17.2</v>
      </c>
      <c r="E126" s="3">
        <f t="shared" si="3"/>
        <v>9400</v>
      </c>
    </row>
    <row r="127" spans="1:5">
      <c r="A127" s="4">
        <v>25873</v>
      </c>
      <c r="B127" s="3">
        <v>5600</v>
      </c>
      <c r="C127" s="3">
        <f t="shared" si="2"/>
        <v>8.6305218767232414</v>
      </c>
      <c r="D127" s="3">
        <v>12.3</v>
      </c>
      <c r="E127" s="3">
        <f t="shared" si="3"/>
        <v>5600</v>
      </c>
    </row>
    <row r="128" spans="1:5">
      <c r="A128" s="4">
        <v>25903</v>
      </c>
      <c r="B128" s="3">
        <v>6700</v>
      </c>
      <c r="C128" s="3">
        <f t="shared" si="2"/>
        <v>8.8098628053790566</v>
      </c>
      <c r="D128" s="3">
        <v>6.8</v>
      </c>
      <c r="E128" s="3">
        <f t="shared" si="3"/>
        <v>6700</v>
      </c>
    </row>
    <row r="129" spans="1:5">
      <c r="A129" s="4">
        <v>25934</v>
      </c>
      <c r="B129" s="3">
        <v>6700</v>
      </c>
      <c r="C129" s="3">
        <f t="shared" si="2"/>
        <v>8.8098628053790566</v>
      </c>
      <c r="D129" s="3">
        <v>5.0999999999999996</v>
      </c>
      <c r="E129" s="3">
        <f t="shared" si="3"/>
        <v>6700</v>
      </c>
    </row>
    <row r="130" spans="1:5">
      <c r="A130" s="4">
        <v>25965</v>
      </c>
      <c r="B130" s="3">
        <v>9900</v>
      </c>
      <c r="C130" s="3">
        <f t="shared" si="2"/>
        <v>9.2002900361226807</v>
      </c>
      <c r="D130" s="3">
        <v>5.9</v>
      </c>
      <c r="E130" s="3">
        <f t="shared" si="3"/>
        <v>9900</v>
      </c>
    </row>
    <row r="131" spans="1:5">
      <c r="A131" s="4">
        <v>25993</v>
      </c>
      <c r="B131" s="3">
        <v>18600</v>
      </c>
      <c r="C131" s="3">
        <f t="shared" si="2"/>
        <v>9.8309168597012935</v>
      </c>
      <c r="D131" s="3">
        <v>8.3000000000000007</v>
      </c>
      <c r="E131" s="3">
        <f t="shared" si="3"/>
        <v>18600</v>
      </c>
    </row>
    <row r="132" spans="1:5">
      <c r="A132" s="4">
        <v>26024</v>
      </c>
      <c r="B132" s="3">
        <v>24400</v>
      </c>
      <c r="C132" s="3">
        <f t="shared" si="2"/>
        <v>10.102338411281293</v>
      </c>
      <c r="D132" s="3">
        <v>13.5</v>
      </c>
      <c r="E132" s="3">
        <f t="shared" si="3"/>
        <v>24400</v>
      </c>
    </row>
    <row r="133" spans="1:5">
      <c r="A133" s="4">
        <v>26054</v>
      </c>
      <c r="B133" s="3">
        <v>27000</v>
      </c>
      <c r="C133" s="3">
        <f t="shared" si="2"/>
        <v>10.203592144986466</v>
      </c>
      <c r="D133" s="3">
        <v>17.399999999999999</v>
      </c>
      <c r="E133" s="3">
        <f t="shared" si="3"/>
        <v>27000</v>
      </c>
    </row>
    <row r="134" spans="1:5">
      <c r="A134" s="4">
        <v>26085</v>
      </c>
      <c r="B134" s="3">
        <v>53300</v>
      </c>
      <c r="C134" s="3">
        <f t="shared" si="2"/>
        <v>10.883691610153935</v>
      </c>
      <c r="D134" s="3">
        <v>21.3</v>
      </c>
      <c r="E134" s="3">
        <f t="shared" si="3"/>
        <v>53300</v>
      </c>
    </row>
    <row r="135" spans="1:5">
      <c r="A135" s="4">
        <v>26115</v>
      </c>
      <c r="B135" s="3">
        <v>8800</v>
      </c>
      <c r="C135" s="3">
        <f t="shared" si="2"/>
        <v>9.0825070004662987</v>
      </c>
      <c r="D135" s="3">
        <v>25.8</v>
      </c>
      <c r="E135" s="3">
        <f t="shared" si="3"/>
        <v>8800</v>
      </c>
    </row>
    <row r="136" spans="1:5">
      <c r="A136" s="4">
        <v>26146</v>
      </c>
      <c r="B136" s="3">
        <v>7500</v>
      </c>
      <c r="C136" s="3">
        <f t="shared" si="2"/>
        <v>8.9226582995244019</v>
      </c>
      <c r="D136" s="3">
        <v>26.7</v>
      </c>
      <c r="E136" s="3">
        <f t="shared" si="3"/>
        <v>7500</v>
      </c>
    </row>
    <row r="137" spans="1:5">
      <c r="A137" s="4">
        <v>26177</v>
      </c>
      <c r="B137" s="3">
        <v>3600</v>
      </c>
      <c r="C137" s="3">
        <f t="shared" si="2"/>
        <v>8.1886891244442008</v>
      </c>
      <c r="D137" s="3">
        <v>21.1</v>
      </c>
      <c r="E137" s="3">
        <f t="shared" si="3"/>
        <v>3600</v>
      </c>
    </row>
    <row r="138" spans="1:5">
      <c r="A138" s="4">
        <v>26207</v>
      </c>
      <c r="B138" s="3">
        <v>2800</v>
      </c>
      <c r="C138" s="3">
        <f t="shared" ref="C138:C201" si="4">LN(B138)</f>
        <v>7.9373746961632952</v>
      </c>
      <c r="D138" s="3">
        <v>15.5</v>
      </c>
      <c r="E138" s="3">
        <f t="shared" ref="E138:E201" si="5">B138</f>
        <v>2800</v>
      </c>
    </row>
    <row r="139" spans="1:5">
      <c r="A139" s="4">
        <v>26238</v>
      </c>
      <c r="B139" s="3">
        <v>2900</v>
      </c>
      <c r="C139" s="3">
        <f t="shared" si="4"/>
        <v>7.9724660159745655</v>
      </c>
      <c r="D139" s="3">
        <v>11.9</v>
      </c>
      <c r="E139" s="3">
        <f t="shared" si="5"/>
        <v>2900</v>
      </c>
    </row>
    <row r="140" spans="1:5">
      <c r="A140" s="4">
        <v>26268</v>
      </c>
      <c r="B140" s="3">
        <v>3000</v>
      </c>
      <c r="C140" s="3">
        <f t="shared" si="4"/>
        <v>8.0063675676502459</v>
      </c>
      <c r="D140" s="3">
        <v>7.9</v>
      </c>
      <c r="E140" s="3">
        <f t="shared" si="5"/>
        <v>3000</v>
      </c>
    </row>
    <row r="141" spans="1:5">
      <c r="A141" s="4">
        <v>26299</v>
      </c>
      <c r="B141" s="3">
        <v>2300</v>
      </c>
      <c r="C141" s="3">
        <f t="shared" si="4"/>
        <v>7.7406644019172415</v>
      </c>
      <c r="D141" s="3">
        <v>6.6</v>
      </c>
      <c r="E141" s="3">
        <f t="shared" si="5"/>
        <v>2300</v>
      </c>
    </row>
    <row r="142" spans="1:5">
      <c r="A142" s="4">
        <v>26330</v>
      </c>
      <c r="B142" s="3">
        <v>3600</v>
      </c>
      <c r="C142" s="3">
        <f t="shared" si="4"/>
        <v>8.1886891244442008</v>
      </c>
      <c r="D142" s="3">
        <v>5.0999999999999996</v>
      </c>
      <c r="E142" s="3">
        <f t="shared" si="5"/>
        <v>3600</v>
      </c>
    </row>
    <row r="143" spans="1:5">
      <c r="A143" s="4">
        <v>26359</v>
      </c>
      <c r="B143" s="3">
        <v>6300</v>
      </c>
      <c r="C143" s="3">
        <f t="shared" si="4"/>
        <v>8.7483049123796235</v>
      </c>
      <c r="D143" s="3">
        <v>9.6999999999999993</v>
      </c>
      <c r="E143" s="3">
        <f t="shared" si="5"/>
        <v>6300</v>
      </c>
    </row>
    <row r="144" spans="1:5">
      <c r="A144" s="4">
        <v>26390</v>
      </c>
      <c r="B144" s="3">
        <v>9200</v>
      </c>
      <c r="C144" s="3">
        <f t="shared" si="4"/>
        <v>9.1269587630371323</v>
      </c>
      <c r="D144" s="3">
        <v>13.4</v>
      </c>
      <c r="E144" s="3">
        <f t="shared" si="5"/>
        <v>9200</v>
      </c>
    </row>
    <row r="145" spans="1:5">
      <c r="A145" s="4">
        <v>26420</v>
      </c>
      <c r="B145" s="3">
        <v>8900</v>
      </c>
      <c r="C145" s="3">
        <f t="shared" si="4"/>
        <v>9.0938065557202314</v>
      </c>
      <c r="D145" s="3">
        <v>18.600000000000001</v>
      </c>
      <c r="E145" s="3">
        <f t="shared" si="5"/>
        <v>8900</v>
      </c>
    </row>
    <row r="146" spans="1:5">
      <c r="A146" s="4">
        <v>26451</v>
      </c>
      <c r="B146" s="3">
        <v>8900</v>
      </c>
      <c r="C146" s="3">
        <f t="shared" si="4"/>
        <v>9.0938065557202314</v>
      </c>
      <c r="D146" s="3">
        <v>21.4</v>
      </c>
      <c r="E146" s="3">
        <f t="shared" si="5"/>
        <v>8900</v>
      </c>
    </row>
    <row r="147" spans="1:5">
      <c r="A147" s="4">
        <v>26481</v>
      </c>
      <c r="B147" s="3">
        <v>9400</v>
      </c>
      <c r="C147" s="3">
        <f t="shared" si="4"/>
        <v>9.1484649682580947</v>
      </c>
      <c r="D147" s="3">
        <v>25.2</v>
      </c>
      <c r="E147" s="3">
        <f t="shared" si="5"/>
        <v>9400</v>
      </c>
    </row>
    <row r="148" spans="1:5">
      <c r="A148" s="4">
        <v>26512</v>
      </c>
      <c r="B148" s="3">
        <v>14900</v>
      </c>
      <c r="C148" s="3">
        <f t="shared" si="4"/>
        <v>9.6091164919335501</v>
      </c>
      <c r="D148" s="3">
        <v>26.6</v>
      </c>
      <c r="E148" s="3">
        <f t="shared" si="5"/>
        <v>14900</v>
      </c>
    </row>
    <row r="149" spans="1:5">
      <c r="A149" s="4">
        <v>26543</v>
      </c>
      <c r="B149" s="3">
        <v>4700</v>
      </c>
      <c r="C149" s="3">
        <f t="shared" si="4"/>
        <v>8.4553177876981493</v>
      </c>
      <c r="D149" s="3">
        <v>23.1</v>
      </c>
      <c r="E149" s="3">
        <f t="shared" si="5"/>
        <v>4700</v>
      </c>
    </row>
    <row r="150" spans="1:5">
      <c r="A150" s="4">
        <v>26573</v>
      </c>
      <c r="B150" s="3">
        <v>4000</v>
      </c>
      <c r="C150" s="3">
        <f t="shared" si="4"/>
        <v>8.2940496401020276</v>
      </c>
      <c r="D150" s="3">
        <v>18.5</v>
      </c>
      <c r="E150" s="3">
        <f t="shared" si="5"/>
        <v>4000</v>
      </c>
    </row>
    <row r="151" spans="1:5">
      <c r="A151" s="4">
        <v>26604</v>
      </c>
      <c r="B151" s="3">
        <v>4300</v>
      </c>
      <c r="C151" s="3">
        <f t="shared" si="4"/>
        <v>8.3663703016816537</v>
      </c>
      <c r="D151" s="3">
        <v>12.3</v>
      </c>
      <c r="E151" s="3">
        <f t="shared" si="5"/>
        <v>4300</v>
      </c>
    </row>
    <row r="152" spans="1:5">
      <c r="A152" s="4">
        <v>26634</v>
      </c>
      <c r="B152" s="3">
        <v>5700</v>
      </c>
      <c r="C152" s="3">
        <f t="shared" si="4"/>
        <v>8.6482214538226412</v>
      </c>
      <c r="D152" s="3">
        <v>8.1</v>
      </c>
      <c r="E152" s="3">
        <f t="shared" si="5"/>
        <v>5700</v>
      </c>
    </row>
    <row r="153" spans="1:5">
      <c r="A153" s="4">
        <v>26665</v>
      </c>
      <c r="B153" s="3">
        <v>2400</v>
      </c>
      <c r="C153" s="3">
        <f t="shared" si="4"/>
        <v>7.7832240163360371</v>
      </c>
      <c r="D153" s="3">
        <v>6.3</v>
      </c>
      <c r="E153" s="3">
        <f t="shared" si="5"/>
        <v>2400</v>
      </c>
    </row>
    <row r="154" spans="1:5">
      <c r="A154" s="4">
        <v>26696</v>
      </c>
      <c r="B154" s="3">
        <v>3900</v>
      </c>
      <c r="C154" s="3">
        <f t="shared" si="4"/>
        <v>8.2687318321177372</v>
      </c>
      <c r="D154" s="3">
        <v>6.9</v>
      </c>
      <c r="E154" s="3">
        <f t="shared" si="5"/>
        <v>3900</v>
      </c>
    </row>
    <row r="155" spans="1:5">
      <c r="A155" s="4">
        <v>26724</v>
      </c>
      <c r="B155" s="3">
        <v>10100</v>
      </c>
      <c r="C155" s="3">
        <f t="shared" si="4"/>
        <v>9.2202907028293506</v>
      </c>
      <c r="D155" s="3">
        <v>7.8</v>
      </c>
      <c r="E155" s="3">
        <f t="shared" si="5"/>
        <v>10100</v>
      </c>
    </row>
    <row r="156" spans="1:5">
      <c r="A156" s="4">
        <v>26755</v>
      </c>
      <c r="B156" s="3">
        <v>5500</v>
      </c>
      <c r="C156" s="3">
        <f t="shared" si="4"/>
        <v>8.6125033712205621</v>
      </c>
      <c r="D156" s="3">
        <v>15.3</v>
      </c>
      <c r="E156" s="3">
        <f t="shared" si="5"/>
        <v>5500</v>
      </c>
    </row>
    <row r="157" spans="1:5">
      <c r="A157" s="4">
        <v>26785</v>
      </c>
      <c r="B157" s="3">
        <v>10000</v>
      </c>
      <c r="C157" s="3">
        <f t="shared" si="4"/>
        <v>9.2103403719761836</v>
      </c>
      <c r="D157" s="3">
        <v>17.899999999999999</v>
      </c>
      <c r="E157" s="3">
        <f t="shared" si="5"/>
        <v>10000</v>
      </c>
    </row>
    <row r="158" spans="1:5">
      <c r="A158" s="4">
        <v>26816</v>
      </c>
      <c r="B158" s="3">
        <v>8000</v>
      </c>
      <c r="C158" s="3">
        <f t="shared" si="4"/>
        <v>8.987196820661973</v>
      </c>
      <c r="D158" s="3">
        <v>19.8</v>
      </c>
      <c r="E158" s="3">
        <f t="shared" si="5"/>
        <v>8000</v>
      </c>
    </row>
    <row r="159" spans="1:5">
      <c r="A159" s="4">
        <v>26846</v>
      </c>
      <c r="B159" s="3">
        <v>5100</v>
      </c>
      <c r="C159" s="3">
        <f t="shared" si="4"/>
        <v>8.536995818712418</v>
      </c>
      <c r="D159" s="3">
        <v>26.1</v>
      </c>
      <c r="E159" s="3">
        <f t="shared" si="5"/>
        <v>5100</v>
      </c>
    </row>
    <row r="160" spans="1:5">
      <c r="A160" s="4">
        <v>26877</v>
      </c>
      <c r="B160" s="3">
        <v>5600</v>
      </c>
      <c r="C160" s="3">
        <f t="shared" si="4"/>
        <v>8.6305218767232414</v>
      </c>
      <c r="D160" s="3">
        <v>28.5</v>
      </c>
      <c r="E160" s="3">
        <f t="shared" si="5"/>
        <v>5600</v>
      </c>
    </row>
    <row r="161" spans="1:5">
      <c r="A161" s="4">
        <v>26908</v>
      </c>
      <c r="B161" s="3">
        <v>3400</v>
      </c>
      <c r="C161" s="3">
        <f t="shared" si="4"/>
        <v>8.1315307106042525</v>
      </c>
      <c r="D161" s="3">
        <v>23.2</v>
      </c>
      <c r="E161" s="3">
        <f t="shared" si="5"/>
        <v>3400</v>
      </c>
    </row>
    <row r="162" spans="1:5">
      <c r="A162" s="4">
        <v>26938</v>
      </c>
      <c r="B162" s="3">
        <v>4100</v>
      </c>
      <c r="C162" s="3">
        <f t="shared" si="4"/>
        <v>8.3187422526923989</v>
      </c>
      <c r="D162" s="3">
        <v>17.399999999999999</v>
      </c>
      <c r="E162" s="3">
        <f t="shared" si="5"/>
        <v>4100</v>
      </c>
    </row>
    <row r="163" spans="1:5">
      <c r="A163" s="4">
        <v>26969</v>
      </c>
      <c r="B163" s="3">
        <v>2500</v>
      </c>
      <c r="C163" s="3">
        <f t="shared" si="4"/>
        <v>7.8240460108562919</v>
      </c>
      <c r="D163" s="3">
        <v>12.1</v>
      </c>
      <c r="E163" s="3">
        <f t="shared" si="5"/>
        <v>2500</v>
      </c>
    </row>
    <row r="164" spans="1:5">
      <c r="A164" s="4">
        <v>26999</v>
      </c>
      <c r="B164" s="3">
        <v>9200</v>
      </c>
      <c r="C164" s="3">
        <f t="shared" si="4"/>
        <v>9.1269587630371323</v>
      </c>
      <c r="D164" s="3">
        <v>6.6</v>
      </c>
      <c r="E164" s="3">
        <f t="shared" si="5"/>
        <v>9200</v>
      </c>
    </row>
    <row r="165" spans="1:5">
      <c r="A165" s="4">
        <v>27030</v>
      </c>
      <c r="B165" s="3">
        <v>2900</v>
      </c>
      <c r="C165" s="3">
        <f t="shared" si="4"/>
        <v>7.9724660159745655</v>
      </c>
      <c r="D165" s="3">
        <v>4.4000000000000004</v>
      </c>
      <c r="E165" s="3">
        <f t="shared" si="5"/>
        <v>2900</v>
      </c>
    </row>
    <row r="166" spans="1:5">
      <c r="A166" s="4">
        <v>27061</v>
      </c>
      <c r="B166" s="3">
        <v>3400</v>
      </c>
      <c r="C166" s="3">
        <f t="shared" si="4"/>
        <v>8.1315307106042525</v>
      </c>
      <c r="D166" s="3">
        <v>5.0999999999999996</v>
      </c>
      <c r="E166" s="3">
        <f t="shared" si="5"/>
        <v>3400</v>
      </c>
    </row>
    <row r="167" spans="1:5">
      <c r="A167" s="4">
        <v>27089</v>
      </c>
      <c r="B167" s="3">
        <v>5900</v>
      </c>
      <c r="C167" s="3">
        <f t="shared" si="4"/>
        <v>8.6827076298938106</v>
      </c>
      <c r="D167" s="3">
        <v>7.3</v>
      </c>
      <c r="E167" s="3">
        <f t="shared" si="5"/>
        <v>5900</v>
      </c>
    </row>
    <row r="168" spans="1:5">
      <c r="A168" s="4">
        <v>27120</v>
      </c>
      <c r="B168" s="3">
        <v>5000</v>
      </c>
      <c r="C168" s="3">
        <f t="shared" si="4"/>
        <v>8.5171931914162382</v>
      </c>
      <c r="D168" s="3">
        <v>14.8</v>
      </c>
      <c r="E168" s="3">
        <f t="shared" si="5"/>
        <v>5000</v>
      </c>
    </row>
    <row r="169" spans="1:5">
      <c r="A169" s="4">
        <v>27150</v>
      </c>
      <c r="B169" s="3">
        <v>8000</v>
      </c>
      <c r="C169" s="3">
        <f t="shared" si="4"/>
        <v>8.987196820661973</v>
      </c>
      <c r="D169" s="3">
        <v>19.3</v>
      </c>
      <c r="E169" s="3">
        <f t="shared" si="5"/>
        <v>8000</v>
      </c>
    </row>
    <row r="170" spans="1:5">
      <c r="A170" s="4">
        <v>27181</v>
      </c>
      <c r="B170" s="3">
        <v>5200</v>
      </c>
      <c r="C170" s="3">
        <f t="shared" si="4"/>
        <v>8.5564139045695189</v>
      </c>
      <c r="D170" s="3">
        <v>21.9</v>
      </c>
      <c r="E170" s="3">
        <f t="shared" si="5"/>
        <v>5200</v>
      </c>
    </row>
    <row r="171" spans="1:5">
      <c r="A171" s="4">
        <v>27211</v>
      </c>
      <c r="B171" s="3">
        <v>5200</v>
      </c>
      <c r="C171" s="3">
        <f t="shared" si="4"/>
        <v>8.5564139045695189</v>
      </c>
      <c r="D171" s="3">
        <v>23.4</v>
      </c>
      <c r="E171" s="3">
        <f t="shared" si="5"/>
        <v>5200</v>
      </c>
    </row>
    <row r="172" spans="1:5">
      <c r="A172" s="4">
        <v>27242</v>
      </c>
      <c r="B172" s="3">
        <v>5400</v>
      </c>
      <c r="C172" s="3">
        <f t="shared" si="4"/>
        <v>8.5941542325523663</v>
      </c>
      <c r="D172" s="3">
        <v>27.1</v>
      </c>
      <c r="E172" s="3">
        <f t="shared" si="5"/>
        <v>5400</v>
      </c>
    </row>
    <row r="173" spans="1:5">
      <c r="A173" s="4">
        <v>27273</v>
      </c>
      <c r="B173" s="3">
        <v>4100</v>
      </c>
      <c r="C173" s="3">
        <f t="shared" si="4"/>
        <v>8.3187422526923989</v>
      </c>
      <c r="D173" s="3">
        <v>22.8</v>
      </c>
      <c r="E173" s="3">
        <f t="shared" si="5"/>
        <v>4100</v>
      </c>
    </row>
    <row r="174" spans="1:5">
      <c r="A174" s="4">
        <v>27303</v>
      </c>
      <c r="B174" s="3">
        <v>3500</v>
      </c>
      <c r="C174" s="3">
        <f t="shared" si="4"/>
        <v>8.1605182474775049</v>
      </c>
      <c r="D174" s="3">
        <v>17.8</v>
      </c>
      <c r="E174" s="3">
        <f t="shared" si="5"/>
        <v>3500</v>
      </c>
    </row>
    <row r="175" spans="1:5">
      <c r="A175" s="4">
        <v>27334</v>
      </c>
      <c r="B175" s="3">
        <v>2300</v>
      </c>
      <c r="C175" s="3">
        <f t="shared" si="4"/>
        <v>7.7406644019172415</v>
      </c>
      <c r="D175" s="3">
        <v>11.7</v>
      </c>
      <c r="E175" s="3">
        <f t="shared" si="5"/>
        <v>2300</v>
      </c>
    </row>
    <row r="176" spans="1:5">
      <c r="A176" s="4">
        <v>27364</v>
      </c>
      <c r="B176" s="3">
        <v>3300</v>
      </c>
      <c r="C176" s="3">
        <f t="shared" si="4"/>
        <v>8.1016777474545716</v>
      </c>
      <c r="D176" s="3">
        <v>6.7</v>
      </c>
      <c r="E176" s="3">
        <f t="shared" si="5"/>
        <v>3300</v>
      </c>
    </row>
    <row r="177" spans="1:5">
      <c r="A177" s="4">
        <v>27395</v>
      </c>
      <c r="B177" s="3">
        <v>3500</v>
      </c>
      <c r="C177" s="3">
        <f t="shared" si="4"/>
        <v>8.1605182474775049</v>
      </c>
      <c r="D177" s="3">
        <v>4.7</v>
      </c>
      <c r="E177" s="3">
        <f t="shared" si="5"/>
        <v>3500</v>
      </c>
    </row>
    <row r="178" spans="1:5">
      <c r="A178" s="4">
        <v>27426</v>
      </c>
      <c r="B178" s="3">
        <v>4700</v>
      </c>
      <c r="C178" s="3">
        <f t="shared" si="4"/>
        <v>8.4553177876981493</v>
      </c>
      <c r="D178" s="3">
        <v>5.0999999999999996</v>
      </c>
      <c r="E178" s="3">
        <f t="shared" si="5"/>
        <v>4700</v>
      </c>
    </row>
    <row r="179" spans="1:5">
      <c r="A179" s="4">
        <v>27454</v>
      </c>
      <c r="B179" s="3">
        <v>5200</v>
      </c>
      <c r="C179" s="3">
        <f t="shared" si="4"/>
        <v>8.5564139045695189</v>
      </c>
      <c r="D179" s="3">
        <v>7.9</v>
      </c>
      <c r="E179" s="3">
        <f t="shared" si="5"/>
        <v>5200</v>
      </c>
    </row>
    <row r="180" spans="1:5">
      <c r="A180" s="4">
        <v>27485</v>
      </c>
      <c r="B180" s="3">
        <v>7000</v>
      </c>
      <c r="C180" s="3">
        <f t="shared" si="4"/>
        <v>8.8536654280374503</v>
      </c>
      <c r="D180" s="3">
        <v>14.3</v>
      </c>
      <c r="E180" s="3">
        <f t="shared" si="5"/>
        <v>7000</v>
      </c>
    </row>
    <row r="181" spans="1:5">
      <c r="A181" s="4">
        <v>27515</v>
      </c>
      <c r="B181" s="3">
        <v>7600</v>
      </c>
      <c r="C181" s="3">
        <f t="shared" si="4"/>
        <v>8.9359035262744229</v>
      </c>
      <c r="D181" s="3">
        <v>18.600000000000001</v>
      </c>
      <c r="E181" s="3">
        <f t="shared" si="5"/>
        <v>7600</v>
      </c>
    </row>
    <row r="182" spans="1:5">
      <c r="A182" s="4">
        <v>27546</v>
      </c>
      <c r="B182" s="3">
        <v>6800</v>
      </c>
      <c r="C182" s="3">
        <f t="shared" si="4"/>
        <v>8.8246778911641979</v>
      </c>
      <c r="D182" s="3">
        <v>21.6</v>
      </c>
      <c r="E182" s="3">
        <f t="shared" si="5"/>
        <v>6800</v>
      </c>
    </row>
    <row r="183" spans="1:5">
      <c r="A183" s="4">
        <v>27576</v>
      </c>
      <c r="B183" s="3">
        <v>6900</v>
      </c>
      <c r="C183" s="3">
        <f t="shared" si="4"/>
        <v>8.8392766905853506</v>
      </c>
      <c r="D183" s="3">
        <v>25.6</v>
      </c>
      <c r="E183" s="3">
        <f t="shared" si="5"/>
        <v>6900</v>
      </c>
    </row>
    <row r="184" spans="1:5">
      <c r="A184" s="4">
        <v>27607</v>
      </c>
      <c r="B184" s="3">
        <v>6600</v>
      </c>
      <c r="C184" s="3">
        <f t="shared" si="4"/>
        <v>8.794824928014517</v>
      </c>
      <c r="D184" s="3">
        <v>27.3</v>
      </c>
      <c r="E184" s="3">
        <f t="shared" si="5"/>
        <v>6600</v>
      </c>
    </row>
    <row r="185" spans="1:5">
      <c r="A185" s="4">
        <v>27638</v>
      </c>
      <c r="B185" s="3">
        <v>6000</v>
      </c>
      <c r="C185" s="3">
        <f t="shared" si="4"/>
        <v>8.6995147482101913</v>
      </c>
      <c r="D185" s="3">
        <v>25.2</v>
      </c>
      <c r="E185" s="3">
        <f t="shared" si="5"/>
        <v>6000</v>
      </c>
    </row>
    <row r="186" spans="1:5">
      <c r="A186" s="4">
        <v>27668</v>
      </c>
      <c r="B186" s="3">
        <v>4600</v>
      </c>
      <c r="C186" s="3">
        <f t="shared" si="4"/>
        <v>8.4338115824771869</v>
      </c>
      <c r="D186" s="3">
        <v>17.3</v>
      </c>
      <c r="E186" s="3">
        <f t="shared" si="5"/>
        <v>4600</v>
      </c>
    </row>
    <row r="187" spans="1:5">
      <c r="A187" s="4">
        <v>27699</v>
      </c>
      <c r="B187" s="3">
        <v>4200</v>
      </c>
      <c r="C187" s="3">
        <f t="shared" si="4"/>
        <v>8.3428398042714598</v>
      </c>
      <c r="D187" s="3">
        <v>12.7</v>
      </c>
      <c r="E187" s="3">
        <f t="shared" si="5"/>
        <v>4200</v>
      </c>
    </row>
    <row r="188" spans="1:5">
      <c r="A188" s="4">
        <v>27729</v>
      </c>
      <c r="B188" s="3">
        <v>5300</v>
      </c>
      <c r="C188" s="3">
        <f t="shared" si="4"/>
        <v>8.5754620995402124</v>
      </c>
      <c r="D188" s="3">
        <v>6.7</v>
      </c>
      <c r="E188" s="3">
        <f t="shared" si="5"/>
        <v>5300</v>
      </c>
    </row>
    <row r="189" spans="1:5">
      <c r="A189" s="4">
        <v>27760</v>
      </c>
      <c r="B189" s="3">
        <v>3700</v>
      </c>
      <c r="C189" s="3">
        <f t="shared" si="4"/>
        <v>8.2160880986323157</v>
      </c>
      <c r="D189" s="3">
        <v>5.4</v>
      </c>
      <c r="E189" s="3">
        <f t="shared" si="5"/>
        <v>3700</v>
      </c>
    </row>
    <row r="190" spans="1:5">
      <c r="A190" s="4">
        <v>27791</v>
      </c>
      <c r="B190" s="3">
        <v>4600</v>
      </c>
      <c r="C190" s="3">
        <f t="shared" si="4"/>
        <v>8.4338115824771869</v>
      </c>
      <c r="D190" s="3">
        <v>6.8</v>
      </c>
      <c r="E190" s="3">
        <f t="shared" si="5"/>
        <v>4600</v>
      </c>
    </row>
    <row r="191" spans="1:5">
      <c r="A191" s="4">
        <v>27820</v>
      </c>
      <c r="B191" s="3">
        <v>6600</v>
      </c>
      <c r="C191" s="3">
        <f t="shared" si="4"/>
        <v>8.794824928014517</v>
      </c>
      <c r="D191" s="3">
        <v>9</v>
      </c>
      <c r="E191" s="3">
        <f t="shared" si="5"/>
        <v>6600</v>
      </c>
    </row>
    <row r="192" spans="1:5">
      <c r="A192" s="4">
        <v>27851</v>
      </c>
      <c r="B192" s="3">
        <v>8000</v>
      </c>
      <c r="C192" s="3">
        <f t="shared" si="4"/>
        <v>8.987196820661973</v>
      </c>
      <c r="D192" s="3">
        <v>13</v>
      </c>
      <c r="E192" s="3">
        <f t="shared" si="5"/>
        <v>8000</v>
      </c>
    </row>
    <row r="193" spans="1:5">
      <c r="A193" s="4">
        <v>27881</v>
      </c>
      <c r="B193" s="3">
        <v>7700</v>
      </c>
      <c r="C193" s="3">
        <f t="shared" si="4"/>
        <v>8.9489756078417759</v>
      </c>
      <c r="D193" s="3">
        <v>17.7</v>
      </c>
      <c r="E193" s="3">
        <f t="shared" si="5"/>
        <v>7700</v>
      </c>
    </row>
    <row r="194" spans="1:5">
      <c r="A194" s="4">
        <v>27912</v>
      </c>
      <c r="B194" s="3">
        <v>8300</v>
      </c>
      <c r="C194" s="3">
        <f t="shared" si="4"/>
        <v>9.0240107937846901</v>
      </c>
      <c r="D194" s="3">
        <v>21.5</v>
      </c>
      <c r="E194" s="3">
        <f t="shared" si="5"/>
        <v>8300</v>
      </c>
    </row>
    <row r="195" spans="1:5">
      <c r="A195" s="4">
        <v>27942</v>
      </c>
      <c r="B195" s="3">
        <v>8800</v>
      </c>
      <c r="C195" s="3">
        <f t="shared" si="4"/>
        <v>9.0825070004662987</v>
      </c>
      <c r="D195" s="3">
        <v>23.9</v>
      </c>
      <c r="E195" s="3">
        <f t="shared" si="5"/>
        <v>8800</v>
      </c>
    </row>
    <row r="196" spans="1:5">
      <c r="A196" s="4">
        <v>27973</v>
      </c>
      <c r="B196" s="3">
        <v>9500</v>
      </c>
      <c r="C196" s="3">
        <f t="shared" si="4"/>
        <v>9.1590470775886317</v>
      </c>
      <c r="D196" s="3">
        <v>25.1</v>
      </c>
      <c r="E196" s="3">
        <f t="shared" si="5"/>
        <v>9500</v>
      </c>
    </row>
    <row r="197" spans="1:5">
      <c r="A197" s="4">
        <v>28004</v>
      </c>
      <c r="B197" s="3">
        <v>6900</v>
      </c>
      <c r="C197" s="3">
        <f t="shared" si="4"/>
        <v>8.8392766905853506</v>
      </c>
      <c r="D197" s="3">
        <v>22</v>
      </c>
      <c r="E197" s="3">
        <f t="shared" si="5"/>
        <v>6900</v>
      </c>
    </row>
    <row r="198" spans="1:5">
      <c r="A198" s="4">
        <v>28034</v>
      </c>
      <c r="B198" s="3">
        <v>4300</v>
      </c>
      <c r="C198" s="3">
        <f t="shared" si="4"/>
        <v>8.3663703016816537</v>
      </c>
      <c r="D198" s="3">
        <v>17.5</v>
      </c>
      <c r="E198" s="3">
        <f t="shared" si="5"/>
        <v>4300</v>
      </c>
    </row>
    <row r="199" spans="1:5">
      <c r="A199" s="4">
        <v>28065</v>
      </c>
      <c r="B199" s="3">
        <v>5900</v>
      </c>
      <c r="C199" s="3">
        <f t="shared" si="4"/>
        <v>8.6827076298938106</v>
      </c>
      <c r="D199" s="3">
        <v>11.2</v>
      </c>
      <c r="E199" s="3">
        <f t="shared" si="5"/>
        <v>5900</v>
      </c>
    </row>
    <row r="200" spans="1:5">
      <c r="A200" s="4">
        <v>28095</v>
      </c>
      <c r="B200" s="3">
        <v>6200</v>
      </c>
      <c r="C200" s="3">
        <f t="shared" si="4"/>
        <v>8.7323045710331826</v>
      </c>
      <c r="D200" s="3">
        <v>7.3</v>
      </c>
      <c r="E200" s="3">
        <f t="shared" si="5"/>
        <v>6200</v>
      </c>
    </row>
    <row r="201" spans="1:5">
      <c r="A201" s="4">
        <v>28126</v>
      </c>
      <c r="B201" s="3">
        <v>4900</v>
      </c>
      <c r="C201" s="3">
        <f t="shared" si="4"/>
        <v>8.4969904840987187</v>
      </c>
      <c r="D201" s="3">
        <v>3.4</v>
      </c>
      <c r="E201" s="3">
        <f t="shared" si="5"/>
        <v>4900</v>
      </c>
    </row>
    <row r="202" spans="1:5">
      <c r="A202" s="4">
        <v>28157</v>
      </c>
      <c r="B202" s="3">
        <v>5300</v>
      </c>
      <c r="C202" s="3">
        <f t="shared" ref="C202:C265" si="6">LN(B202)</f>
        <v>8.5754620995402124</v>
      </c>
      <c r="D202" s="3">
        <v>4.9000000000000004</v>
      </c>
      <c r="E202" s="3">
        <f t="shared" ref="E202:E265" si="7">B202</f>
        <v>5300</v>
      </c>
    </row>
    <row r="203" spans="1:5">
      <c r="A203" s="4">
        <v>28185</v>
      </c>
      <c r="B203" s="3">
        <v>7700</v>
      </c>
      <c r="C203" s="3">
        <f t="shared" si="6"/>
        <v>8.9489756078417759</v>
      </c>
      <c r="D203" s="3">
        <v>9.3000000000000007</v>
      </c>
      <c r="E203" s="3">
        <f t="shared" si="7"/>
        <v>7700</v>
      </c>
    </row>
    <row r="204" spans="1:5">
      <c r="A204" s="4">
        <v>28216</v>
      </c>
      <c r="B204" s="3">
        <v>8300</v>
      </c>
      <c r="C204" s="3">
        <f t="shared" si="6"/>
        <v>9.0240107937846901</v>
      </c>
      <c r="D204" s="3">
        <v>15.1</v>
      </c>
      <c r="E204" s="3">
        <f t="shared" si="7"/>
        <v>8300</v>
      </c>
    </row>
    <row r="205" spans="1:5">
      <c r="A205" s="4">
        <v>28246</v>
      </c>
      <c r="B205" s="3">
        <v>9900</v>
      </c>
      <c r="C205" s="3">
        <f t="shared" si="6"/>
        <v>9.2002900361226807</v>
      </c>
      <c r="D205" s="3">
        <v>18.7</v>
      </c>
      <c r="E205" s="3">
        <f t="shared" si="7"/>
        <v>9900</v>
      </c>
    </row>
    <row r="206" spans="1:5">
      <c r="A206" s="4">
        <v>28277</v>
      </c>
      <c r="B206" s="3">
        <v>10300</v>
      </c>
      <c r="C206" s="3">
        <f t="shared" si="6"/>
        <v>9.2398991742177277</v>
      </c>
      <c r="D206" s="3">
        <v>20.9</v>
      </c>
      <c r="E206" s="3">
        <f t="shared" si="7"/>
        <v>10300</v>
      </c>
    </row>
    <row r="207" spans="1:5">
      <c r="A207" s="4">
        <v>28307</v>
      </c>
      <c r="B207" s="3">
        <v>10100</v>
      </c>
      <c r="C207" s="3">
        <f t="shared" si="6"/>
        <v>9.2202907028293506</v>
      </c>
      <c r="D207" s="3">
        <v>25.8</v>
      </c>
      <c r="E207" s="3">
        <f t="shared" si="7"/>
        <v>10100</v>
      </c>
    </row>
    <row r="208" spans="1:5">
      <c r="A208" s="4">
        <v>28338</v>
      </c>
      <c r="B208" s="3">
        <v>10700</v>
      </c>
      <c r="C208" s="3">
        <f t="shared" si="6"/>
        <v>9.2779990204499967</v>
      </c>
      <c r="D208" s="3">
        <v>25</v>
      </c>
      <c r="E208" s="3">
        <f t="shared" si="7"/>
        <v>10700</v>
      </c>
    </row>
    <row r="209" spans="1:5">
      <c r="A209" s="4">
        <v>28369</v>
      </c>
      <c r="B209" s="3">
        <v>8000</v>
      </c>
      <c r="C209" s="3">
        <f t="shared" si="6"/>
        <v>8.987196820661973</v>
      </c>
      <c r="D209" s="3">
        <v>24.3</v>
      </c>
      <c r="E209" s="3">
        <f t="shared" si="7"/>
        <v>8000</v>
      </c>
    </row>
    <row r="210" spans="1:5">
      <c r="A210" s="4">
        <v>28399</v>
      </c>
      <c r="B210" s="3">
        <v>7000</v>
      </c>
      <c r="C210" s="3">
        <f t="shared" si="6"/>
        <v>8.8536654280374503</v>
      </c>
      <c r="D210" s="3">
        <v>18.7</v>
      </c>
      <c r="E210" s="3">
        <f t="shared" si="7"/>
        <v>7000</v>
      </c>
    </row>
    <row r="211" spans="1:5">
      <c r="A211" s="4">
        <v>28430</v>
      </c>
      <c r="B211" s="3">
        <v>6900</v>
      </c>
      <c r="C211" s="3">
        <f t="shared" si="6"/>
        <v>8.8392766905853506</v>
      </c>
      <c r="D211" s="3">
        <v>14.8</v>
      </c>
      <c r="E211" s="3">
        <f t="shared" si="7"/>
        <v>6900</v>
      </c>
    </row>
    <row r="212" spans="1:5">
      <c r="A212" s="4">
        <v>28460</v>
      </c>
      <c r="B212" s="3">
        <v>7300</v>
      </c>
      <c r="C212" s="3">
        <f t="shared" si="6"/>
        <v>8.8956296271364828</v>
      </c>
      <c r="D212" s="3">
        <v>8.9</v>
      </c>
      <c r="E212" s="3">
        <f t="shared" si="7"/>
        <v>7300</v>
      </c>
    </row>
    <row r="213" spans="1:5">
      <c r="A213" s="4">
        <v>28491</v>
      </c>
      <c r="B213" s="3">
        <v>5100</v>
      </c>
      <c r="C213" s="3">
        <f t="shared" si="6"/>
        <v>8.536995818712418</v>
      </c>
      <c r="D213" s="3">
        <v>5.6</v>
      </c>
      <c r="E213" s="3">
        <f t="shared" si="7"/>
        <v>5100</v>
      </c>
    </row>
    <row r="214" spans="1:5">
      <c r="A214" s="4">
        <v>28522</v>
      </c>
      <c r="B214" s="3">
        <v>5500</v>
      </c>
      <c r="C214" s="3">
        <f t="shared" si="6"/>
        <v>8.6125033712205621</v>
      </c>
      <c r="D214" s="3">
        <v>4.2</v>
      </c>
      <c r="E214" s="3">
        <f t="shared" si="7"/>
        <v>5500</v>
      </c>
    </row>
    <row r="215" spans="1:5">
      <c r="A215" s="4">
        <v>28550</v>
      </c>
      <c r="B215" s="3">
        <v>7500</v>
      </c>
      <c r="C215" s="3">
        <f t="shared" si="6"/>
        <v>8.9226582995244019</v>
      </c>
      <c r="D215" s="3">
        <v>8.6999999999999993</v>
      </c>
      <c r="E215" s="3">
        <f t="shared" si="7"/>
        <v>7500</v>
      </c>
    </row>
    <row r="216" spans="1:5">
      <c r="A216" s="4">
        <v>28581</v>
      </c>
      <c r="B216" s="3">
        <v>8000</v>
      </c>
      <c r="C216" s="3">
        <f t="shared" si="6"/>
        <v>8.987196820661973</v>
      </c>
      <c r="D216" s="3">
        <v>13.9</v>
      </c>
      <c r="E216" s="3">
        <f t="shared" si="7"/>
        <v>8000</v>
      </c>
    </row>
    <row r="217" spans="1:5">
      <c r="A217" s="4">
        <v>28611</v>
      </c>
      <c r="B217" s="3">
        <v>9500</v>
      </c>
      <c r="C217" s="3">
        <f t="shared" si="6"/>
        <v>9.1590470775886317</v>
      </c>
      <c r="D217" s="3">
        <v>19</v>
      </c>
      <c r="E217" s="3">
        <f t="shared" si="7"/>
        <v>9500</v>
      </c>
    </row>
    <row r="218" spans="1:5">
      <c r="A218" s="4">
        <v>28642</v>
      </c>
      <c r="B218" s="3">
        <v>10400</v>
      </c>
      <c r="C218" s="3">
        <f t="shared" si="6"/>
        <v>9.2495610851294643</v>
      </c>
      <c r="D218" s="3">
        <v>23.8</v>
      </c>
      <c r="E218" s="3">
        <f t="shared" si="7"/>
        <v>10400</v>
      </c>
    </row>
    <row r="219" spans="1:5">
      <c r="A219" s="4">
        <v>28672</v>
      </c>
      <c r="B219" s="3">
        <v>11400</v>
      </c>
      <c r="C219" s="3">
        <f t="shared" si="6"/>
        <v>9.3413686343825866</v>
      </c>
      <c r="D219" s="3">
        <v>27.8</v>
      </c>
      <c r="E219" s="3">
        <f t="shared" si="7"/>
        <v>11400</v>
      </c>
    </row>
    <row r="220" spans="1:5">
      <c r="A220" s="4">
        <v>28703</v>
      </c>
      <c r="B220" s="3">
        <v>11100</v>
      </c>
      <c r="C220" s="3">
        <f t="shared" si="6"/>
        <v>9.3147003873004248</v>
      </c>
      <c r="D220" s="3">
        <v>28.9</v>
      </c>
      <c r="E220" s="3">
        <f t="shared" si="7"/>
        <v>11100</v>
      </c>
    </row>
    <row r="221" spans="1:5">
      <c r="A221" s="4">
        <v>28734</v>
      </c>
      <c r="B221" s="3">
        <v>9700</v>
      </c>
      <c r="C221" s="3">
        <f t="shared" si="6"/>
        <v>9.1798811644914746</v>
      </c>
      <c r="D221" s="3">
        <v>22.2</v>
      </c>
      <c r="E221" s="3">
        <f t="shared" si="7"/>
        <v>9700</v>
      </c>
    </row>
    <row r="222" spans="1:5">
      <c r="A222" s="4">
        <v>28764</v>
      </c>
      <c r="B222" s="3">
        <v>6800</v>
      </c>
      <c r="C222" s="3">
        <f t="shared" si="6"/>
        <v>8.8246778911641979</v>
      </c>
      <c r="D222" s="3">
        <v>17.3</v>
      </c>
      <c r="E222" s="3">
        <f t="shared" si="7"/>
        <v>6800</v>
      </c>
    </row>
    <row r="223" spans="1:5">
      <c r="A223" s="4">
        <v>28795</v>
      </c>
      <c r="B223" s="3">
        <v>7300</v>
      </c>
      <c r="C223" s="3">
        <f t="shared" si="6"/>
        <v>8.8956296271364828</v>
      </c>
      <c r="D223" s="3">
        <v>12.9</v>
      </c>
      <c r="E223" s="3">
        <f t="shared" si="7"/>
        <v>7300</v>
      </c>
    </row>
    <row r="224" spans="1:5">
      <c r="A224" s="4">
        <v>28825</v>
      </c>
      <c r="B224" s="3">
        <v>7200</v>
      </c>
      <c r="C224" s="3">
        <f t="shared" si="6"/>
        <v>8.8818363050041462</v>
      </c>
      <c r="D224" s="3">
        <v>8.5</v>
      </c>
      <c r="E224" s="3">
        <f t="shared" si="7"/>
        <v>7200</v>
      </c>
    </row>
    <row r="225" spans="1:5">
      <c r="A225" s="4">
        <v>28856</v>
      </c>
      <c r="B225" s="3">
        <v>4600</v>
      </c>
      <c r="C225" s="3">
        <f t="shared" si="6"/>
        <v>8.4338115824771869</v>
      </c>
      <c r="D225" s="3">
        <v>6.6</v>
      </c>
      <c r="E225" s="3">
        <f t="shared" si="7"/>
        <v>4600</v>
      </c>
    </row>
    <row r="226" spans="1:5">
      <c r="A226" s="4">
        <v>28887</v>
      </c>
      <c r="B226" s="3">
        <v>7400</v>
      </c>
      <c r="C226" s="3">
        <f t="shared" si="6"/>
        <v>8.9092352791922611</v>
      </c>
      <c r="D226" s="3">
        <v>8.4</v>
      </c>
      <c r="E226" s="3">
        <f t="shared" si="7"/>
        <v>7400</v>
      </c>
    </row>
    <row r="227" spans="1:5">
      <c r="A227" s="4">
        <v>28915</v>
      </c>
      <c r="B227" s="3">
        <v>9800</v>
      </c>
      <c r="C227" s="3">
        <f t="shared" si="6"/>
        <v>9.1901376646586641</v>
      </c>
      <c r="D227" s="3">
        <v>9.9</v>
      </c>
      <c r="E227" s="3">
        <f t="shared" si="7"/>
        <v>9800</v>
      </c>
    </row>
    <row r="228" spans="1:5">
      <c r="A228" s="4">
        <v>28946</v>
      </c>
      <c r="B228" s="3">
        <v>11100</v>
      </c>
      <c r="C228" s="3">
        <f t="shared" si="6"/>
        <v>9.3147003873004248</v>
      </c>
      <c r="D228" s="3">
        <v>13.9</v>
      </c>
      <c r="E228" s="3">
        <f t="shared" si="7"/>
        <v>11100</v>
      </c>
    </row>
    <row r="229" spans="1:5">
      <c r="A229" s="4">
        <v>28976</v>
      </c>
      <c r="B229" s="3">
        <v>10500</v>
      </c>
      <c r="C229" s="3">
        <f t="shared" si="6"/>
        <v>9.259130536145614</v>
      </c>
      <c r="D229" s="3">
        <v>18.600000000000001</v>
      </c>
      <c r="E229" s="3">
        <f t="shared" si="7"/>
        <v>10500</v>
      </c>
    </row>
    <row r="230" spans="1:5">
      <c r="A230" s="4">
        <v>29007</v>
      </c>
      <c r="B230" s="3">
        <v>10200</v>
      </c>
      <c r="C230" s="3">
        <f t="shared" si="6"/>
        <v>9.2301429992723616</v>
      </c>
      <c r="D230" s="3">
        <v>24.4</v>
      </c>
      <c r="E230" s="3">
        <f t="shared" si="7"/>
        <v>10200</v>
      </c>
    </row>
    <row r="231" spans="1:5">
      <c r="A231" s="4">
        <v>29037</v>
      </c>
      <c r="B231" s="3">
        <v>9400</v>
      </c>
      <c r="C231" s="3">
        <f t="shared" si="6"/>
        <v>9.1484649682580947</v>
      </c>
      <c r="D231" s="3">
        <v>25.2</v>
      </c>
      <c r="E231" s="3">
        <f t="shared" si="7"/>
        <v>9400</v>
      </c>
    </row>
    <row r="232" spans="1:5">
      <c r="A232" s="4">
        <v>29068</v>
      </c>
      <c r="B232" s="3">
        <v>10000</v>
      </c>
      <c r="C232" s="3">
        <f t="shared" si="6"/>
        <v>9.2103403719761836</v>
      </c>
      <c r="D232" s="3">
        <v>27.4</v>
      </c>
      <c r="E232" s="3">
        <f t="shared" si="7"/>
        <v>10000</v>
      </c>
    </row>
    <row r="233" spans="1:5">
      <c r="A233" s="4">
        <v>29099</v>
      </c>
      <c r="B233" s="3">
        <v>7200</v>
      </c>
      <c r="C233" s="3">
        <f t="shared" si="6"/>
        <v>8.8818363050041462</v>
      </c>
      <c r="D233" s="3">
        <v>24.1</v>
      </c>
      <c r="E233" s="3">
        <f t="shared" si="7"/>
        <v>7200</v>
      </c>
    </row>
    <row r="234" spans="1:5">
      <c r="A234" s="4">
        <v>29129</v>
      </c>
      <c r="B234" s="3">
        <v>6600</v>
      </c>
      <c r="C234" s="3">
        <f t="shared" si="6"/>
        <v>8.794824928014517</v>
      </c>
      <c r="D234" s="3">
        <v>19.600000000000001</v>
      </c>
      <c r="E234" s="3">
        <f t="shared" si="7"/>
        <v>6600</v>
      </c>
    </row>
    <row r="235" spans="1:5">
      <c r="A235" s="4">
        <v>29160</v>
      </c>
      <c r="B235" s="3">
        <v>7800</v>
      </c>
      <c r="C235" s="3">
        <f t="shared" si="6"/>
        <v>8.9618790126776826</v>
      </c>
      <c r="D235" s="3">
        <v>14.3</v>
      </c>
      <c r="E235" s="3">
        <f t="shared" si="7"/>
        <v>7800</v>
      </c>
    </row>
    <row r="236" spans="1:5">
      <c r="A236" s="4">
        <v>29190</v>
      </c>
      <c r="B236" s="3">
        <v>7800</v>
      </c>
      <c r="C236" s="3">
        <f t="shared" si="6"/>
        <v>8.9618790126776826</v>
      </c>
      <c r="D236" s="3">
        <v>10.1</v>
      </c>
      <c r="E236" s="3">
        <f t="shared" si="7"/>
        <v>7800</v>
      </c>
    </row>
    <row r="237" spans="1:5">
      <c r="A237" s="4">
        <v>29221</v>
      </c>
      <c r="B237" s="3">
        <v>6300</v>
      </c>
      <c r="C237" s="3">
        <f t="shared" si="6"/>
        <v>8.7483049123796235</v>
      </c>
      <c r="D237" s="3">
        <v>5.6</v>
      </c>
      <c r="E237" s="3">
        <f t="shared" si="7"/>
        <v>6300</v>
      </c>
    </row>
    <row r="238" spans="1:5">
      <c r="A238" s="4">
        <v>29252</v>
      </c>
      <c r="B238" s="3">
        <v>7600</v>
      </c>
      <c r="C238" s="3">
        <f t="shared" si="6"/>
        <v>8.9359035262744229</v>
      </c>
      <c r="D238" s="3">
        <v>5.2</v>
      </c>
      <c r="E238" s="3">
        <f t="shared" si="7"/>
        <v>7600</v>
      </c>
    </row>
    <row r="239" spans="1:5">
      <c r="A239" s="4">
        <v>29281</v>
      </c>
      <c r="B239" s="3">
        <v>7700</v>
      </c>
      <c r="C239" s="3">
        <f t="shared" si="6"/>
        <v>8.9489756078417759</v>
      </c>
      <c r="D239" s="3">
        <v>8.1999999999999993</v>
      </c>
      <c r="E239" s="3">
        <f t="shared" si="7"/>
        <v>7700</v>
      </c>
    </row>
    <row r="240" spans="1:5">
      <c r="A240" s="4">
        <v>29312</v>
      </c>
      <c r="B240" s="3">
        <v>8200</v>
      </c>
      <c r="C240" s="3">
        <f t="shared" si="6"/>
        <v>9.0118894332523443</v>
      </c>
      <c r="D240" s="3">
        <v>13.6</v>
      </c>
      <c r="E240" s="3">
        <f t="shared" si="7"/>
        <v>8200</v>
      </c>
    </row>
    <row r="241" spans="1:5">
      <c r="A241" s="4">
        <v>29342</v>
      </c>
      <c r="B241" s="3">
        <v>10200</v>
      </c>
      <c r="C241" s="3">
        <f t="shared" si="6"/>
        <v>9.2301429992723616</v>
      </c>
      <c r="D241" s="3">
        <v>19.2</v>
      </c>
      <c r="E241" s="3">
        <f t="shared" si="7"/>
        <v>10200</v>
      </c>
    </row>
    <row r="242" spans="1:5">
      <c r="A242" s="4">
        <v>29373</v>
      </c>
      <c r="B242" s="3">
        <v>9900</v>
      </c>
      <c r="C242" s="3">
        <f t="shared" si="6"/>
        <v>9.2002900361226807</v>
      </c>
      <c r="D242" s="3">
        <v>23.6</v>
      </c>
      <c r="E242" s="3">
        <f t="shared" si="7"/>
        <v>9900</v>
      </c>
    </row>
    <row r="243" spans="1:5">
      <c r="A243" s="4">
        <v>29403</v>
      </c>
      <c r="B243" s="3">
        <v>11800</v>
      </c>
      <c r="C243" s="3">
        <f t="shared" si="6"/>
        <v>9.375854810453756</v>
      </c>
      <c r="D243" s="3">
        <v>23.8</v>
      </c>
      <c r="E243" s="3">
        <f t="shared" si="7"/>
        <v>11800</v>
      </c>
    </row>
    <row r="244" spans="1:5">
      <c r="A244" s="4">
        <v>29434</v>
      </c>
      <c r="B244" s="3">
        <v>9300</v>
      </c>
      <c r="C244" s="3">
        <f t="shared" si="6"/>
        <v>9.1377696791413481</v>
      </c>
      <c r="D244" s="3">
        <v>23.4</v>
      </c>
      <c r="E244" s="3">
        <f t="shared" si="7"/>
        <v>9300</v>
      </c>
    </row>
    <row r="245" spans="1:5">
      <c r="A245" s="4">
        <v>29465</v>
      </c>
      <c r="B245" s="3">
        <v>6600</v>
      </c>
      <c r="C245" s="3">
        <f t="shared" si="6"/>
        <v>8.794824928014517</v>
      </c>
      <c r="D245" s="3">
        <v>23</v>
      </c>
      <c r="E245" s="3">
        <f t="shared" si="7"/>
        <v>6600</v>
      </c>
    </row>
    <row r="246" spans="1:5">
      <c r="A246" s="4">
        <v>29495</v>
      </c>
      <c r="B246" s="3">
        <v>7200</v>
      </c>
      <c r="C246" s="3">
        <f t="shared" si="6"/>
        <v>8.8818363050041462</v>
      </c>
      <c r="D246" s="3">
        <v>18.2</v>
      </c>
      <c r="E246" s="3">
        <f t="shared" si="7"/>
        <v>7200</v>
      </c>
    </row>
    <row r="247" spans="1:5">
      <c r="A247" s="4">
        <v>29526</v>
      </c>
      <c r="B247" s="3">
        <v>7300</v>
      </c>
      <c r="C247" s="3">
        <f t="shared" si="6"/>
        <v>8.8956296271364828</v>
      </c>
      <c r="D247" s="3">
        <v>13</v>
      </c>
      <c r="E247" s="3">
        <f t="shared" si="7"/>
        <v>7300</v>
      </c>
    </row>
    <row r="248" spans="1:5">
      <c r="A248" s="4">
        <v>29556</v>
      </c>
      <c r="B248" s="3">
        <v>7100</v>
      </c>
      <c r="C248" s="3">
        <f t="shared" si="6"/>
        <v>8.8678500630294064</v>
      </c>
      <c r="D248" s="3">
        <v>7.7</v>
      </c>
      <c r="E248" s="3">
        <f t="shared" si="7"/>
        <v>7100</v>
      </c>
    </row>
    <row r="249" spans="1:5">
      <c r="A249" s="4">
        <v>29587</v>
      </c>
      <c r="B249" s="3">
        <v>5300</v>
      </c>
      <c r="C249" s="3">
        <f t="shared" si="6"/>
        <v>8.5754620995402124</v>
      </c>
      <c r="D249" s="3">
        <v>4.4000000000000004</v>
      </c>
      <c r="E249" s="3">
        <f t="shared" si="7"/>
        <v>5300</v>
      </c>
    </row>
    <row r="250" spans="1:5">
      <c r="A250" s="4">
        <v>29618</v>
      </c>
      <c r="B250" s="3">
        <v>6400</v>
      </c>
      <c r="C250" s="3">
        <f t="shared" si="6"/>
        <v>8.7640532693477624</v>
      </c>
      <c r="D250" s="3">
        <v>5.3</v>
      </c>
      <c r="E250" s="3">
        <f t="shared" si="7"/>
        <v>6400</v>
      </c>
    </row>
    <row r="251" spans="1:5">
      <c r="A251" s="4">
        <v>29646</v>
      </c>
      <c r="B251" s="3">
        <v>7900</v>
      </c>
      <c r="C251" s="3">
        <f t="shared" si="6"/>
        <v>8.9746180384551124</v>
      </c>
      <c r="D251" s="3">
        <v>9</v>
      </c>
      <c r="E251" s="3">
        <f t="shared" si="7"/>
        <v>7900</v>
      </c>
    </row>
    <row r="252" spans="1:5">
      <c r="A252" s="4">
        <v>29677</v>
      </c>
      <c r="B252" s="3">
        <v>9200</v>
      </c>
      <c r="C252" s="3">
        <f t="shared" si="6"/>
        <v>9.1269587630371323</v>
      </c>
      <c r="D252" s="3">
        <v>13.9</v>
      </c>
      <c r="E252" s="3">
        <f t="shared" si="7"/>
        <v>9200</v>
      </c>
    </row>
    <row r="253" spans="1:5">
      <c r="A253" s="4">
        <v>29707</v>
      </c>
      <c r="B253" s="3">
        <v>10200</v>
      </c>
      <c r="C253" s="3">
        <f t="shared" si="6"/>
        <v>9.2301429992723616</v>
      </c>
      <c r="D253" s="3">
        <v>17.5</v>
      </c>
      <c r="E253" s="3">
        <f t="shared" si="7"/>
        <v>10200</v>
      </c>
    </row>
    <row r="254" spans="1:5">
      <c r="A254" s="4">
        <v>29738</v>
      </c>
      <c r="B254" s="3">
        <v>10400</v>
      </c>
      <c r="C254" s="3">
        <f t="shared" si="6"/>
        <v>9.2495610851294643</v>
      </c>
      <c r="D254" s="3">
        <v>20.2</v>
      </c>
      <c r="E254" s="3">
        <f t="shared" si="7"/>
        <v>10400</v>
      </c>
    </row>
    <row r="255" spans="1:5">
      <c r="A255" s="4">
        <v>29768</v>
      </c>
      <c r="B255" s="3">
        <v>10700</v>
      </c>
      <c r="C255" s="3">
        <f t="shared" si="6"/>
        <v>9.2779990204499967</v>
      </c>
      <c r="D255" s="3">
        <v>26.3</v>
      </c>
      <c r="E255" s="3">
        <f t="shared" si="7"/>
        <v>10700</v>
      </c>
    </row>
    <row r="256" spans="1:5">
      <c r="A256" s="4">
        <v>29799</v>
      </c>
      <c r="B256" s="3">
        <v>11500</v>
      </c>
      <c r="C256" s="3">
        <f t="shared" si="6"/>
        <v>9.3501023143513411</v>
      </c>
      <c r="D256" s="3">
        <v>26.2</v>
      </c>
      <c r="E256" s="3">
        <f t="shared" si="7"/>
        <v>11500</v>
      </c>
    </row>
    <row r="257" spans="1:5">
      <c r="A257" s="4">
        <v>29830</v>
      </c>
      <c r="B257" s="3">
        <v>10400</v>
      </c>
      <c r="C257" s="3">
        <f t="shared" si="6"/>
        <v>9.2495610851294643</v>
      </c>
      <c r="D257" s="3">
        <v>21.8</v>
      </c>
      <c r="E257" s="3">
        <f t="shared" si="7"/>
        <v>10400</v>
      </c>
    </row>
    <row r="258" spans="1:5">
      <c r="A258" s="4">
        <v>29860</v>
      </c>
      <c r="B258" s="3">
        <v>8300</v>
      </c>
      <c r="C258" s="3">
        <f t="shared" si="6"/>
        <v>9.0240107937846901</v>
      </c>
      <c r="D258" s="3">
        <v>17.600000000000001</v>
      </c>
      <c r="E258" s="3">
        <f t="shared" si="7"/>
        <v>8300</v>
      </c>
    </row>
    <row r="259" spans="1:5">
      <c r="A259" s="4">
        <v>29891</v>
      </c>
      <c r="B259" s="3">
        <v>7100</v>
      </c>
      <c r="C259" s="3">
        <f t="shared" si="6"/>
        <v>8.8678500630294064</v>
      </c>
      <c r="D259" s="3">
        <v>10.4</v>
      </c>
      <c r="E259" s="3">
        <f t="shared" si="7"/>
        <v>7100</v>
      </c>
    </row>
    <row r="260" spans="1:5">
      <c r="A260" s="4">
        <v>29921</v>
      </c>
      <c r="B260" s="3">
        <v>6700</v>
      </c>
      <c r="C260" s="3">
        <f t="shared" si="6"/>
        <v>8.8098628053790566</v>
      </c>
      <c r="D260" s="3">
        <v>7.6</v>
      </c>
      <c r="E260" s="3">
        <f t="shared" si="7"/>
        <v>6700</v>
      </c>
    </row>
    <row r="261" spans="1:5">
      <c r="A261" s="4">
        <v>29952</v>
      </c>
      <c r="B261" s="3">
        <v>5600</v>
      </c>
      <c r="C261" s="3">
        <f t="shared" si="6"/>
        <v>8.6305218767232414</v>
      </c>
      <c r="D261" s="3">
        <v>5.8</v>
      </c>
      <c r="E261" s="3">
        <f t="shared" si="7"/>
        <v>5600</v>
      </c>
    </row>
    <row r="262" spans="1:5">
      <c r="A262" s="4">
        <v>29983</v>
      </c>
      <c r="B262" s="3">
        <v>7800</v>
      </c>
      <c r="C262" s="3">
        <f t="shared" si="6"/>
        <v>8.9618790126776826</v>
      </c>
      <c r="D262" s="3">
        <v>5.5</v>
      </c>
      <c r="E262" s="3">
        <f t="shared" si="7"/>
        <v>7800</v>
      </c>
    </row>
    <row r="263" spans="1:5">
      <c r="A263" s="4">
        <v>30011</v>
      </c>
      <c r="B263" s="3">
        <v>10600</v>
      </c>
      <c r="C263" s="3">
        <f t="shared" si="6"/>
        <v>9.2686092801001578</v>
      </c>
      <c r="D263" s="3">
        <v>9.9</v>
      </c>
      <c r="E263" s="3">
        <f t="shared" si="7"/>
        <v>10600</v>
      </c>
    </row>
    <row r="264" spans="1:5">
      <c r="A264" s="4">
        <v>30042</v>
      </c>
      <c r="B264" s="3">
        <v>12400</v>
      </c>
      <c r="C264" s="3">
        <f t="shared" si="6"/>
        <v>9.425451751593128</v>
      </c>
      <c r="D264" s="3">
        <v>14</v>
      </c>
      <c r="E264" s="3">
        <f t="shared" si="7"/>
        <v>12400</v>
      </c>
    </row>
    <row r="265" spans="1:5">
      <c r="A265" s="4">
        <v>30072</v>
      </c>
      <c r="B265" s="3">
        <v>13700</v>
      </c>
      <c r="C265" s="3">
        <f t="shared" si="6"/>
        <v>9.525151111816216</v>
      </c>
      <c r="D265" s="3">
        <v>20.7</v>
      </c>
      <c r="E265" s="3">
        <f t="shared" si="7"/>
        <v>13700</v>
      </c>
    </row>
    <row r="266" spans="1:5">
      <c r="A266" s="4">
        <v>30103</v>
      </c>
      <c r="B266" s="3">
        <v>15500</v>
      </c>
      <c r="C266" s="3">
        <f t="shared" ref="C266:C329" si="8">LN(B266)</f>
        <v>9.6485953029073386</v>
      </c>
      <c r="D266" s="3">
        <v>21.4</v>
      </c>
      <c r="E266" s="3">
        <f t="shared" ref="E266:E329" si="9">B266</f>
        <v>15500</v>
      </c>
    </row>
    <row r="267" spans="1:5">
      <c r="A267" s="4">
        <v>30133</v>
      </c>
      <c r="B267" s="3">
        <v>15400</v>
      </c>
      <c r="C267" s="3">
        <f t="shared" si="8"/>
        <v>9.6421227884017213</v>
      </c>
      <c r="D267" s="3">
        <v>23.1</v>
      </c>
      <c r="E267" s="3">
        <f t="shared" si="9"/>
        <v>15400</v>
      </c>
    </row>
    <row r="268" spans="1:5">
      <c r="A268" s="4">
        <v>30164</v>
      </c>
      <c r="B268" s="3">
        <v>11800</v>
      </c>
      <c r="C268" s="3">
        <f t="shared" si="8"/>
        <v>9.375854810453756</v>
      </c>
      <c r="D268" s="3">
        <v>27.1</v>
      </c>
      <c r="E268" s="3">
        <f t="shared" si="9"/>
        <v>11800</v>
      </c>
    </row>
    <row r="269" spans="1:5">
      <c r="A269" s="4">
        <v>30195</v>
      </c>
      <c r="B269" s="3">
        <v>9700</v>
      </c>
      <c r="C269" s="3">
        <f t="shared" si="8"/>
        <v>9.1798811644914746</v>
      </c>
      <c r="D269" s="3">
        <v>22.3</v>
      </c>
      <c r="E269" s="3">
        <f t="shared" si="9"/>
        <v>9700</v>
      </c>
    </row>
    <row r="270" spans="1:5">
      <c r="A270" s="4">
        <v>30225</v>
      </c>
      <c r="B270" s="3">
        <v>8600</v>
      </c>
      <c r="C270" s="3">
        <f t="shared" si="8"/>
        <v>9.0595174822415991</v>
      </c>
      <c r="D270" s="3">
        <v>18</v>
      </c>
      <c r="E270" s="3">
        <f t="shared" si="9"/>
        <v>8600</v>
      </c>
    </row>
    <row r="271" spans="1:5">
      <c r="A271" s="4">
        <v>30256</v>
      </c>
      <c r="B271" s="3">
        <v>8900</v>
      </c>
      <c r="C271" s="3">
        <f t="shared" si="8"/>
        <v>9.0938065557202314</v>
      </c>
      <c r="D271" s="3">
        <v>14.3</v>
      </c>
      <c r="E271" s="3">
        <f t="shared" si="9"/>
        <v>8900</v>
      </c>
    </row>
    <row r="272" spans="1:5">
      <c r="A272" s="4">
        <v>30286</v>
      </c>
      <c r="B272" s="3">
        <v>9500</v>
      </c>
      <c r="C272" s="3">
        <f t="shared" si="8"/>
        <v>9.1590470775886317</v>
      </c>
      <c r="D272" s="3">
        <v>9.5</v>
      </c>
      <c r="E272" s="3">
        <f t="shared" si="9"/>
        <v>9500</v>
      </c>
    </row>
    <row r="273" spans="1:5">
      <c r="A273" s="4">
        <v>30317</v>
      </c>
      <c r="B273" s="3">
        <v>6100</v>
      </c>
      <c r="C273" s="3">
        <f t="shared" si="8"/>
        <v>8.7160440501614023</v>
      </c>
      <c r="D273" s="3">
        <v>6.2</v>
      </c>
      <c r="E273" s="3">
        <f t="shared" si="9"/>
        <v>6100</v>
      </c>
    </row>
    <row r="274" spans="1:5">
      <c r="A274" s="4">
        <v>30348</v>
      </c>
      <c r="B274" s="3">
        <v>8000</v>
      </c>
      <c r="C274" s="3">
        <f t="shared" si="8"/>
        <v>8.987196820661973</v>
      </c>
      <c r="D274" s="3">
        <v>6.1</v>
      </c>
      <c r="E274" s="3">
        <f t="shared" si="9"/>
        <v>8000</v>
      </c>
    </row>
    <row r="275" spans="1:5">
      <c r="A275" s="4">
        <v>30376</v>
      </c>
      <c r="B275" s="3">
        <v>10400</v>
      </c>
      <c r="C275" s="3">
        <f t="shared" si="8"/>
        <v>9.2495610851294643</v>
      </c>
      <c r="D275" s="3">
        <v>8.6</v>
      </c>
      <c r="E275" s="3">
        <f t="shared" si="9"/>
        <v>10400</v>
      </c>
    </row>
    <row r="276" spans="1:5">
      <c r="A276" s="4">
        <v>30407</v>
      </c>
      <c r="B276" s="3">
        <v>13100</v>
      </c>
      <c r="C276" s="3">
        <f t="shared" si="8"/>
        <v>9.480367509189243</v>
      </c>
      <c r="D276" s="3">
        <v>15.9</v>
      </c>
      <c r="E276" s="3">
        <f t="shared" si="9"/>
        <v>13100</v>
      </c>
    </row>
    <row r="277" spans="1:5">
      <c r="A277" s="4">
        <v>30437</v>
      </c>
      <c r="B277" s="3">
        <v>14800</v>
      </c>
      <c r="C277" s="3">
        <f t="shared" si="8"/>
        <v>9.6023824597522065</v>
      </c>
      <c r="D277" s="3">
        <v>19.7</v>
      </c>
      <c r="E277" s="3">
        <f t="shared" si="9"/>
        <v>14800</v>
      </c>
    </row>
    <row r="278" spans="1:5">
      <c r="A278" s="4">
        <v>30468</v>
      </c>
      <c r="B278" s="3">
        <v>14100</v>
      </c>
      <c r="C278" s="3">
        <f t="shared" si="8"/>
        <v>9.5539300763662602</v>
      </c>
      <c r="D278" s="3">
        <v>20.5</v>
      </c>
      <c r="E278" s="3">
        <f t="shared" si="9"/>
        <v>14100</v>
      </c>
    </row>
    <row r="279" spans="1:5">
      <c r="A279" s="4">
        <v>30498</v>
      </c>
      <c r="B279" s="3">
        <v>13900</v>
      </c>
      <c r="C279" s="3">
        <f t="shared" si="8"/>
        <v>9.5396441191187833</v>
      </c>
      <c r="D279" s="3">
        <v>23.8</v>
      </c>
      <c r="E279" s="3">
        <f t="shared" si="9"/>
        <v>13900</v>
      </c>
    </row>
    <row r="280" spans="1:5">
      <c r="A280" s="4">
        <v>30529</v>
      </c>
      <c r="B280" s="3">
        <v>13300</v>
      </c>
      <c r="C280" s="3">
        <f t="shared" si="8"/>
        <v>9.4955193142098455</v>
      </c>
      <c r="D280" s="3">
        <v>27.5</v>
      </c>
      <c r="E280" s="3">
        <f t="shared" si="9"/>
        <v>13300</v>
      </c>
    </row>
    <row r="281" spans="1:5">
      <c r="A281" s="4">
        <v>30560</v>
      </c>
      <c r="B281" s="3">
        <v>11700</v>
      </c>
      <c r="C281" s="3">
        <f t="shared" si="8"/>
        <v>9.3673441207858481</v>
      </c>
      <c r="D281" s="3">
        <v>23.1</v>
      </c>
      <c r="E281" s="3">
        <f t="shared" si="9"/>
        <v>11700</v>
      </c>
    </row>
    <row r="282" spans="1:5">
      <c r="A282" s="4">
        <v>30590</v>
      </c>
      <c r="B282" s="3">
        <v>9200</v>
      </c>
      <c r="C282" s="3">
        <f t="shared" si="8"/>
        <v>9.1269587630371323</v>
      </c>
      <c r="D282" s="3">
        <v>17.7</v>
      </c>
      <c r="E282" s="3">
        <f t="shared" si="9"/>
        <v>9200</v>
      </c>
    </row>
    <row r="283" spans="1:5">
      <c r="A283" s="4">
        <v>30621</v>
      </c>
      <c r="B283" s="3">
        <v>9500</v>
      </c>
      <c r="C283" s="3">
        <f t="shared" si="8"/>
        <v>9.1590470775886317</v>
      </c>
      <c r="D283" s="3">
        <v>12.3</v>
      </c>
      <c r="E283" s="3">
        <f t="shared" si="9"/>
        <v>9500</v>
      </c>
    </row>
    <row r="284" spans="1:5">
      <c r="A284" s="4">
        <v>30651</v>
      </c>
      <c r="B284" s="3">
        <v>9600</v>
      </c>
      <c r="C284" s="3">
        <f t="shared" si="8"/>
        <v>9.1695183774559279</v>
      </c>
      <c r="D284" s="3">
        <v>7.1</v>
      </c>
      <c r="E284" s="3">
        <f t="shared" si="9"/>
        <v>9600</v>
      </c>
    </row>
    <row r="285" spans="1:5">
      <c r="A285" s="4">
        <v>30682</v>
      </c>
      <c r="B285" s="3">
        <v>5500</v>
      </c>
      <c r="C285" s="3">
        <f t="shared" si="8"/>
        <v>8.6125033712205621</v>
      </c>
      <c r="D285" s="3">
        <v>3.7</v>
      </c>
      <c r="E285" s="3">
        <f t="shared" si="9"/>
        <v>5500</v>
      </c>
    </row>
    <row r="286" spans="1:5">
      <c r="A286" s="4">
        <v>30713</v>
      </c>
      <c r="B286" s="3">
        <v>7800</v>
      </c>
      <c r="C286" s="3">
        <f t="shared" si="8"/>
        <v>8.9618790126776826</v>
      </c>
      <c r="D286" s="3">
        <v>3</v>
      </c>
      <c r="E286" s="3">
        <f t="shared" si="9"/>
        <v>7800</v>
      </c>
    </row>
    <row r="287" spans="1:5">
      <c r="A287" s="4">
        <v>30742</v>
      </c>
      <c r="B287" s="3">
        <v>9700</v>
      </c>
      <c r="C287" s="3">
        <f t="shared" si="8"/>
        <v>9.1798811644914746</v>
      </c>
      <c r="D287" s="3">
        <v>5.9</v>
      </c>
      <c r="E287" s="3">
        <f t="shared" si="9"/>
        <v>9700</v>
      </c>
    </row>
    <row r="288" spans="1:5">
      <c r="A288" s="4">
        <v>30773</v>
      </c>
      <c r="B288" s="3">
        <v>12500</v>
      </c>
      <c r="C288" s="3">
        <f t="shared" si="8"/>
        <v>9.4334839232903924</v>
      </c>
      <c r="D288" s="3">
        <v>11.6</v>
      </c>
      <c r="E288" s="3">
        <f t="shared" si="9"/>
        <v>12500</v>
      </c>
    </row>
    <row r="289" spans="1:5">
      <c r="A289" s="4">
        <v>30803</v>
      </c>
      <c r="B289" s="3">
        <v>12900</v>
      </c>
      <c r="C289" s="3">
        <f t="shared" si="8"/>
        <v>9.4649825903497629</v>
      </c>
      <c r="D289" s="3">
        <v>17.2</v>
      </c>
      <c r="E289" s="3">
        <f t="shared" si="9"/>
        <v>12900</v>
      </c>
    </row>
    <row r="290" spans="1:5">
      <c r="A290" s="4">
        <v>30834</v>
      </c>
      <c r="B290" s="3">
        <v>13500</v>
      </c>
      <c r="C290" s="3">
        <f t="shared" si="8"/>
        <v>9.5104449644265205</v>
      </c>
      <c r="D290" s="3">
        <v>21.8</v>
      </c>
      <c r="E290" s="3">
        <f t="shared" si="9"/>
        <v>13500</v>
      </c>
    </row>
    <row r="291" spans="1:5">
      <c r="A291" s="4">
        <v>30864</v>
      </c>
      <c r="B291" s="3">
        <v>13800</v>
      </c>
      <c r="C291" s="3">
        <f t="shared" si="8"/>
        <v>9.532423871145296</v>
      </c>
      <c r="D291" s="3">
        <v>26.2</v>
      </c>
      <c r="E291" s="3">
        <f t="shared" si="9"/>
        <v>13800</v>
      </c>
    </row>
    <row r="292" spans="1:5">
      <c r="A292" s="4">
        <v>30895</v>
      </c>
      <c r="B292" s="3">
        <v>15300</v>
      </c>
      <c r="C292" s="3">
        <f t="shared" si="8"/>
        <v>9.6356081073805271</v>
      </c>
      <c r="D292" s="3">
        <v>28.6</v>
      </c>
      <c r="E292" s="3">
        <f t="shared" si="9"/>
        <v>15300</v>
      </c>
    </row>
    <row r="293" spans="1:5">
      <c r="A293" s="4">
        <v>30926</v>
      </c>
      <c r="B293" s="3">
        <v>10900</v>
      </c>
      <c r="C293" s="3">
        <f t="shared" si="8"/>
        <v>9.2965180682172353</v>
      </c>
      <c r="D293" s="3">
        <v>23.5</v>
      </c>
      <c r="E293" s="3">
        <f t="shared" si="9"/>
        <v>10900</v>
      </c>
    </row>
    <row r="294" spans="1:5">
      <c r="A294" s="4">
        <v>30956</v>
      </c>
      <c r="B294" s="3">
        <v>10700</v>
      </c>
      <c r="C294" s="3">
        <f t="shared" si="8"/>
        <v>9.2779990204499967</v>
      </c>
      <c r="D294" s="3">
        <v>17.7</v>
      </c>
      <c r="E294" s="3">
        <f t="shared" si="9"/>
        <v>10700</v>
      </c>
    </row>
    <row r="295" spans="1:5">
      <c r="A295" s="4">
        <v>30987</v>
      </c>
      <c r="B295" s="3">
        <v>8600</v>
      </c>
      <c r="C295" s="3">
        <f t="shared" si="8"/>
        <v>9.0595174822415991</v>
      </c>
      <c r="D295" s="3">
        <v>12.2</v>
      </c>
      <c r="E295" s="3">
        <f t="shared" si="9"/>
        <v>8600</v>
      </c>
    </row>
    <row r="296" spans="1:5">
      <c r="A296" s="4">
        <v>31017</v>
      </c>
      <c r="B296" s="3">
        <v>9600</v>
      </c>
      <c r="C296" s="3">
        <f t="shared" si="8"/>
        <v>9.1695183774559279</v>
      </c>
      <c r="D296" s="3">
        <v>7.7</v>
      </c>
      <c r="E296" s="3">
        <f t="shared" si="9"/>
        <v>9600</v>
      </c>
    </row>
    <row r="297" spans="1:5">
      <c r="A297" s="4">
        <v>31048</v>
      </c>
      <c r="B297" s="3">
        <v>5000</v>
      </c>
      <c r="C297" s="3">
        <f t="shared" si="8"/>
        <v>8.5171931914162382</v>
      </c>
      <c r="D297" s="3">
        <v>4.0999999999999996</v>
      </c>
      <c r="E297" s="3">
        <f t="shared" si="9"/>
        <v>5000</v>
      </c>
    </row>
    <row r="298" spans="1:5">
      <c r="A298" s="4">
        <v>31079</v>
      </c>
      <c r="B298" s="3">
        <v>7800</v>
      </c>
      <c r="C298" s="3">
        <f t="shared" si="8"/>
        <v>8.9618790126776826</v>
      </c>
      <c r="D298" s="3">
        <v>6.5</v>
      </c>
      <c r="E298" s="3">
        <f t="shared" si="9"/>
        <v>7800</v>
      </c>
    </row>
    <row r="299" spans="1:5">
      <c r="A299" s="4">
        <v>31107</v>
      </c>
      <c r="B299" s="3">
        <v>11500</v>
      </c>
      <c r="C299" s="3">
        <f t="shared" si="8"/>
        <v>9.3501023143513411</v>
      </c>
      <c r="D299" s="3">
        <v>7.8</v>
      </c>
      <c r="E299" s="3">
        <f t="shared" si="9"/>
        <v>11500</v>
      </c>
    </row>
    <row r="300" spans="1:5">
      <c r="A300" s="4">
        <v>31138</v>
      </c>
      <c r="B300" s="3">
        <v>11600</v>
      </c>
      <c r="C300" s="3">
        <f t="shared" si="8"/>
        <v>9.3587603770944554</v>
      </c>
      <c r="D300" s="3">
        <v>14.2</v>
      </c>
      <c r="E300" s="3">
        <f t="shared" si="9"/>
        <v>11600</v>
      </c>
    </row>
    <row r="301" spans="1:5">
      <c r="A301" s="4">
        <v>31168</v>
      </c>
      <c r="B301" s="3">
        <v>13900</v>
      </c>
      <c r="C301" s="3">
        <f t="shared" si="8"/>
        <v>9.5396441191187833</v>
      </c>
      <c r="D301" s="3">
        <v>19.100000000000001</v>
      </c>
      <c r="E301" s="3">
        <f t="shared" si="9"/>
        <v>13900</v>
      </c>
    </row>
    <row r="302" spans="1:5">
      <c r="A302" s="4">
        <v>31199</v>
      </c>
      <c r="B302" s="3">
        <v>13000</v>
      </c>
      <c r="C302" s="3">
        <f t="shared" si="8"/>
        <v>9.4727046364436731</v>
      </c>
      <c r="D302" s="3">
        <v>20.2</v>
      </c>
      <c r="E302" s="3">
        <f t="shared" si="9"/>
        <v>13000</v>
      </c>
    </row>
    <row r="303" spans="1:5">
      <c r="A303" s="4">
        <v>31229</v>
      </c>
      <c r="B303" s="3">
        <v>13600</v>
      </c>
      <c r="C303" s="3">
        <f t="shared" si="8"/>
        <v>9.5178250717241433</v>
      </c>
      <c r="D303" s="3">
        <v>26.3</v>
      </c>
      <c r="E303" s="3">
        <f t="shared" si="9"/>
        <v>13600</v>
      </c>
    </row>
    <row r="304" spans="1:5">
      <c r="A304" s="4">
        <v>31260</v>
      </c>
      <c r="B304" s="3">
        <v>13800</v>
      </c>
      <c r="C304" s="3">
        <f t="shared" si="8"/>
        <v>9.532423871145296</v>
      </c>
      <c r="D304" s="3">
        <v>27.9</v>
      </c>
      <c r="E304" s="3">
        <f t="shared" si="9"/>
        <v>13800</v>
      </c>
    </row>
    <row r="305" spans="1:5">
      <c r="A305" s="4">
        <v>31291</v>
      </c>
      <c r="B305" s="3">
        <v>13000</v>
      </c>
      <c r="C305" s="3">
        <f t="shared" si="8"/>
        <v>9.4727046364436731</v>
      </c>
      <c r="D305" s="3">
        <v>23.1</v>
      </c>
      <c r="E305" s="3">
        <f t="shared" si="9"/>
        <v>13000</v>
      </c>
    </row>
    <row r="306" spans="1:5">
      <c r="A306" s="4">
        <v>31321</v>
      </c>
      <c r="B306" s="3">
        <v>12000</v>
      </c>
      <c r="C306" s="3">
        <f t="shared" si="8"/>
        <v>9.3926619287701367</v>
      </c>
      <c r="D306" s="3">
        <v>17.899999999999999</v>
      </c>
      <c r="E306" s="3">
        <f t="shared" si="9"/>
        <v>12000</v>
      </c>
    </row>
    <row r="307" spans="1:5">
      <c r="A307" s="4">
        <v>31352</v>
      </c>
      <c r="B307" s="3">
        <v>9100</v>
      </c>
      <c r="C307" s="3">
        <f t="shared" si="8"/>
        <v>9.1160296925049416</v>
      </c>
      <c r="D307" s="3">
        <v>13.3</v>
      </c>
      <c r="E307" s="3">
        <f t="shared" si="9"/>
        <v>9100</v>
      </c>
    </row>
    <row r="308" spans="1:5">
      <c r="A308" s="4">
        <v>31382</v>
      </c>
      <c r="B308" s="3">
        <v>10600</v>
      </c>
      <c r="C308" s="3">
        <f t="shared" si="8"/>
        <v>9.2686092801001578</v>
      </c>
      <c r="D308" s="3">
        <v>7.4</v>
      </c>
      <c r="E308" s="3">
        <f t="shared" si="9"/>
        <v>10600</v>
      </c>
    </row>
    <row r="309" spans="1:5">
      <c r="A309" s="4">
        <v>31413</v>
      </c>
      <c r="B309" s="3">
        <v>6900</v>
      </c>
      <c r="C309" s="3">
        <f t="shared" si="8"/>
        <v>8.8392766905853506</v>
      </c>
      <c r="D309" s="3">
        <v>4.5</v>
      </c>
      <c r="E309" s="3">
        <f t="shared" si="9"/>
        <v>6900</v>
      </c>
    </row>
    <row r="310" spans="1:5">
      <c r="A310" s="4">
        <v>31444</v>
      </c>
      <c r="B310" s="3">
        <v>8500</v>
      </c>
      <c r="C310" s="3">
        <f t="shared" si="8"/>
        <v>9.0478214424784085</v>
      </c>
      <c r="D310" s="3">
        <v>4.3</v>
      </c>
      <c r="E310" s="3">
        <f t="shared" si="9"/>
        <v>8500</v>
      </c>
    </row>
    <row r="311" spans="1:5">
      <c r="A311" s="4">
        <v>31472</v>
      </c>
      <c r="B311" s="3">
        <v>12200</v>
      </c>
      <c r="C311" s="3">
        <f t="shared" si="8"/>
        <v>9.4091912307213477</v>
      </c>
      <c r="D311" s="3">
        <v>7.8</v>
      </c>
      <c r="E311" s="3">
        <f t="shared" si="9"/>
        <v>12200</v>
      </c>
    </row>
    <row r="312" spans="1:5">
      <c r="A312" s="4">
        <v>31503</v>
      </c>
      <c r="B312" s="3">
        <v>13800</v>
      </c>
      <c r="C312" s="3">
        <f t="shared" si="8"/>
        <v>9.532423871145296</v>
      </c>
      <c r="D312" s="3">
        <v>13.9</v>
      </c>
      <c r="E312" s="3">
        <f t="shared" si="9"/>
        <v>13800</v>
      </c>
    </row>
    <row r="313" spans="1:5">
      <c r="A313" s="4">
        <v>31533</v>
      </c>
      <c r="B313" s="3">
        <v>15000</v>
      </c>
      <c r="C313" s="3">
        <f t="shared" si="8"/>
        <v>9.6158054800843473</v>
      </c>
      <c r="D313" s="3">
        <v>17.899999999999999</v>
      </c>
      <c r="E313" s="3">
        <f t="shared" si="9"/>
        <v>15000</v>
      </c>
    </row>
    <row r="314" spans="1:5">
      <c r="A314" s="4">
        <v>31564</v>
      </c>
      <c r="B314" s="3">
        <v>14900</v>
      </c>
      <c r="C314" s="3">
        <f t="shared" si="8"/>
        <v>9.6091164919335501</v>
      </c>
      <c r="D314" s="3">
        <v>21.1</v>
      </c>
      <c r="E314" s="3">
        <f t="shared" si="9"/>
        <v>14900</v>
      </c>
    </row>
    <row r="315" spans="1:5">
      <c r="A315" s="4">
        <v>31594</v>
      </c>
      <c r="B315" s="3">
        <v>14900</v>
      </c>
      <c r="C315" s="3">
        <f t="shared" si="8"/>
        <v>9.6091164919335501</v>
      </c>
      <c r="D315" s="3">
        <v>23.9</v>
      </c>
      <c r="E315" s="3">
        <f t="shared" si="9"/>
        <v>14900</v>
      </c>
    </row>
    <row r="316" spans="1:5">
      <c r="A316" s="4">
        <v>31625</v>
      </c>
      <c r="B316" s="3">
        <v>16200</v>
      </c>
      <c r="C316" s="3">
        <f t="shared" si="8"/>
        <v>9.6927665212204754</v>
      </c>
      <c r="D316" s="3">
        <v>26.8</v>
      </c>
      <c r="E316" s="3">
        <f t="shared" si="9"/>
        <v>16200</v>
      </c>
    </row>
    <row r="317" spans="1:5">
      <c r="A317" s="4">
        <v>31656</v>
      </c>
      <c r="B317" s="3">
        <v>13700</v>
      </c>
      <c r="C317" s="3">
        <f t="shared" si="8"/>
        <v>9.525151111816216</v>
      </c>
      <c r="D317" s="3">
        <v>23.7</v>
      </c>
      <c r="E317" s="3">
        <f t="shared" si="9"/>
        <v>13700</v>
      </c>
    </row>
    <row r="318" spans="1:5">
      <c r="A318" s="4">
        <v>31686</v>
      </c>
      <c r="B318" s="3">
        <v>11500</v>
      </c>
      <c r="C318" s="3">
        <f t="shared" si="8"/>
        <v>9.3501023143513411</v>
      </c>
      <c r="D318" s="3">
        <v>17.100000000000001</v>
      </c>
      <c r="E318" s="3">
        <f t="shared" si="9"/>
        <v>11500</v>
      </c>
    </row>
    <row r="319" spans="1:5">
      <c r="A319" s="4">
        <v>31717</v>
      </c>
      <c r="B319" s="3">
        <v>10900</v>
      </c>
      <c r="C319" s="3">
        <f t="shared" si="8"/>
        <v>9.2965180682172353</v>
      </c>
      <c r="D319" s="3">
        <v>12.3</v>
      </c>
      <c r="E319" s="3">
        <f t="shared" si="9"/>
        <v>10900</v>
      </c>
    </row>
    <row r="320" spans="1:5">
      <c r="A320" s="4">
        <v>31747</v>
      </c>
      <c r="B320" s="3">
        <v>13500</v>
      </c>
      <c r="C320" s="3">
        <f t="shared" si="8"/>
        <v>9.5104449644265205</v>
      </c>
      <c r="D320" s="3">
        <v>8.5</v>
      </c>
      <c r="E320" s="3">
        <f t="shared" si="9"/>
        <v>13500</v>
      </c>
    </row>
    <row r="321" spans="1:5">
      <c r="A321" s="4">
        <v>31778</v>
      </c>
      <c r="B321" s="3">
        <v>8800</v>
      </c>
      <c r="C321" s="3">
        <f t="shared" si="8"/>
        <v>9.0825070004662987</v>
      </c>
      <c r="D321" s="3">
        <v>5.8</v>
      </c>
      <c r="E321" s="3">
        <f t="shared" si="9"/>
        <v>8800</v>
      </c>
    </row>
    <row r="322" spans="1:5">
      <c r="A322" s="4">
        <v>31809</v>
      </c>
      <c r="B322" s="3">
        <v>10600</v>
      </c>
      <c r="C322" s="3">
        <f t="shared" si="8"/>
        <v>9.2686092801001578</v>
      </c>
      <c r="D322" s="3">
        <v>6.8</v>
      </c>
      <c r="E322" s="3">
        <f t="shared" si="9"/>
        <v>10600</v>
      </c>
    </row>
    <row r="323" spans="1:5">
      <c r="A323" s="4">
        <v>31837</v>
      </c>
      <c r="B323" s="3">
        <v>12400</v>
      </c>
      <c r="C323" s="3">
        <f t="shared" si="8"/>
        <v>9.425451751593128</v>
      </c>
      <c r="D323" s="3">
        <v>9.3000000000000007</v>
      </c>
      <c r="E323" s="3">
        <f t="shared" si="9"/>
        <v>12400</v>
      </c>
    </row>
    <row r="324" spans="1:5">
      <c r="A324" s="4">
        <v>31868</v>
      </c>
      <c r="B324" s="3">
        <v>11800</v>
      </c>
      <c r="C324" s="3">
        <f t="shared" si="8"/>
        <v>9.375854810453756</v>
      </c>
      <c r="D324" s="3">
        <v>14.4</v>
      </c>
      <c r="E324" s="3">
        <f t="shared" si="9"/>
        <v>11800</v>
      </c>
    </row>
    <row r="325" spans="1:5">
      <c r="A325" s="4">
        <v>31898</v>
      </c>
      <c r="B325" s="3">
        <v>15000</v>
      </c>
      <c r="C325" s="3">
        <f t="shared" si="8"/>
        <v>9.6158054800843473</v>
      </c>
      <c r="D325" s="3">
        <v>19.3</v>
      </c>
      <c r="E325" s="3">
        <f t="shared" si="9"/>
        <v>15000</v>
      </c>
    </row>
    <row r="326" spans="1:5">
      <c r="A326" s="4">
        <v>31929</v>
      </c>
      <c r="B326" s="3">
        <v>16700</v>
      </c>
      <c r="C326" s="3">
        <f t="shared" si="8"/>
        <v>9.7231639984048464</v>
      </c>
      <c r="D326" s="3">
        <v>22.1</v>
      </c>
      <c r="E326" s="3">
        <f t="shared" si="9"/>
        <v>16700</v>
      </c>
    </row>
    <row r="327" spans="1:5">
      <c r="A327" s="4">
        <v>31959</v>
      </c>
      <c r="B327" s="3">
        <v>17200</v>
      </c>
      <c r="C327" s="3">
        <f t="shared" si="8"/>
        <v>9.7526646628015445</v>
      </c>
      <c r="D327" s="3">
        <v>27</v>
      </c>
      <c r="E327" s="3">
        <f t="shared" si="9"/>
        <v>17200</v>
      </c>
    </row>
    <row r="328" spans="1:5">
      <c r="A328" s="4">
        <v>31990</v>
      </c>
      <c r="B328" s="3">
        <v>15300</v>
      </c>
      <c r="C328" s="3">
        <f t="shared" si="8"/>
        <v>9.6356081073805271</v>
      </c>
      <c r="D328" s="3">
        <v>27.3</v>
      </c>
      <c r="E328" s="3">
        <f t="shared" si="9"/>
        <v>15300</v>
      </c>
    </row>
    <row r="329" spans="1:5">
      <c r="A329" s="4">
        <v>32021</v>
      </c>
      <c r="B329" s="3">
        <v>12800</v>
      </c>
      <c r="C329" s="3">
        <f t="shared" si="8"/>
        <v>9.4572004499077078</v>
      </c>
      <c r="D329" s="3">
        <v>23.3</v>
      </c>
      <c r="E329" s="3">
        <f t="shared" si="9"/>
        <v>12800</v>
      </c>
    </row>
    <row r="330" spans="1:5">
      <c r="A330" s="4">
        <v>32051</v>
      </c>
      <c r="B330" s="3">
        <v>12000</v>
      </c>
      <c r="C330" s="3">
        <f t="shared" ref="C330:C393" si="10">LN(B330)</f>
        <v>9.3926619287701367</v>
      </c>
      <c r="D330" s="3">
        <v>18.899999999999999</v>
      </c>
      <c r="E330" s="3">
        <f t="shared" ref="E330:E393" si="11">B330</f>
        <v>12000</v>
      </c>
    </row>
    <row r="331" spans="1:5">
      <c r="A331" s="4">
        <v>32082</v>
      </c>
      <c r="B331" s="3">
        <v>10600</v>
      </c>
      <c r="C331" s="3">
        <f t="shared" si="10"/>
        <v>9.2686092801001578</v>
      </c>
      <c r="D331" s="3">
        <v>12.8</v>
      </c>
      <c r="E331" s="3">
        <f t="shared" si="11"/>
        <v>10600</v>
      </c>
    </row>
    <row r="332" spans="1:5">
      <c r="A332" s="4">
        <v>32112</v>
      </c>
      <c r="B332" s="3">
        <v>13300</v>
      </c>
      <c r="C332" s="3">
        <f t="shared" si="10"/>
        <v>9.4955193142098455</v>
      </c>
      <c r="D332" s="3">
        <v>8.1</v>
      </c>
      <c r="E332" s="3">
        <f t="shared" si="11"/>
        <v>13300</v>
      </c>
    </row>
    <row r="333" spans="1:5">
      <c r="A333" s="4">
        <v>32143</v>
      </c>
      <c r="B333" s="3">
        <v>9300</v>
      </c>
      <c r="C333" s="3">
        <f t="shared" si="10"/>
        <v>9.1377696791413481</v>
      </c>
      <c r="D333" s="3">
        <v>7.7</v>
      </c>
      <c r="E333" s="3">
        <f t="shared" si="11"/>
        <v>9300</v>
      </c>
    </row>
    <row r="334" spans="1:5">
      <c r="A334" s="4">
        <v>32174</v>
      </c>
      <c r="B334" s="3">
        <v>11700</v>
      </c>
      <c r="C334" s="3">
        <f t="shared" si="10"/>
        <v>9.3673441207858481</v>
      </c>
      <c r="D334" s="3">
        <v>4.9000000000000004</v>
      </c>
      <c r="E334" s="3">
        <f t="shared" si="11"/>
        <v>11700</v>
      </c>
    </row>
    <row r="335" spans="1:5">
      <c r="A335" s="4">
        <v>32203</v>
      </c>
      <c r="B335" s="3">
        <v>13500</v>
      </c>
      <c r="C335" s="3">
        <f t="shared" si="10"/>
        <v>9.5104449644265205</v>
      </c>
      <c r="D335" s="3">
        <v>8.4</v>
      </c>
      <c r="E335" s="3">
        <f t="shared" si="11"/>
        <v>13500</v>
      </c>
    </row>
    <row r="336" spans="1:5">
      <c r="A336" s="4">
        <v>32234</v>
      </c>
      <c r="B336" s="3">
        <v>14200</v>
      </c>
      <c r="C336" s="3">
        <f t="shared" si="10"/>
        <v>9.5609972435893518</v>
      </c>
      <c r="D336" s="3">
        <v>14.3</v>
      </c>
      <c r="E336" s="3">
        <f t="shared" si="11"/>
        <v>14200</v>
      </c>
    </row>
    <row r="337" spans="1:5">
      <c r="A337" s="4">
        <v>32264</v>
      </c>
      <c r="B337" s="3">
        <v>14400</v>
      </c>
      <c r="C337" s="3">
        <f t="shared" si="10"/>
        <v>9.5749834855640916</v>
      </c>
      <c r="D337" s="3">
        <v>18.2</v>
      </c>
      <c r="E337" s="3">
        <f t="shared" si="11"/>
        <v>14400</v>
      </c>
    </row>
    <row r="338" spans="1:5">
      <c r="A338" s="4">
        <v>32295</v>
      </c>
      <c r="B338" s="3">
        <v>13700</v>
      </c>
      <c r="C338" s="3">
        <f t="shared" si="10"/>
        <v>9.525151111816216</v>
      </c>
      <c r="D338" s="3">
        <v>22.3</v>
      </c>
      <c r="E338" s="3">
        <f t="shared" si="11"/>
        <v>13700</v>
      </c>
    </row>
    <row r="339" spans="1:5">
      <c r="A339" s="4">
        <v>32325</v>
      </c>
      <c r="B339" s="3">
        <v>13800</v>
      </c>
      <c r="C339" s="3">
        <f t="shared" si="10"/>
        <v>9.532423871145296</v>
      </c>
      <c r="D339" s="3">
        <v>22.4</v>
      </c>
      <c r="E339" s="3">
        <f t="shared" si="11"/>
        <v>13800</v>
      </c>
    </row>
    <row r="340" spans="1:5">
      <c r="A340" s="4">
        <v>32356</v>
      </c>
      <c r="B340" s="3">
        <v>14100</v>
      </c>
      <c r="C340" s="3">
        <f t="shared" si="10"/>
        <v>9.5539300763662602</v>
      </c>
      <c r="D340" s="3">
        <v>27</v>
      </c>
      <c r="E340" s="3">
        <f t="shared" si="11"/>
        <v>14100</v>
      </c>
    </row>
    <row r="341" spans="1:5">
      <c r="A341" s="4">
        <v>32387</v>
      </c>
      <c r="B341" s="3">
        <v>12600</v>
      </c>
      <c r="C341" s="3">
        <f t="shared" si="10"/>
        <v>9.4414520929395689</v>
      </c>
      <c r="D341" s="3">
        <v>22.8</v>
      </c>
      <c r="E341" s="3">
        <f t="shared" si="11"/>
        <v>12600</v>
      </c>
    </row>
    <row r="342" spans="1:5">
      <c r="A342" s="4">
        <v>32417</v>
      </c>
      <c r="B342" s="3">
        <v>10500</v>
      </c>
      <c r="C342" s="3">
        <f t="shared" si="10"/>
        <v>9.259130536145614</v>
      </c>
      <c r="D342" s="3">
        <v>17.5</v>
      </c>
      <c r="E342" s="3">
        <f t="shared" si="11"/>
        <v>10500</v>
      </c>
    </row>
    <row r="343" spans="1:5">
      <c r="A343" s="4">
        <v>32448</v>
      </c>
      <c r="B343" s="3">
        <v>9600</v>
      </c>
      <c r="C343" s="3">
        <f t="shared" si="10"/>
        <v>9.1695183774559279</v>
      </c>
      <c r="D343" s="3">
        <v>11.4</v>
      </c>
      <c r="E343" s="3">
        <f t="shared" si="11"/>
        <v>9600</v>
      </c>
    </row>
    <row r="344" spans="1:5">
      <c r="A344" s="4">
        <v>32478</v>
      </c>
      <c r="B344" s="3">
        <v>12600</v>
      </c>
      <c r="C344" s="3">
        <f t="shared" si="10"/>
        <v>9.4414520929395689</v>
      </c>
      <c r="D344" s="3">
        <v>8.4</v>
      </c>
      <c r="E344" s="3">
        <f t="shared" si="11"/>
        <v>12600</v>
      </c>
    </row>
    <row r="345" spans="1:5">
      <c r="A345" s="4">
        <v>32509</v>
      </c>
      <c r="B345" s="3">
        <v>7200</v>
      </c>
      <c r="C345" s="3">
        <f t="shared" si="10"/>
        <v>8.8818363050041462</v>
      </c>
      <c r="D345" s="3">
        <v>8.1</v>
      </c>
      <c r="E345" s="3">
        <f t="shared" si="11"/>
        <v>7200</v>
      </c>
    </row>
    <row r="346" spans="1:5">
      <c r="A346" s="4">
        <v>32540</v>
      </c>
      <c r="B346" s="3">
        <v>9400</v>
      </c>
      <c r="C346" s="3">
        <f t="shared" si="10"/>
        <v>9.1484649682580947</v>
      </c>
      <c r="D346" s="3">
        <v>7.5</v>
      </c>
      <c r="E346" s="3">
        <f t="shared" si="11"/>
        <v>9400</v>
      </c>
    </row>
    <row r="347" spans="1:5">
      <c r="A347" s="4">
        <v>32568</v>
      </c>
      <c r="B347" s="3">
        <v>12800</v>
      </c>
      <c r="C347" s="3">
        <f t="shared" si="10"/>
        <v>9.4572004499077078</v>
      </c>
      <c r="D347" s="3">
        <v>9.6</v>
      </c>
      <c r="E347" s="3">
        <f t="shared" si="11"/>
        <v>12800</v>
      </c>
    </row>
    <row r="348" spans="1:5">
      <c r="A348" s="4">
        <v>32599</v>
      </c>
      <c r="B348" s="3">
        <v>12900</v>
      </c>
      <c r="C348" s="3">
        <f t="shared" si="10"/>
        <v>9.4649825903497629</v>
      </c>
      <c r="D348" s="3">
        <v>15.6</v>
      </c>
      <c r="E348" s="3">
        <f t="shared" si="11"/>
        <v>12900</v>
      </c>
    </row>
    <row r="349" spans="1:5">
      <c r="A349" s="4">
        <v>32629</v>
      </c>
      <c r="B349" s="3">
        <v>13400</v>
      </c>
      <c r="C349" s="3">
        <f t="shared" si="10"/>
        <v>9.503009985939002</v>
      </c>
      <c r="D349" s="3">
        <v>17.7</v>
      </c>
      <c r="E349" s="3">
        <f t="shared" si="11"/>
        <v>13400</v>
      </c>
    </row>
    <row r="350" spans="1:5">
      <c r="A350" s="4">
        <v>32660</v>
      </c>
      <c r="B350" s="3">
        <v>12700</v>
      </c>
      <c r="C350" s="3">
        <f t="shared" si="10"/>
        <v>9.449357272446683</v>
      </c>
      <c r="D350" s="3">
        <v>20.7</v>
      </c>
      <c r="E350" s="3">
        <f t="shared" si="11"/>
        <v>12700</v>
      </c>
    </row>
    <row r="351" spans="1:5">
      <c r="A351" s="4">
        <v>32690</v>
      </c>
      <c r="B351" s="3">
        <v>13400</v>
      </c>
      <c r="C351" s="3">
        <f t="shared" si="10"/>
        <v>9.503009985939002</v>
      </c>
      <c r="D351" s="3">
        <v>24.1</v>
      </c>
      <c r="E351" s="3">
        <f t="shared" si="11"/>
        <v>13400</v>
      </c>
    </row>
    <row r="352" spans="1:5">
      <c r="A352" s="4">
        <v>32721</v>
      </c>
      <c r="B352" s="3">
        <v>15200</v>
      </c>
      <c r="C352" s="3">
        <f t="shared" si="10"/>
        <v>9.6290507068343683</v>
      </c>
      <c r="D352" s="3">
        <v>27.1</v>
      </c>
      <c r="E352" s="3">
        <f t="shared" si="11"/>
        <v>15200</v>
      </c>
    </row>
    <row r="353" spans="1:5">
      <c r="A353" s="4">
        <v>32752</v>
      </c>
      <c r="B353" s="3">
        <v>13200</v>
      </c>
      <c r="C353" s="3">
        <f t="shared" si="10"/>
        <v>9.4879721085744624</v>
      </c>
      <c r="D353" s="3">
        <v>25.2</v>
      </c>
      <c r="E353" s="3">
        <f t="shared" si="11"/>
        <v>13200</v>
      </c>
    </row>
    <row r="354" spans="1:5">
      <c r="A354" s="4">
        <v>32782</v>
      </c>
      <c r="B354" s="3">
        <v>11700</v>
      </c>
      <c r="C354" s="3">
        <f t="shared" si="10"/>
        <v>9.3673441207858481</v>
      </c>
      <c r="D354" s="3">
        <v>17.5</v>
      </c>
      <c r="E354" s="3">
        <f t="shared" si="11"/>
        <v>11700</v>
      </c>
    </row>
    <row r="355" spans="1:5">
      <c r="A355" s="4">
        <v>32813</v>
      </c>
      <c r="B355" s="3">
        <v>10300</v>
      </c>
      <c r="C355" s="3">
        <f t="shared" si="10"/>
        <v>9.2398991742177277</v>
      </c>
      <c r="D355" s="3">
        <v>14.2</v>
      </c>
      <c r="E355" s="3">
        <f t="shared" si="11"/>
        <v>10300</v>
      </c>
    </row>
    <row r="356" spans="1:5">
      <c r="A356" s="4">
        <v>32843</v>
      </c>
      <c r="B356" s="3">
        <v>11600</v>
      </c>
      <c r="C356" s="3">
        <f t="shared" si="10"/>
        <v>9.3587603770944554</v>
      </c>
      <c r="D356" s="3">
        <v>9.1999999999999993</v>
      </c>
      <c r="E356" s="3">
        <f t="shared" si="11"/>
        <v>11600</v>
      </c>
    </row>
    <row r="357" spans="1:5">
      <c r="A357" s="4">
        <v>32874</v>
      </c>
      <c r="B357" s="3">
        <v>7600</v>
      </c>
      <c r="C357" s="3">
        <f t="shared" si="10"/>
        <v>8.9359035262744229</v>
      </c>
      <c r="D357" s="3">
        <v>5</v>
      </c>
      <c r="E357" s="3">
        <f t="shared" si="11"/>
        <v>7600</v>
      </c>
    </row>
    <row r="358" spans="1:5">
      <c r="A358" s="4">
        <v>32905</v>
      </c>
      <c r="B358" s="3">
        <v>8700</v>
      </c>
      <c r="C358" s="3">
        <f t="shared" si="10"/>
        <v>9.0710783046426755</v>
      </c>
      <c r="D358" s="3">
        <v>7.8</v>
      </c>
      <c r="E358" s="3">
        <f t="shared" si="11"/>
        <v>8700</v>
      </c>
    </row>
    <row r="359" spans="1:5">
      <c r="A359" s="4">
        <v>32933</v>
      </c>
      <c r="B359" s="3">
        <v>12200</v>
      </c>
      <c r="C359" s="3">
        <f t="shared" si="10"/>
        <v>9.4091912307213477</v>
      </c>
      <c r="D359" s="3">
        <v>10.6</v>
      </c>
      <c r="E359" s="3">
        <f t="shared" si="11"/>
        <v>12200</v>
      </c>
    </row>
    <row r="360" spans="1:5">
      <c r="A360" s="4">
        <v>32964</v>
      </c>
      <c r="B360" s="3">
        <v>12500</v>
      </c>
      <c r="C360" s="3">
        <f t="shared" si="10"/>
        <v>9.4334839232903924</v>
      </c>
      <c r="D360" s="3">
        <v>14.7</v>
      </c>
      <c r="E360" s="3">
        <f t="shared" si="11"/>
        <v>12500</v>
      </c>
    </row>
    <row r="361" spans="1:5">
      <c r="A361" s="4">
        <v>32994</v>
      </c>
      <c r="B361" s="3">
        <v>13000</v>
      </c>
      <c r="C361" s="3">
        <f t="shared" si="10"/>
        <v>9.4727046364436731</v>
      </c>
      <c r="D361" s="3">
        <v>19.2</v>
      </c>
      <c r="E361" s="3">
        <f t="shared" si="11"/>
        <v>13000</v>
      </c>
    </row>
    <row r="362" spans="1:5">
      <c r="A362" s="4">
        <v>33025</v>
      </c>
      <c r="B362" s="3">
        <v>12600</v>
      </c>
      <c r="C362" s="3">
        <f t="shared" si="10"/>
        <v>9.4414520929395689</v>
      </c>
      <c r="D362" s="3">
        <v>23.5</v>
      </c>
      <c r="E362" s="3">
        <f t="shared" si="11"/>
        <v>12600</v>
      </c>
    </row>
    <row r="363" spans="1:5">
      <c r="A363" s="4">
        <v>33055</v>
      </c>
      <c r="B363" s="3">
        <v>15100</v>
      </c>
      <c r="C363" s="3">
        <f t="shared" si="10"/>
        <v>9.6224500228030152</v>
      </c>
      <c r="D363" s="3">
        <v>25.7</v>
      </c>
      <c r="E363" s="3">
        <f t="shared" si="11"/>
        <v>15100</v>
      </c>
    </row>
    <row r="364" spans="1:5">
      <c r="A364" s="4">
        <v>33086</v>
      </c>
      <c r="B364" s="3">
        <v>16200</v>
      </c>
      <c r="C364" s="3">
        <f t="shared" si="10"/>
        <v>9.6927665212204754</v>
      </c>
      <c r="D364" s="3">
        <v>28.6</v>
      </c>
      <c r="E364" s="3">
        <f t="shared" si="11"/>
        <v>16200</v>
      </c>
    </row>
    <row r="365" spans="1:5">
      <c r="A365" s="4">
        <v>33117</v>
      </c>
      <c r="B365" s="3">
        <v>12900</v>
      </c>
      <c r="C365" s="3">
        <f t="shared" si="10"/>
        <v>9.4649825903497629</v>
      </c>
      <c r="D365" s="3">
        <v>24.8</v>
      </c>
      <c r="E365" s="3">
        <f t="shared" si="11"/>
        <v>12900</v>
      </c>
    </row>
    <row r="366" spans="1:5">
      <c r="A366" s="4">
        <v>33147</v>
      </c>
      <c r="B366" s="3">
        <v>11700</v>
      </c>
      <c r="C366" s="3">
        <f t="shared" si="10"/>
        <v>9.3673441207858481</v>
      </c>
      <c r="D366" s="3">
        <v>19.2</v>
      </c>
      <c r="E366" s="3">
        <f t="shared" si="11"/>
        <v>11700</v>
      </c>
    </row>
    <row r="367" spans="1:5">
      <c r="A367" s="4">
        <v>33178</v>
      </c>
      <c r="B367" s="3">
        <v>10700</v>
      </c>
      <c r="C367" s="3">
        <f t="shared" si="10"/>
        <v>9.2779990204499967</v>
      </c>
      <c r="D367" s="3">
        <v>15.1</v>
      </c>
      <c r="E367" s="3">
        <f t="shared" si="11"/>
        <v>10700</v>
      </c>
    </row>
    <row r="368" spans="1:5">
      <c r="A368" s="4">
        <v>33208</v>
      </c>
      <c r="B368" s="3">
        <v>11300</v>
      </c>
      <c r="C368" s="3">
        <f t="shared" si="10"/>
        <v>9.3325580047004326</v>
      </c>
      <c r="D368" s="3">
        <v>10</v>
      </c>
      <c r="E368" s="3">
        <f t="shared" si="11"/>
        <v>11300</v>
      </c>
    </row>
    <row r="369" spans="1:5">
      <c r="A369" s="4">
        <v>33239</v>
      </c>
      <c r="B369" s="3">
        <v>7200</v>
      </c>
      <c r="C369" s="3">
        <f t="shared" si="10"/>
        <v>8.8818363050041462</v>
      </c>
      <c r="D369" s="3">
        <v>6.3</v>
      </c>
      <c r="E369" s="3">
        <f t="shared" si="11"/>
        <v>7200</v>
      </c>
    </row>
    <row r="370" spans="1:5">
      <c r="A370" s="4">
        <v>33270</v>
      </c>
      <c r="B370" s="3">
        <v>10000</v>
      </c>
      <c r="C370" s="3">
        <f t="shared" si="10"/>
        <v>9.2103403719761836</v>
      </c>
      <c r="D370" s="3">
        <v>6.5</v>
      </c>
      <c r="E370" s="3">
        <f t="shared" si="11"/>
        <v>10000</v>
      </c>
    </row>
    <row r="371" spans="1:5">
      <c r="A371" s="4">
        <v>33298</v>
      </c>
      <c r="B371" s="3">
        <v>12100</v>
      </c>
      <c r="C371" s="3">
        <f t="shared" si="10"/>
        <v>9.4009607315848331</v>
      </c>
      <c r="D371" s="3">
        <v>9.5</v>
      </c>
      <c r="E371" s="3">
        <f t="shared" si="11"/>
        <v>12100</v>
      </c>
    </row>
    <row r="372" spans="1:5">
      <c r="A372" s="4">
        <v>33329</v>
      </c>
      <c r="B372" s="3">
        <v>14100</v>
      </c>
      <c r="C372" s="3">
        <f t="shared" si="10"/>
        <v>9.5539300763662602</v>
      </c>
      <c r="D372" s="3">
        <v>15.4</v>
      </c>
      <c r="E372" s="3">
        <f t="shared" si="11"/>
        <v>14100</v>
      </c>
    </row>
    <row r="373" spans="1:5">
      <c r="A373" s="4">
        <v>33359</v>
      </c>
      <c r="B373" s="3">
        <v>15400</v>
      </c>
      <c r="C373" s="3">
        <f t="shared" si="10"/>
        <v>9.6421227884017213</v>
      </c>
      <c r="D373" s="3">
        <v>18.8</v>
      </c>
      <c r="E373" s="3">
        <f t="shared" si="11"/>
        <v>15400</v>
      </c>
    </row>
    <row r="374" spans="1:5">
      <c r="A374" s="4">
        <v>33390</v>
      </c>
      <c r="B374" s="3">
        <v>15300</v>
      </c>
      <c r="C374" s="3">
        <f t="shared" si="10"/>
        <v>9.6356081073805271</v>
      </c>
      <c r="D374" s="3">
        <v>23.6</v>
      </c>
      <c r="E374" s="3">
        <f t="shared" si="11"/>
        <v>15300</v>
      </c>
    </row>
    <row r="375" spans="1:5">
      <c r="A375" s="4">
        <v>33420</v>
      </c>
      <c r="B375" s="3">
        <v>16700</v>
      </c>
      <c r="C375" s="3">
        <f t="shared" si="10"/>
        <v>9.7231639984048464</v>
      </c>
      <c r="D375" s="3">
        <v>26.7</v>
      </c>
      <c r="E375" s="3">
        <f t="shared" si="11"/>
        <v>16700</v>
      </c>
    </row>
    <row r="376" spans="1:5">
      <c r="A376" s="4">
        <v>33451</v>
      </c>
      <c r="B376" s="3">
        <v>16300</v>
      </c>
      <c r="C376" s="3">
        <f t="shared" si="10"/>
        <v>9.6989203867948532</v>
      </c>
      <c r="D376" s="3">
        <v>25.5</v>
      </c>
      <c r="E376" s="3">
        <f t="shared" si="11"/>
        <v>16300</v>
      </c>
    </row>
    <row r="377" spans="1:5">
      <c r="A377" s="4">
        <v>33482</v>
      </c>
      <c r="B377" s="3">
        <v>13600</v>
      </c>
      <c r="C377" s="3">
        <f t="shared" si="10"/>
        <v>9.5178250717241433</v>
      </c>
      <c r="D377" s="3">
        <v>23.9</v>
      </c>
      <c r="E377" s="3">
        <f t="shared" si="11"/>
        <v>13600</v>
      </c>
    </row>
    <row r="378" spans="1:5">
      <c r="A378" s="4">
        <v>33512</v>
      </c>
      <c r="B378" s="3">
        <v>14200</v>
      </c>
      <c r="C378" s="3">
        <f t="shared" si="10"/>
        <v>9.5609972435893518</v>
      </c>
      <c r="D378" s="3">
        <v>18.100000000000001</v>
      </c>
      <c r="E378" s="3">
        <f t="shared" si="11"/>
        <v>14200</v>
      </c>
    </row>
    <row r="379" spans="1:5">
      <c r="A379" s="4">
        <v>33543</v>
      </c>
      <c r="B379" s="3">
        <v>10700</v>
      </c>
      <c r="C379" s="3">
        <f t="shared" si="10"/>
        <v>9.2779990204499967</v>
      </c>
      <c r="D379" s="3">
        <v>13</v>
      </c>
      <c r="E379" s="3">
        <f t="shared" si="11"/>
        <v>10700</v>
      </c>
    </row>
    <row r="380" spans="1:5">
      <c r="A380" s="4">
        <v>33573</v>
      </c>
      <c r="B380" s="3">
        <v>9400</v>
      </c>
      <c r="C380" s="3">
        <f t="shared" si="10"/>
        <v>9.1484649682580947</v>
      </c>
      <c r="D380" s="3">
        <v>9.1999999999999993</v>
      </c>
      <c r="E380" s="3">
        <f t="shared" si="11"/>
        <v>9400</v>
      </c>
    </row>
    <row r="381" spans="1:5">
      <c r="A381" s="4">
        <v>33604</v>
      </c>
      <c r="B381" s="3">
        <v>7500</v>
      </c>
      <c r="C381" s="3">
        <f t="shared" si="10"/>
        <v>8.9226582995244019</v>
      </c>
      <c r="D381" s="3">
        <v>6.8</v>
      </c>
      <c r="E381" s="3">
        <f t="shared" si="11"/>
        <v>7500</v>
      </c>
    </row>
    <row r="382" spans="1:5">
      <c r="A382" s="4">
        <v>33635</v>
      </c>
      <c r="B382" s="3">
        <v>10700</v>
      </c>
      <c r="C382" s="3">
        <f t="shared" si="10"/>
        <v>9.2779990204499967</v>
      </c>
      <c r="D382" s="3">
        <v>6.9</v>
      </c>
      <c r="E382" s="3">
        <f t="shared" si="11"/>
        <v>10700</v>
      </c>
    </row>
    <row r="383" spans="1:5">
      <c r="A383" s="4">
        <v>33664</v>
      </c>
      <c r="B383" s="3">
        <v>12600</v>
      </c>
      <c r="C383" s="3">
        <f t="shared" si="10"/>
        <v>9.4414520929395689</v>
      </c>
      <c r="D383" s="3">
        <v>9.6999999999999993</v>
      </c>
      <c r="E383" s="3">
        <f t="shared" si="11"/>
        <v>12600</v>
      </c>
    </row>
    <row r="384" spans="1:5">
      <c r="A384" s="4">
        <v>33695</v>
      </c>
      <c r="B384" s="3">
        <v>13800</v>
      </c>
      <c r="C384" s="3">
        <f t="shared" si="10"/>
        <v>9.532423871145296</v>
      </c>
      <c r="D384" s="3">
        <v>15.1</v>
      </c>
      <c r="E384" s="3">
        <f t="shared" si="11"/>
        <v>13800</v>
      </c>
    </row>
    <row r="385" spans="1:5">
      <c r="A385" s="4">
        <v>33725</v>
      </c>
      <c r="B385" s="3">
        <v>13100</v>
      </c>
      <c r="C385" s="3">
        <f t="shared" si="10"/>
        <v>9.480367509189243</v>
      </c>
      <c r="D385" s="3">
        <v>17.3</v>
      </c>
      <c r="E385" s="3">
        <f t="shared" si="11"/>
        <v>13100</v>
      </c>
    </row>
    <row r="386" spans="1:5">
      <c r="A386" s="4">
        <v>33756</v>
      </c>
      <c r="B386" s="3">
        <v>16300</v>
      </c>
      <c r="C386" s="3">
        <f t="shared" si="10"/>
        <v>9.6989203867948532</v>
      </c>
      <c r="D386" s="3">
        <v>20.6</v>
      </c>
      <c r="E386" s="3">
        <f t="shared" si="11"/>
        <v>16300</v>
      </c>
    </row>
    <row r="387" spans="1:5">
      <c r="A387" s="4">
        <v>33786</v>
      </c>
      <c r="B387" s="3">
        <v>14300</v>
      </c>
      <c r="C387" s="3">
        <f t="shared" si="10"/>
        <v>9.5680148162479988</v>
      </c>
      <c r="D387" s="3">
        <v>25.5</v>
      </c>
      <c r="E387" s="3">
        <f t="shared" si="11"/>
        <v>14300</v>
      </c>
    </row>
    <row r="388" spans="1:5">
      <c r="A388" s="4">
        <v>33817</v>
      </c>
      <c r="B388" s="3">
        <v>15100</v>
      </c>
      <c r="C388" s="3">
        <f t="shared" si="10"/>
        <v>9.6224500228030152</v>
      </c>
      <c r="D388" s="3">
        <v>27</v>
      </c>
      <c r="E388" s="3">
        <f t="shared" si="11"/>
        <v>15100</v>
      </c>
    </row>
    <row r="389" spans="1:5">
      <c r="A389" s="4">
        <v>33848</v>
      </c>
      <c r="B389" s="3">
        <v>14400</v>
      </c>
      <c r="C389" s="3">
        <f t="shared" si="10"/>
        <v>9.5749834855640916</v>
      </c>
      <c r="D389" s="3">
        <v>23.3</v>
      </c>
      <c r="E389" s="3">
        <f t="shared" si="11"/>
        <v>14400</v>
      </c>
    </row>
    <row r="390" spans="1:5">
      <c r="A390" s="4">
        <v>33878</v>
      </c>
      <c r="B390" s="3">
        <v>13400</v>
      </c>
      <c r="C390" s="3">
        <f t="shared" si="10"/>
        <v>9.503009985939002</v>
      </c>
      <c r="D390" s="3">
        <v>17.3</v>
      </c>
      <c r="E390" s="3">
        <f t="shared" si="11"/>
        <v>13400</v>
      </c>
    </row>
    <row r="391" spans="1:5">
      <c r="A391" s="4">
        <v>33909</v>
      </c>
      <c r="B391" s="3">
        <v>12500</v>
      </c>
      <c r="C391" s="3">
        <f t="shared" si="10"/>
        <v>9.4334839232903924</v>
      </c>
      <c r="D391" s="3">
        <v>13</v>
      </c>
      <c r="E391" s="3">
        <f t="shared" si="11"/>
        <v>12500</v>
      </c>
    </row>
    <row r="392" spans="1:5">
      <c r="A392" s="4">
        <v>33939</v>
      </c>
      <c r="B392" s="3">
        <v>10300</v>
      </c>
      <c r="C392" s="3">
        <f t="shared" si="10"/>
        <v>9.2398991742177277</v>
      </c>
      <c r="D392" s="3">
        <v>9.4</v>
      </c>
      <c r="E392" s="3">
        <f t="shared" si="11"/>
        <v>10300</v>
      </c>
    </row>
    <row r="393" spans="1:5">
      <c r="A393" s="4">
        <v>33970</v>
      </c>
      <c r="B393" s="3">
        <v>6900</v>
      </c>
      <c r="C393" s="3">
        <f t="shared" si="10"/>
        <v>8.8392766905853506</v>
      </c>
      <c r="D393" s="3">
        <v>6.2</v>
      </c>
      <c r="E393" s="3">
        <f t="shared" si="11"/>
        <v>6900</v>
      </c>
    </row>
    <row r="394" spans="1:5">
      <c r="A394" s="4">
        <v>34001</v>
      </c>
      <c r="B394" s="3">
        <v>8900</v>
      </c>
      <c r="C394" s="3">
        <f t="shared" ref="C394:C457" si="12">LN(B394)</f>
        <v>9.0938065557202314</v>
      </c>
      <c r="D394" s="3">
        <v>7.7</v>
      </c>
      <c r="E394" s="3">
        <f t="shared" ref="E394:E457" si="13">B394</f>
        <v>8900</v>
      </c>
    </row>
    <row r="395" spans="1:5">
      <c r="A395" s="4">
        <v>34029</v>
      </c>
      <c r="B395" s="3">
        <v>12800</v>
      </c>
      <c r="C395" s="3">
        <f t="shared" si="12"/>
        <v>9.4572004499077078</v>
      </c>
      <c r="D395" s="3">
        <v>8.6999999999999993</v>
      </c>
      <c r="E395" s="3">
        <f t="shared" si="13"/>
        <v>12800</v>
      </c>
    </row>
    <row r="396" spans="1:5">
      <c r="A396" s="4">
        <v>34060</v>
      </c>
      <c r="B396" s="3">
        <v>13100</v>
      </c>
      <c r="C396" s="3">
        <f t="shared" si="12"/>
        <v>9.480367509189243</v>
      </c>
      <c r="D396" s="3">
        <v>13.4</v>
      </c>
      <c r="E396" s="3">
        <f t="shared" si="13"/>
        <v>13100</v>
      </c>
    </row>
    <row r="397" spans="1:5">
      <c r="A397" s="4">
        <v>34090</v>
      </c>
      <c r="B397" s="3">
        <v>12700</v>
      </c>
      <c r="C397" s="3">
        <f t="shared" si="12"/>
        <v>9.449357272446683</v>
      </c>
      <c r="D397" s="3">
        <v>18.100000000000001</v>
      </c>
      <c r="E397" s="3">
        <f t="shared" si="13"/>
        <v>12700</v>
      </c>
    </row>
    <row r="398" spans="1:5">
      <c r="A398" s="4">
        <v>34121</v>
      </c>
      <c r="B398" s="3">
        <v>12500</v>
      </c>
      <c r="C398" s="3">
        <f t="shared" si="12"/>
        <v>9.4334839232903924</v>
      </c>
      <c r="D398" s="3">
        <v>21.7</v>
      </c>
      <c r="E398" s="3">
        <f t="shared" si="13"/>
        <v>12500</v>
      </c>
    </row>
    <row r="399" spans="1:5">
      <c r="A399" s="4">
        <v>34151</v>
      </c>
      <c r="B399" s="3">
        <v>14600</v>
      </c>
      <c r="C399" s="3">
        <f t="shared" si="12"/>
        <v>9.5887768076964282</v>
      </c>
      <c r="D399" s="3">
        <v>22.5</v>
      </c>
      <c r="E399" s="3">
        <f t="shared" si="13"/>
        <v>14600</v>
      </c>
    </row>
    <row r="400" spans="1:5">
      <c r="A400" s="4">
        <v>34182</v>
      </c>
      <c r="B400" s="3">
        <v>13000</v>
      </c>
      <c r="C400" s="3">
        <f t="shared" si="12"/>
        <v>9.4727046364436731</v>
      </c>
      <c r="D400" s="3">
        <v>24.8</v>
      </c>
      <c r="E400" s="3">
        <f t="shared" si="13"/>
        <v>13000</v>
      </c>
    </row>
    <row r="401" spans="1:5">
      <c r="A401" s="4">
        <v>34213</v>
      </c>
      <c r="B401" s="3">
        <v>10900</v>
      </c>
      <c r="C401" s="3">
        <f t="shared" si="12"/>
        <v>9.2965180682172353</v>
      </c>
      <c r="D401" s="3">
        <v>22.9</v>
      </c>
      <c r="E401" s="3">
        <f t="shared" si="13"/>
        <v>10900</v>
      </c>
    </row>
    <row r="402" spans="1:5">
      <c r="A402" s="4">
        <v>34243</v>
      </c>
      <c r="B402" s="3">
        <v>11700</v>
      </c>
      <c r="C402" s="3">
        <f t="shared" si="12"/>
        <v>9.3673441207858481</v>
      </c>
      <c r="D402" s="3">
        <v>17.5</v>
      </c>
      <c r="E402" s="3">
        <f t="shared" si="13"/>
        <v>11700</v>
      </c>
    </row>
    <row r="403" spans="1:5">
      <c r="A403" s="4">
        <v>34274</v>
      </c>
      <c r="B403" s="3">
        <v>11400</v>
      </c>
      <c r="C403" s="3">
        <f t="shared" si="12"/>
        <v>9.3413686343825866</v>
      </c>
      <c r="D403" s="3">
        <v>14.1</v>
      </c>
      <c r="E403" s="3">
        <f t="shared" si="13"/>
        <v>11400</v>
      </c>
    </row>
    <row r="404" spans="1:5">
      <c r="A404" s="4">
        <v>34304</v>
      </c>
      <c r="B404" s="3">
        <v>11500</v>
      </c>
      <c r="C404" s="3">
        <f t="shared" si="12"/>
        <v>9.3501023143513411</v>
      </c>
      <c r="D404" s="3">
        <v>8.5</v>
      </c>
      <c r="E404" s="3">
        <f t="shared" si="13"/>
        <v>11500</v>
      </c>
    </row>
    <row r="405" spans="1:5">
      <c r="A405" s="4">
        <v>34335</v>
      </c>
      <c r="B405" s="3">
        <v>7200</v>
      </c>
      <c r="C405" s="3">
        <f t="shared" si="12"/>
        <v>8.8818363050041462</v>
      </c>
      <c r="D405" s="3">
        <v>5.5</v>
      </c>
      <c r="E405" s="3">
        <f t="shared" si="13"/>
        <v>7200</v>
      </c>
    </row>
    <row r="406" spans="1:5">
      <c r="A406" s="4">
        <v>34366</v>
      </c>
      <c r="B406" s="3">
        <v>8300</v>
      </c>
      <c r="C406" s="3">
        <f t="shared" si="12"/>
        <v>9.0240107937846901</v>
      </c>
      <c r="D406" s="3">
        <v>6.6</v>
      </c>
      <c r="E406" s="3">
        <f t="shared" si="13"/>
        <v>8300</v>
      </c>
    </row>
    <row r="407" spans="1:5">
      <c r="A407" s="4">
        <v>34394</v>
      </c>
      <c r="B407" s="3">
        <v>10400</v>
      </c>
      <c r="C407" s="3">
        <f t="shared" si="12"/>
        <v>9.2495610851294643</v>
      </c>
      <c r="D407" s="3">
        <v>8.1</v>
      </c>
      <c r="E407" s="3">
        <f t="shared" si="13"/>
        <v>10400</v>
      </c>
    </row>
    <row r="408" spans="1:5">
      <c r="A408" s="4">
        <v>34425</v>
      </c>
      <c r="B408" s="3">
        <v>12400</v>
      </c>
      <c r="C408" s="3">
        <f t="shared" si="12"/>
        <v>9.425451751593128</v>
      </c>
      <c r="D408" s="3">
        <v>15.8</v>
      </c>
      <c r="E408" s="3">
        <f t="shared" si="13"/>
        <v>12400</v>
      </c>
    </row>
    <row r="409" spans="1:5">
      <c r="A409" s="4">
        <v>34455</v>
      </c>
      <c r="B409" s="3">
        <v>14900</v>
      </c>
      <c r="C409" s="3">
        <f t="shared" si="12"/>
        <v>9.6091164919335501</v>
      </c>
      <c r="D409" s="3">
        <v>19.5</v>
      </c>
      <c r="E409" s="3">
        <f t="shared" si="13"/>
        <v>14900</v>
      </c>
    </row>
    <row r="410" spans="1:5">
      <c r="A410" s="4">
        <v>34486</v>
      </c>
      <c r="B410" s="3">
        <v>14600</v>
      </c>
      <c r="C410" s="3">
        <f t="shared" si="12"/>
        <v>9.5887768076964282</v>
      </c>
      <c r="D410" s="3">
        <v>22.4</v>
      </c>
      <c r="E410" s="3">
        <f t="shared" si="13"/>
        <v>14600</v>
      </c>
    </row>
    <row r="411" spans="1:5">
      <c r="A411" s="4">
        <v>34516</v>
      </c>
      <c r="B411" s="3">
        <v>14600</v>
      </c>
      <c r="C411" s="3">
        <f t="shared" si="12"/>
        <v>9.5887768076964282</v>
      </c>
      <c r="D411" s="3">
        <v>28.3</v>
      </c>
      <c r="E411" s="3">
        <f t="shared" si="13"/>
        <v>14600</v>
      </c>
    </row>
    <row r="412" spans="1:5">
      <c r="A412" s="4">
        <v>34547</v>
      </c>
      <c r="B412" s="3">
        <v>16400</v>
      </c>
      <c r="C412" s="3">
        <f t="shared" si="12"/>
        <v>9.7050366138122897</v>
      </c>
      <c r="D412" s="3">
        <v>28.9</v>
      </c>
      <c r="E412" s="3">
        <f t="shared" si="13"/>
        <v>16400</v>
      </c>
    </row>
    <row r="413" spans="1:5">
      <c r="A413" s="4">
        <v>34578</v>
      </c>
      <c r="B413" s="3">
        <v>16600</v>
      </c>
      <c r="C413" s="3">
        <f t="shared" si="12"/>
        <v>9.7171579743446355</v>
      </c>
      <c r="D413" s="3">
        <v>24.8</v>
      </c>
      <c r="E413" s="3">
        <f t="shared" si="13"/>
        <v>16600</v>
      </c>
    </row>
    <row r="414" spans="1:5">
      <c r="A414" s="4">
        <v>34608</v>
      </c>
      <c r="B414" s="3">
        <v>13800</v>
      </c>
      <c r="C414" s="3">
        <f t="shared" si="12"/>
        <v>9.532423871145296</v>
      </c>
      <c r="D414" s="3">
        <v>20.2</v>
      </c>
      <c r="E414" s="3">
        <f t="shared" si="13"/>
        <v>13800</v>
      </c>
    </row>
    <row r="415" spans="1:5">
      <c r="A415" s="4">
        <v>34639</v>
      </c>
      <c r="B415" s="3">
        <v>11900</v>
      </c>
      <c r="C415" s="3">
        <f t="shared" si="12"/>
        <v>9.3842936790996205</v>
      </c>
      <c r="D415" s="3">
        <v>13.4</v>
      </c>
      <c r="E415" s="3">
        <f t="shared" si="13"/>
        <v>11900</v>
      </c>
    </row>
    <row r="416" spans="1:5">
      <c r="A416" s="4">
        <v>34669</v>
      </c>
      <c r="B416" s="3">
        <v>12000</v>
      </c>
      <c r="C416" s="3">
        <f t="shared" si="12"/>
        <v>9.3926619287701367</v>
      </c>
      <c r="D416" s="3">
        <v>9</v>
      </c>
      <c r="E416" s="3">
        <f t="shared" si="13"/>
        <v>12000</v>
      </c>
    </row>
    <row r="417" spans="1:5">
      <c r="A417" s="4">
        <v>34700</v>
      </c>
      <c r="B417" s="3">
        <v>8100</v>
      </c>
      <c r="C417" s="3">
        <f t="shared" si="12"/>
        <v>8.99961934066053</v>
      </c>
      <c r="D417" s="3">
        <v>6.3</v>
      </c>
      <c r="E417" s="3">
        <f t="shared" si="13"/>
        <v>8100</v>
      </c>
    </row>
    <row r="418" spans="1:5">
      <c r="A418" s="4">
        <v>34731</v>
      </c>
      <c r="B418" s="3">
        <v>9100</v>
      </c>
      <c r="C418" s="3">
        <f t="shared" si="12"/>
        <v>9.1160296925049416</v>
      </c>
      <c r="D418" s="3">
        <v>6.5</v>
      </c>
      <c r="E418" s="3">
        <f t="shared" si="13"/>
        <v>9100</v>
      </c>
    </row>
    <row r="419" spans="1:5">
      <c r="A419" s="4">
        <v>34759</v>
      </c>
      <c r="B419" s="3">
        <v>12500</v>
      </c>
      <c r="C419" s="3">
        <f t="shared" si="12"/>
        <v>9.4334839232903924</v>
      </c>
      <c r="D419" s="3">
        <v>8.9</v>
      </c>
      <c r="E419" s="3">
        <f t="shared" si="13"/>
        <v>12500</v>
      </c>
    </row>
    <row r="420" spans="1:5">
      <c r="A420" s="4">
        <v>34790</v>
      </c>
      <c r="B420" s="3">
        <v>13300</v>
      </c>
      <c r="C420" s="3">
        <f t="shared" si="12"/>
        <v>9.4955193142098455</v>
      </c>
      <c r="D420" s="3">
        <v>15</v>
      </c>
      <c r="E420" s="3">
        <f t="shared" si="13"/>
        <v>13300</v>
      </c>
    </row>
    <row r="421" spans="1:5">
      <c r="A421" s="4">
        <v>34820</v>
      </c>
      <c r="B421" s="3">
        <v>15200</v>
      </c>
      <c r="C421" s="3">
        <f t="shared" si="12"/>
        <v>9.6290507068343683</v>
      </c>
      <c r="D421" s="3">
        <v>19.100000000000001</v>
      </c>
      <c r="E421" s="3">
        <f t="shared" si="13"/>
        <v>15200</v>
      </c>
    </row>
    <row r="422" spans="1:5">
      <c r="A422" s="4">
        <v>34851</v>
      </c>
      <c r="B422" s="3">
        <v>13000</v>
      </c>
      <c r="C422" s="3">
        <f t="shared" si="12"/>
        <v>9.4727046364436731</v>
      </c>
      <c r="D422" s="3">
        <v>20.399999999999999</v>
      </c>
      <c r="E422" s="3">
        <f t="shared" si="13"/>
        <v>13000</v>
      </c>
    </row>
    <row r="423" spans="1:5">
      <c r="A423" s="4">
        <v>34881</v>
      </c>
      <c r="B423" s="3">
        <v>13700</v>
      </c>
      <c r="C423" s="3">
        <f t="shared" si="12"/>
        <v>9.525151111816216</v>
      </c>
      <c r="D423" s="3">
        <v>26.4</v>
      </c>
      <c r="E423" s="3">
        <f t="shared" si="13"/>
        <v>13700</v>
      </c>
    </row>
    <row r="424" spans="1:5">
      <c r="A424" s="4">
        <v>34912</v>
      </c>
      <c r="B424" s="3">
        <v>15400</v>
      </c>
      <c r="C424" s="3">
        <f t="shared" si="12"/>
        <v>9.6421227884017213</v>
      </c>
      <c r="D424" s="3">
        <v>29.4</v>
      </c>
      <c r="E424" s="3">
        <f t="shared" si="13"/>
        <v>15400</v>
      </c>
    </row>
    <row r="425" spans="1:5">
      <c r="A425" s="4">
        <v>34943</v>
      </c>
      <c r="B425" s="3">
        <v>14500</v>
      </c>
      <c r="C425" s="3">
        <f t="shared" si="12"/>
        <v>9.581903928408666</v>
      </c>
      <c r="D425" s="3">
        <v>23.7</v>
      </c>
      <c r="E425" s="3">
        <f t="shared" si="13"/>
        <v>14500</v>
      </c>
    </row>
    <row r="426" spans="1:5">
      <c r="A426" s="4">
        <v>34973</v>
      </c>
      <c r="B426" s="3">
        <v>14300</v>
      </c>
      <c r="C426" s="3">
        <f t="shared" si="12"/>
        <v>9.5680148162479988</v>
      </c>
      <c r="D426" s="3">
        <v>19.5</v>
      </c>
      <c r="E426" s="3">
        <f t="shared" si="13"/>
        <v>14300</v>
      </c>
    </row>
    <row r="427" spans="1:5">
      <c r="A427" s="4">
        <v>35004</v>
      </c>
      <c r="B427" s="3">
        <v>11400</v>
      </c>
      <c r="C427" s="3">
        <f t="shared" si="12"/>
        <v>9.3413686343825866</v>
      </c>
      <c r="D427" s="3">
        <v>12.7</v>
      </c>
      <c r="E427" s="3">
        <f t="shared" si="13"/>
        <v>11400</v>
      </c>
    </row>
    <row r="428" spans="1:5">
      <c r="A428" s="4">
        <v>35034</v>
      </c>
      <c r="B428" s="3">
        <v>10500</v>
      </c>
      <c r="C428" s="3">
        <f t="shared" si="12"/>
        <v>9.259130536145614</v>
      </c>
      <c r="D428" s="3">
        <v>7.7</v>
      </c>
      <c r="E428" s="3">
        <f t="shared" si="13"/>
        <v>10500</v>
      </c>
    </row>
    <row r="429" spans="1:5">
      <c r="A429" s="4">
        <v>35065</v>
      </c>
      <c r="B429" s="3">
        <v>7400</v>
      </c>
      <c r="C429" s="3">
        <f t="shared" si="12"/>
        <v>8.9092352791922611</v>
      </c>
      <c r="D429" s="3">
        <v>6.6</v>
      </c>
      <c r="E429" s="3">
        <f t="shared" si="13"/>
        <v>7400</v>
      </c>
    </row>
    <row r="430" spans="1:5">
      <c r="A430" s="4">
        <v>35096</v>
      </c>
      <c r="B430" s="3">
        <v>10400</v>
      </c>
      <c r="C430" s="3">
        <f t="shared" si="12"/>
        <v>9.2495610851294643</v>
      </c>
      <c r="D430" s="3">
        <v>5.4</v>
      </c>
      <c r="E430" s="3">
        <f t="shared" si="13"/>
        <v>10400</v>
      </c>
    </row>
    <row r="431" spans="1:5">
      <c r="A431" s="4">
        <v>35125</v>
      </c>
      <c r="B431" s="3">
        <v>11700</v>
      </c>
      <c r="C431" s="3">
        <f t="shared" si="12"/>
        <v>9.3673441207858481</v>
      </c>
      <c r="D431" s="3">
        <v>9.1999999999999993</v>
      </c>
      <c r="E431" s="3">
        <f t="shared" si="13"/>
        <v>11700</v>
      </c>
    </row>
    <row r="432" spans="1:5">
      <c r="A432" s="4">
        <v>35156</v>
      </c>
      <c r="B432" s="3">
        <v>12300</v>
      </c>
      <c r="C432" s="3">
        <f t="shared" si="12"/>
        <v>9.417354541360508</v>
      </c>
      <c r="D432" s="3">
        <v>12.7</v>
      </c>
      <c r="E432" s="3">
        <f t="shared" si="13"/>
        <v>12300</v>
      </c>
    </row>
    <row r="433" spans="1:5">
      <c r="A433" s="4">
        <v>35186</v>
      </c>
      <c r="B433" s="3">
        <v>14500</v>
      </c>
      <c r="C433" s="3">
        <f t="shared" si="12"/>
        <v>9.581903928408666</v>
      </c>
      <c r="D433" s="3">
        <v>18.100000000000001</v>
      </c>
      <c r="E433" s="3">
        <f t="shared" si="13"/>
        <v>14500</v>
      </c>
    </row>
    <row r="434" spans="1:5">
      <c r="A434" s="4">
        <v>35217</v>
      </c>
      <c r="B434" s="3">
        <v>15100</v>
      </c>
      <c r="C434" s="3">
        <f t="shared" si="12"/>
        <v>9.6224500228030152</v>
      </c>
      <c r="D434" s="3">
        <v>22.6</v>
      </c>
      <c r="E434" s="3">
        <f t="shared" si="13"/>
        <v>15100</v>
      </c>
    </row>
    <row r="435" spans="1:5">
      <c r="A435" s="4">
        <v>35247</v>
      </c>
      <c r="B435" s="3">
        <v>16500</v>
      </c>
      <c r="C435" s="3">
        <f t="shared" si="12"/>
        <v>9.7111156598886712</v>
      </c>
      <c r="D435" s="3">
        <v>26.2</v>
      </c>
      <c r="E435" s="3">
        <f t="shared" si="13"/>
        <v>16500</v>
      </c>
    </row>
    <row r="436" spans="1:5">
      <c r="A436" s="4">
        <v>35278</v>
      </c>
      <c r="B436" s="3">
        <v>17700</v>
      </c>
      <c r="C436" s="3">
        <f t="shared" si="12"/>
        <v>9.7813199185619197</v>
      </c>
      <c r="D436" s="3">
        <v>26</v>
      </c>
      <c r="E436" s="3">
        <f t="shared" si="13"/>
        <v>17700</v>
      </c>
    </row>
    <row r="437" spans="1:5">
      <c r="A437" s="4">
        <v>35309</v>
      </c>
      <c r="B437" s="3">
        <v>14800</v>
      </c>
      <c r="C437" s="3">
        <f t="shared" si="12"/>
        <v>9.6023824597522065</v>
      </c>
      <c r="D437" s="3">
        <v>22.4</v>
      </c>
      <c r="E437" s="3">
        <f t="shared" si="13"/>
        <v>14800</v>
      </c>
    </row>
    <row r="438" spans="1:5">
      <c r="A438" s="4">
        <v>35339</v>
      </c>
      <c r="B438" s="3">
        <v>13100</v>
      </c>
      <c r="C438" s="3">
        <f t="shared" si="12"/>
        <v>9.480367509189243</v>
      </c>
      <c r="D438" s="3">
        <v>18</v>
      </c>
      <c r="E438" s="3">
        <f t="shared" si="13"/>
        <v>13100</v>
      </c>
    </row>
    <row r="439" spans="1:5">
      <c r="A439" s="4">
        <v>35370</v>
      </c>
      <c r="B439" s="3">
        <v>9300</v>
      </c>
      <c r="C439" s="3">
        <f t="shared" si="12"/>
        <v>9.1377696791413481</v>
      </c>
      <c r="D439" s="3">
        <v>13.2</v>
      </c>
      <c r="E439" s="3">
        <f t="shared" si="13"/>
        <v>9300</v>
      </c>
    </row>
    <row r="440" spans="1:5">
      <c r="A440" s="4">
        <v>35400</v>
      </c>
      <c r="B440" s="3">
        <v>10100</v>
      </c>
      <c r="C440" s="3">
        <f t="shared" si="12"/>
        <v>9.2202907028293506</v>
      </c>
      <c r="D440" s="3">
        <v>9.3000000000000007</v>
      </c>
      <c r="E440" s="3">
        <f t="shared" si="13"/>
        <v>10100</v>
      </c>
    </row>
    <row r="441" spans="1:5">
      <c r="A441" s="4">
        <v>35431</v>
      </c>
      <c r="B441" s="3">
        <v>5800</v>
      </c>
      <c r="C441" s="3">
        <f t="shared" si="12"/>
        <v>8.66561319653451</v>
      </c>
      <c r="D441" s="3">
        <v>6.8</v>
      </c>
      <c r="E441" s="3">
        <f t="shared" si="13"/>
        <v>5800</v>
      </c>
    </row>
    <row r="442" spans="1:5">
      <c r="A442" s="4">
        <v>35462</v>
      </c>
      <c r="B442" s="3">
        <v>8000</v>
      </c>
      <c r="C442" s="3">
        <f t="shared" si="12"/>
        <v>8.987196820661973</v>
      </c>
      <c r="D442" s="3">
        <v>7</v>
      </c>
      <c r="E442" s="3">
        <f t="shared" si="13"/>
        <v>8000</v>
      </c>
    </row>
    <row r="443" spans="1:5">
      <c r="A443" s="4">
        <v>35490</v>
      </c>
      <c r="B443" s="3">
        <v>12500</v>
      </c>
      <c r="C443" s="3">
        <f t="shared" si="12"/>
        <v>9.4334839232903924</v>
      </c>
      <c r="D443" s="3">
        <v>10.5</v>
      </c>
      <c r="E443" s="3">
        <f t="shared" si="13"/>
        <v>12500</v>
      </c>
    </row>
    <row r="444" spans="1:5">
      <c r="A444" s="4">
        <v>35521</v>
      </c>
      <c r="B444" s="3">
        <v>10600</v>
      </c>
      <c r="C444" s="3">
        <f t="shared" si="12"/>
        <v>9.2686092801001578</v>
      </c>
      <c r="D444" s="3">
        <v>15.2</v>
      </c>
      <c r="E444" s="3">
        <f t="shared" si="13"/>
        <v>10600</v>
      </c>
    </row>
    <row r="445" spans="1:5">
      <c r="A445" s="4">
        <v>35551</v>
      </c>
      <c r="B445" s="3">
        <v>10200</v>
      </c>
      <c r="C445" s="3">
        <f t="shared" si="12"/>
        <v>9.2301429992723616</v>
      </c>
      <c r="D445" s="3">
        <v>19.2</v>
      </c>
      <c r="E445" s="3">
        <f t="shared" si="13"/>
        <v>10200</v>
      </c>
    </row>
    <row r="446" spans="1:5">
      <c r="A446" s="4">
        <v>35582</v>
      </c>
      <c r="B446" s="3">
        <v>10900</v>
      </c>
      <c r="C446" s="3">
        <f t="shared" si="12"/>
        <v>9.2965180682172353</v>
      </c>
      <c r="D446" s="3">
        <v>22.7</v>
      </c>
      <c r="E446" s="3">
        <f t="shared" si="13"/>
        <v>10900</v>
      </c>
    </row>
    <row r="447" spans="1:5">
      <c r="A447" s="4">
        <v>35612</v>
      </c>
      <c r="B447" s="3">
        <v>11300</v>
      </c>
      <c r="C447" s="3">
        <f t="shared" si="12"/>
        <v>9.3325580047004326</v>
      </c>
      <c r="D447" s="3">
        <v>26.6</v>
      </c>
      <c r="E447" s="3">
        <f t="shared" si="13"/>
        <v>11300</v>
      </c>
    </row>
    <row r="448" spans="1:5">
      <c r="A448" s="4">
        <v>35643</v>
      </c>
      <c r="B448" s="3">
        <v>11600</v>
      </c>
      <c r="C448" s="3">
        <f t="shared" si="12"/>
        <v>9.3587603770944554</v>
      </c>
      <c r="D448" s="3">
        <v>27</v>
      </c>
      <c r="E448" s="3">
        <f t="shared" si="13"/>
        <v>11600</v>
      </c>
    </row>
    <row r="449" spans="1:5">
      <c r="A449" s="4">
        <v>35674</v>
      </c>
      <c r="B449" s="3">
        <v>10600</v>
      </c>
      <c r="C449" s="3">
        <f t="shared" si="12"/>
        <v>9.2686092801001578</v>
      </c>
      <c r="D449" s="3">
        <v>22.9</v>
      </c>
      <c r="E449" s="3">
        <f t="shared" si="13"/>
        <v>10600</v>
      </c>
    </row>
    <row r="450" spans="1:5">
      <c r="A450" s="4">
        <v>35704</v>
      </c>
      <c r="B450" s="3">
        <v>9500</v>
      </c>
      <c r="C450" s="3">
        <f t="shared" si="12"/>
        <v>9.1590470775886317</v>
      </c>
      <c r="D450" s="3">
        <v>18.7</v>
      </c>
      <c r="E450" s="3">
        <f t="shared" si="13"/>
        <v>9500</v>
      </c>
    </row>
    <row r="451" spans="1:5">
      <c r="A451" s="4">
        <v>35735</v>
      </c>
      <c r="B451" s="3">
        <v>7800</v>
      </c>
      <c r="C451" s="3">
        <f t="shared" si="12"/>
        <v>8.9618790126776826</v>
      </c>
      <c r="D451" s="3">
        <v>14.3</v>
      </c>
      <c r="E451" s="3">
        <f t="shared" si="13"/>
        <v>7800</v>
      </c>
    </row>
    <row r="452" spans="1:5">
      <c r="A452" s="4">
        <v>35765</v>
      </c>
      <c r="B452" s="3">
        <v>8800</v>
      </c>
      <c r="C452" s="3">
        <f t="shared" si="12"/>
        <v>9.0825070004662987</v>
      </c>
      <c r="D452" s="3">
        <v>9.1999999999999993</v>
      </c>
      <c r="E452" s="3">
        <f t="shared" si="13"/>
        <v>8800</v>
      </c>
    </row>
    <row r="453" spans="1:5">
      <c r="A453" s="4">
        <v>35796</v>
      </c>
      <c r="B453" s="3">
        <v>6000</v>
      </c>
      <c r="C453" s="3">
        <f t="shared" si="12"/>
        <v>8.6995147482101913</v>
      </c>
      <c r="D453" s="3">
        <v>5.3</v>
      </c>
      <c r="E453" s="3">
        <f t="shared" si="13"/>
        <v>6000</v>
      </c>
    </row>
    <row r="454" spans="1:5">
      <c r="A454" s="4">
        <v>35827</v>
      </c>
      <c r="B454" s="3">
        <v>6500</v>
      </c>
      <c r="C454" s="3">
        <f t="shared" si="12"/>
        <v>8.7795574558837277</v>
      </c>
      <c r="D454" s="3">
        <v>7</v>
      </c>
      <c r="E454" s="3">
        <f t="shared" si="13"/>
        <v>6500</v>
      </c>
    </row>
    <row r="455" spans="1:5">
      <c r="A455" s="4">
        <v>35855</v>
      </c>
      <c r="B455" s="3">
        <v>8100</v>
      </c>
      <c r="C455" s="3">
        <f t="shared" si="12"/>
        <v>8.99961934066053</v>
      </c>
      <c r="D455" s="3">
        <v>10.1</v>
      </c>
      <c r="E455" s="3">
        <f t="shared" si="13"/>
        <v>8100</v>
      </c>
    </row>
    <row r="456" spans="1:5">
      <c r="A456" s="4">
        <v>35886</v>
      </c>
      <c r="B456" s="3">
        <v>9600</v>
      </c>
      <c r="C456" s="3">
        <f t="shared" si="12"/>
        <v>9.1695183774559279</v>
      </c>
      <c r="D456" s="3">
        <v>16.3</v>
      </c>
      <c r="E456" s="3">
        <f t="shared" si="13"/>
        <v>9600</v>
      </c>
    </row>
    <row r="457" spans="1:5">
      <c r="A457" s="4">
        <v>35916</v>
      </c>
      <c r="B457" s="3">
        <v>9200</v>
      </c>
      <c r="C457" s="3">
        <f t="shared" si="12"/>
        <v>9.1269587630371323</v>
      </c>
      <c r="D457" s="3">
        <v>20.5</v>
      </c>
      <c r="E457" s="3">
        <f t="shared" si="13"/>
        <v>9200</v>
      </c>
    </row>
    <row r="458" spans="1:5">
      <c r="A458" s="4">
        <v>35947</v>
      </c>
      <c r="B458" s="3">
        <v>9300</v>
      </c>
      <c r="C458" s="3">
        <f t="shared" ref="C458:C521" si="14">LN(B458)</f>
        <v>9.1377696791413481</v>
      </c>
      <c r="D458" s="3">
        <v>21.5</v>
      </c>
      <c r="E458" s="3">
        <f t="shared" ref="E458:E521" si="15">B458</f>
        <v>9300</v>
      </c>
    </row>
    <row r="459" spans="1:5">
      <c r="A459" s="4">
        <v>35977</v>
      </c>
      <c r="B459" s="3">
        <v>10100</v>
      </c>
      <c r="C459" s="3">
        <f t="shared" si="14"/>
        <v>9.2202907028293506</v>
      </c>
      <c r="D459" s="3">
        <v>25.3</v>
      </c>
      <c r="E459" s="3">
        <f t="shared" si="15"/>
        <v>10100</v>
      </c>
    </row>
    <row r="460" spans="1:5">
      <c r="A460" s="4">
        <v>36008</v>
      </c>
      <c r="B460" s="3">
        <v>10500</v>
      </c>
      <c r="C460" s="3">
        <f t="shared" si="14"/>
        <v>9.259130536145614</v>
      </c>
      <c r="D460" s="3">
        <v>27.2</v>
      </c>
      <c r="E460" s="3">
        <f t="shared" si="15"/>
        <v>10500</v>
      </c>
    </row>
    <row r="461" spans="1:5">
      <c r="A461" s="4">
        <v>36039</v>
      </c>
      <c r="B461" s="3">
        <v>9300</v>
      </c>
      <c r="C461" s="3">
        <f t="shared" si="14"/>
        <v>9.1377696791413481</v>
      </c>
      <c r="D461" s="3">
        <v>24.4</v>
      </c>
      <c r="E461" s="3">
        <f t="shared" si="15"/>
        <v>9300</v>
      </c>
    </row>
    <row r="462" spans="1:5">
      <c r="A462" s="4">
        <v>36069</v>
      </c>
      <c r="B462" s="3">
        <v>9800</v>
      </c>
      <c r="C462" s="3">
        <f t="shared" si="14"/>
        <v>9.1901376646586641</v>
      </c>
      <c r="D462" s="3">
        <v>20.100000000000001</v>
      </c>
      <c r="E462" s="3">
        <f t="shared" si="15"/>
        <v>9800</v>
      </c>
    </row>
    <row r="463" spans="1:5">
      <c r="A463" s="4">
        <v>36100</v>
      </c>
      <c r="B463" s="3">
        <v>8600</v>
      </c>
      <c r="C463" s="3">
        <f t="shared" si="14"/>
        <v>9.0595174822415991</v>
      </c>
      <c r="D463" s="3">
        <v>13.9</v>
      </c>
      <c r="E463" s="3">
        <f t="shared" si="15"/>
        <v>8600</v>
      </c>
    </row>
    <row r="464" spans="1:5">
      <c r="A464" s="4">
        <v>36130</v>
      </c>
      <c r="B464" s="3">
        <v>8700</v>
      </c>
      <c r="C464" s="3">
        <f t="shared" si="14"/>
        <v>9.0710783046426755</v>
      </c>
      <c r="D464" s="3">
        <v>9</v>
      </c>
      <c r="E464" s="3">
        <f t="shared" si="15"/>
        <v>8700</v>
      </c>
    </row>
    <row r="465" spans="1:5">
      <c r="A465" s="4">
        <v>36161</v>
      </c>
      <c r="B465" s="3">
        <v>5500</v>
      </c>
      <c r="C465" s="3">
        <f t="shared" si="14"/>
        <v>8.6125033712205621</v>
      </c>
      <c r="D465" s="3">
        <v>6.6</v>
      </c>
      <c r="E465" s="3">
        <f t="shared" si="15"/>
        <v>5500</v>
      </c>
    </row>
    <row r="466" spans="1:5">
      <c r="A466" s="4">
        <v>36192</v>
      </c>
      <c r="B466" s="3">
        <v>10300</v>
      </c>
      <c r="C466" s="3">
        <f t="shared" si="14"/>
        <v>9.2398991742177277</v>
      </c>
      <c r="D466" s="3">
        <v>6.7</v>
      </c>
      <c r="E466" s="3">
        <f t="shared" si="15"/>
        <v>10300</v>
      </c>
    </row>
    <row r="467" spans="1:5">
      <c r="A467" s="4">
        <v>36220</v>
      </c>
      <c r="B467" s="3">
        <v>8400</v>
      </c>
      <c r="C467" s="3">
        <f t="shared" si="14"/>
        <v>9.0359869848314052</v>
      </c>
      <c r="D467" s="3">
        <v>10.1</v>
      </c>
      <c r="E467" s="3">
        <f t="shared" si="15"/>
        <v>8400</v>
      </c>
    </row>
    <row r="468" spans="1:5">
      <c r="A468" s="4">
        <v>36251</v>
      </c>
      <c r="B468" s="3">
        <v>9200</v>
      </c>
      <c r="C468" s="3">
        <f t="shared" si="14"/>
        <v>9.1269587630371323</v>
      </c>
      <c r="D468" s="3">
        <v>15</v>
      </c>
      <c r="E468" s="3">
        <f t="shared" si="15"/>
        <v>9200</v>
      </c>
    </row>
    <row r="469" spans="1:5">
      <c r="A469" s="4">
        <v>36281</v>
      </c>
      <c r="B469" s="3">
        <v>8200</v>
      </c>
      <c r="C469" s="3">
        <f t="shared" si="14"/>
        <v>9.0118894332523443</v>
      </c>
      <c r="D469" s="3">
        <v>19.899999999999999</v>
      </c>
      <c r="E469" s="3">
        <f t="shared" si="15"/>
        <v>8200</v>
      </c>
    </row>
    <row r="470" spans="1:5">
      <c r="A470" s="4">
        <v>36312</v>
      </c>
      <c r="B470" s="3">
        <v>8900</v>
      </c>
      <c r="C470" s="3">
        <f t="shared" si="14"/>
        <v>9.0938065557202314</v>
      </c>
      <c r="D470" s="3">
        <v>22.8</v>
      </c>
      <c r="E470" s="3">
        <f t="shared" si="15"/>
        <v>8900</v>
      </c>
    </row>
    <row r="471" spans="1:5">
      <c r="A471" s="4">
        <v>36342</v>
      </c>
      <c r="B471" s="3">
        <v>8700</v>
      </c>
      <c r="C471" s="3">
        <f t="shared" si="14"/>
        <v>9.0710783046426755</v>
      </c>
      <c r="D471" s="3">
        <v>25.9</v>
      </c>
      <c r="E471" s="3">
        <f t="shared" si="15"/>
        <v>8700</v>
      </c>
    </row>
    <row r="472" spans="1:5">
      <c r="A472" s="4">
        <v>36373</v>
      </c>
      <c r="B472" s="3">
        <v>9800</v>
      </c>
      <c r="C472" s="3">
        <f t="shared" si="14"/>
        <v>9.1901376646586641</v>
      </c>
      <c r="D472" s="3">
        <v>28.5</v>
      </c>
      <c r="E472" s="3">
        <f t="shared" si="15"/>
        <v>9800</v>
      </c>
    </row>
    <row r="473" spans="1:5">
      <c r="A473" s="4">
        <v>36404</v>
      </c>
      <c r="B473" s="3">
        <v>9500</v>
      </c>
      <c r="C473" s="3">
        <f t="shared" si="14"/>
        <v>9.1590470775886317</v>
      </c>
      <c r="D473" s="3">
        <v>26.2</v>
      </c>
      <c r="E473" s="3">
        <f t="shared" si="15"/>
        <v>9500</v>
      </c>
    </row>
    <row r="474" spans="1:5">
      <c r="A474" s="4">
        <v>36434</v>
      </c>
      <c r="B474" s="3">
        <v>8500</v>
      </c>
      <c r="C474" s="3">
        <f t="shared" si="14"/>
        <v>9.0478214424784085</v>
      </c>
      <c r="D474" s="3">
        <v>19.5</v>
      </c>
      <c r="E474" s="3">
        <f t="shared" si="15"/>
        <v>8500</v>
      </c>
    </row>
    <row r="475" spans="1:5">
      <c r="A475" s="4">
        <v>36465</v>
      </c>
      <c r="B475" s="3">
        <v>7900</v>
      </c>
      <c r="C475" s="3">
        <f t="shared" si="14"/>
        <v>8.9746180384551124</v>
      </c>
      <c r="D475" s="3">
        <v>14.2</v>
      </c>
      <c r="E475" s="3">
        <f t="shared" si="15"/>
        <v>7900</v>
      </c>
    </row>
    <row r="476" spans="1:5">
      <c r="A476" s="4">
        <v>36495</v>
      </c>
      <c r="B476" s="3">
        <v>15000</v>
      </c>
      <c r="C476" s="3">
        <f t="shared" si="14"/>
        <v>9.6158054800843473</v>
      </c>
      <c r="D476" s="3">
        <v>9</v>
      </c>
      <c r="E476" s="3">
        <f t="shared" si="15"/>
        <v>15000</v>
      </c>
    </row>
    <row r="477" spans="1:5">
      <c r="A477" s="4">
        <v>36526</v>
      </c>
      <c r="B477" s="3">
        <v>6500</v>
      </c>
      <c r="C477" s="3">
        <f t="shared" si="14"/>
        <v>8.7795574558837277</v>
      </c>
      <c r="D477" s="3">
        <v>7.6</v>
      </c>
      <c r="E477" s="3">
        <f t="shared" si="15"/>
        <v>6500</v>
      </c>
    </row>
    <row r="478" spans="1:5">
      <c r="A478" s="4">
        <v>36557</v>
      </c>
      <c r="B478" s="3">
        <v>10200</v>
      </c>
      <c r="C478" s="3">
        <f t="shared" si="14"/>
        <v>9.2301429992723616</v>
      </c>
      <c r="D478" s="3">
        <v>6</v>
      </c>
      <c r="E478" s="3">
        <f t="shared" si="15"/>
        <v>10200</v>
      </c>
    </row>
    <row r="479" spans="1:5">
      <c r="A479" s="4">
        <v>36586</v>
      </c>
      <c r="B479" s="3">
        <v>13900</v>
      </c>
      <c r="C479" s="3">
        <f t="shared" si="14"/>
        <v>9.5396441191187833</v>
      </c>
      <c r="D479" s="3">
        <v>9.4</v>
      </c>
      <c r="E479" s="3">
        <f t="shared" si="15"/>
        <v>13900</v>
      </c>
    </row>
    <row r="480" spans="1:5">
      <c r="A480" s="4">
        <v>36617</v>
      </c>
      <c r="B480" s="3">
        <v>9500</v>
      </c>
      <c r="C480" s="3">
        <f t="shared" si="14"/>
        <v>9.1590470775886317</v>
      </c>
      <c r="D480" s="3">
        <v>14.5</v>
      </c>
      <c r="E480" s="3">
        <f t="shared" si="15"/>
        <v>9500</v>
      </c>
    </row>
    <row r="481" spans="1:5">
      <c r="A481" s="4">
        <v>36647</v>
      </c>
      <c r="B481" s="3">
        <v>8600</v>
      </c>
      <c r="C481" s="3">
        <f t="shared" si="14"/>
        <v>9.0595174822415991</v>
      </c>
      <c r="D481" s="3">
        <v>19.8</v>
      </c>
      <c r="E481" s="3">
        <f t="shared" si="15"/>
        <v>8600</v>
      </c>
    </row>
    <row r="482" spans="1:5">
      <c r="A482" s="4">
        <v>36678</v>
      </c>
      <c r="B482" s="3">
        <v>8800</v>
      </c>
      <c r="C482" s="3">
        <f t="shared" si="14"/>
        <v>9.0825070004662987</v>
      </c>
      <c r="D482" s="3">
        <v>22.5</v>
      </c>
      <c r="E482" s="3">
        <f t="shared" si="15"/>
        <v>8800</v>
      </c>
    </row>
    <row r="483" spans="1:5">
      <c r="A483" s="4">
        <v>36708</v>
      </c>
      <c r="B483" s="3">
        <v>8400</v>
      </c>
      <c r="C483" s="3">
        <f t="shared" si="14"/>
        <v>9.0359869848314052</v>
      </c>
      <c r="D483" s="3">
        <v>27.7</v>
      </c>
      <c r="E483" s="3">
        <f t="shared" si="15"/>
        <v>8400</v>
      </c>
    </row>
    <row r="484" spans="1:5">
      <c r="A484" s="4">
        <v>36739</v>
      </c>
      <c r="B484" s="3">
        <v>8900</v>
      </c>
      <c r="C484" s="3">
        <f t="shared" si="14"/>
        <v>9.0938065557202314</v>
      </c>
      <c r="D484" s="3">
        <v>28.3</v>
      </c>
      <c r="E484" s="3">
        <f t="shared" si="15"/>
        <v>8900</v>
      </c>
    </row>
    <row r="485" spans="1:5">
      <c r="A485" s="4">
        <v>36770</v>
      </c>
      <c r="B485" s="3">
        <v>8500</v>
      </c>
      <c r="C485" s="3">
        <f t="shared" si="14"/>
        <v>9.0478214424784085</v>
      </c>
      <c r="D485" s="3">
        <v>25.6</v>
      </c>
      <c r="E485" s="3">
        <f t="shared" si="15"/>
        <v>8500</v>
      </c>
    </row>
    <row r="486" spans="1:5">
      <c r="A486" s="4">
        <v>36800</v>
      </c>
      <c r="B486" s="3">
        <v>8200</v>
      </c>
      <c r="C486" s="3">
        <f t="shared" si="14"/>
        <v>9.0118894332523443</v>
      </c>
      <c r="D486" s="3">
        <v>18.8</v>
      </c>
      <c r="E486" s="3">
        <f t="shared" si="15"/>
        <v>8200</v>
      </c>
    </row>
    <row r="487" spans="1:5">
      <c r="A487" s="4">
        <v>36831</v>
      </c>
      <c r="B487" s="3">
        <v>8100</v>
      </c>
      <c r="C487" s="3">
        <f t="shared" si="14"/>
        <v>8.99961934066053</v>
      </c>
      <c r="D487" s="3">
        <v>13.3</v>
      </c>
      <c r="E487" s="3">
        <f t="shared" si="15"/>
        <v>8100</v>
      </c>
    </row>
    <row r="488" spans="1:5">
      <c r="A488" s="4">
        <v>36861</v>
      </c>
      <c r="B488" s="3">
        <v>7800</v>
      </c>
      <c r="C488" s="3">
        <f t="shared" si="14"/>
        <v>8.9618790126776826</v>
      </c>
      <c r="D488" s="3">
        <v>8.8000000000000007</v>
      </c>
      <c r="E488" s="3">
        <f t="shared" si="15"/>
        <v>7800</v>
      </c>
    </row>
    <row r="489" spans="1:5">
      <c r="A489" s="4">
        <v>36892</v>
      </c>
      <c r="B489" s="3">
        <v>5800</v>
      </c>
      <c r="C489" s="3">
        <f t="shared" si="14"/>
        <v>8.66561319653451</v>
      </c>
      <c r="D489" s="3">
        <v>4.9000000000000004</v>
      </c>
      <c r="E489" s="3">
        <f t="shared" si="15"/>
        <v>5800</v>
      </c>
    </row>
    <row r="490" spans="1:5">
      <c r="A490" s="4">
        <v>36923</v>
      </c>
      <c r="B490" s="3">
        <v>6600</v>
      </c>
      <c r="C490" s="3">
        <f t="shared" si="14"/>
        <v>8.794824928014517</v>
      </c>
      <c r="D490" s="3">
        <v>6.6</v>
      </c>
      <c r="E490" s="3">
        <f t="shared" si="15"/>
        <v>6600</v>
      </c>
    </row>
    <row r="491" spans="1:5">
      <c r="A491" s="4">
        <v>36951</v>
      </c>
      <c r="B491" s="3">
        <v>9100</v>
      </c>
      <c r="C491" s="3">
        <f t="shared" si="14"/>
        <v>9.1160296925049416</v>
      </c>
      <c r="D491" s="3">
        <v>9.8000000000000007</v>
      </c>
      <c r="E491" s="3">
        <f t="shared" si="15"/>
        <v>9100</v>
      </c>
    </row>
    <row r="492" spans="1:5">
      <c r="A492" s="4">
        <v>36982</v>
      </c>
      <c r="B492" s="3">
        <v>10100</v>
      </c>
      <c r="C492" s="3">
        <f t="shared" si="14"/>
        <v>9.2202907028293506</v>
      </c>
      <c r="D492" s="3">
        <v>15.7</v>
      </c>
      <c r="E492" s="3">
        <f t="shared" si="15"/>
        <v>10100</v>
      </c>
    </row>
    <row r="493" spans="1:5">
      <c r="A493" s="4">
        <v>37012</v>
      </c>
      <c r="B493" s="3">
        <v>10600</v>
      </c>
      <c r="C493" s="3">
        <f t="shared" si="14"/>
        <v>9.2686092801001578</v>
      </c>
      <c r="D493" s="3">
        <v>19.5</v>
      </c>
      <c r="E493" s="3">
        <f t="shared" si="15"/>
        <v>10600</v>
      </c>
    </row>
    <row r="494" spans="1:5">
      <c r="A494" s="4">
        <v>37043</v>
      </c>
      <c r="B494" s="3">
        <v>11100</v>
      </c>
      <c r="C494" s="3">
        <f t="shared" si="14"/>
        <v>9.3147003873004248</v>
      </c>
      <c r="D494" s="3">
        <v>23.1</v>
      </c>
      <c r="E494" s="3">
        <f t="shared" si="15"/>
        <v>11100</v>
      </c>
    </row>
    <row r="495" spans="1:5">
      <c r="A495" s="4">
        <v>37073</v>
      </c>
      <c r="B495" s="3">
        <v>11200</v>
      </c>
      <c r="C495" s="3">
        <f t="shared" si="14"/>
        <v>9.3236690572831851</v>
      </c>
      <c r="D495" s="3">
        <v>28.5</v>
      </c>
      <c r="E495" s="3">
        <f t="shared" si="15"/>
        <v>11200</v>
      </c>
    </row>
    <row r="496" spans="1:5">
      <c r="A496" s="4">
        <v>37104</v>
      </c>
      <c r="B496" s="3">
        <v>11300</v>
      </c>
      <c r="C496" s="3">
        <f t="shared" si="14"/>
        <v>9.3325580047004326</v>
      </c>
      <c r="D496" s="3">
        <v>26.4</v>
      </c>
      <c r="E496" s="3">
        <f t="shared" si="15"/>
        <v>11300</v>
      </c>
    </row>
    <row r="497" spans="1:5">
      <c r="A497" s="4">
        <v>37135</v>
      </c>
      <c r="B497" s="3">
        <v>9100</v>
      </c>
      <c r="C497" s="3">
        <f t="shared" si="14"/>
        <v>9.1160296925049416</v>
      </c>
      <c r="D497" s="3">
        <v>23.2</v>
      </c>
      <c r="E497" s="3">
        <f t="shared" si="15"/>
        <v>9100</v>
      </c>
    </row>
    <row r="498" spans="1:5">
      <c r="A498" s="4">
        <v>37165</v>
      </c>
      <c r="B498" s="3">
        <v>8800</v>
      </c>
      <c r="C498" s="3">
        <f t="shared" si="14"/>
        <v>9.0825070004662987</v>
      </c>
      <c r="D498" s="3">
        <v>18.7</v>
      </c>
      <c r="E498" s="3">
        <f t="shared" si="15"/>
        <v>8800</v>
      </c>
    </row>
    <row r="499" spans="1:5">
      <c r="A499" s="4">
        <v>37196</v>
      </c>
      <c r="B499" s="3">
        <v>7900</v>
      </c>
      <c r="C499" s="3">
        <f t="shared" si="14"/>
        <v>8.9746180384551124</v>
      </c>
      <c r="D499" s="3">
        <v>13.1</v>
      </c>
      <c r="E499" s="3">
        <f t="shared" si="15"/>
        <v>7900</v>
      </c>
    </row>
    <row r="500" spans="1:5">
      <c r="A500" s="4">
        <v>37226</v>
      </c>
      <c r="B500" s="3">
        <v>7200</v>
      </c>
      <c r="C500" s="3">
        <f t="shared" si="14"/>
        <v>8.8818363050041462</v>
      </c>
      <c r="D500" s="3">
        <v>8.4</v>
      </c>
      <c r="E500" s="3">
        <f t="shared" si="15"/>
        <v>7200</v>
      </c>
    </row>
    <row r="501" spans="1:5">
      <c r="A501" s="4">
        <v>37257</v>
      </c>
      <c r="B501" s="3">
        <v>5603</v>
      </c>
      <c r="C501" s="3">
        <f t="shared" si="14"/>
        <v>8.6310574475652846</v>
      </c>
      <c r="D501" s="3">
        <v>7.4</v>
      </c>
      <c r="E501" s="3">
        <f t="shared" si="15"/>
        <v>5603</v>
      </c>
    </row>
    <row r="502" spans="1:5">
      <c r="A502" s="4">
        <v>37288</v>
      </c>
      <c r="B502" s="3">
        <v>5524</v>
      </c>
      <c r="C502" s="3">
        <f t="shared" si="14"/>
        <v>8.6168575145291832</v>
      </c>
      <c r="D502" s="3">
        <v>7.9</v>
      </c>
      <c r="E502" s="3">
        <f t="shared" si="15"/>
        <v>5524</v>
      </c>
    </row>
    <row r="503" spans="1:5">
      <c r="A503" s="4">
        <v>37316</v>
      </c>
      <c r="B503" s="3">
        <v>7518</v>
      </c>
      <c r="C503" s="3">
        <f t="shared" si="14"/>
        <v>8.9250554241241229</v>
      </c>
      <c r="D503" s="3">
        <v>12.2</v>
      </c>
      <c r="E503" s="3">
        <f t="shared" si="15"/>
        <v>7518</v>
      </c>
    </row>
    <row r="504" spans="1:5">
      <c r="A504" s="4">
        <v>37347</v>
      </c>
      <c r="B504" s="3">
        <v>9658</v>
      </c>
      <c r="C504" s="3">
        <f t="shared" si="14"/>
        <v>9.1755418664334876</v>
      </c>
      <c r="D504" s="3">
        <v>16.100000000000001</v>
      </c>
      <c r="E504" s="3">
        <f t="shared" si="15"/>
        <v>9658</v>
      </c>
    </row>
    <row r="505" spans="1:5">
      <c r="A505" s="4">
        <v>37377</v>
      </c>
      <c r="B505" s="3">
        <v>10233</v>
      </c>
      <c r="C505" s="3">
        <f t="shared" si="14"/>
        <v>9.2333730710867545</v>
      </c>
      <c r="D505" s="3">
        <v>18.399999999999999</v>
      </c>
      <c r="E505" s="3">
        <f t="shared" si="15"/>
        <v>10233</v>
      </c>
    </row>
    <row r="506" spans="1:5">
      <c r="A506" s="4">
        <v>37408</v>
      </c>
      <c r="B506" s="3">
        <v>10147</v>
      </c>
      <c r="C506" s="3">
        <f t="shared" si="14"/>
        <v>9.2249333742790824</v>
      </c>
      <c r="D506" s="3">
        <v>21.6</v>
      </c>
      <c r="E506" s="3">
        <f t="shared" si="15"/>
        <v>10147</v>
      </c>
    </row>
    <row r="507" spans="1:5">
      <c r="A507" s="4">
        <v>37438</v>
      </c>
      <c r="B507" s="3">
        <v>9109</v>
      </c>
      <c r="C507" s="3">
        <f t="shared" si="14"/>
        <v>9.1170182147448102</v>
      </c>
      <c r="D507" s="3">
        <v>28</v>
      </c>
      <c r="E507" s="3">
        <f t="shared" si="15"/>
        <v>9109</v>
      </c>
    </row>
    <row r="508" spans="1:5">
      <c r="A508" s="4">
        <v>37469</v>
      </c>
      <c r="B508" s="3">
        <v>9455</v>
      </c>
      <c r="C508" s="3">
        <f t="shared" si="14"/>
        <v>9.1542989810925572</v>
      </c>
      <c r="D508" s="3">
        <v>28</v>
      </c>
      <c r="E508" s="3">
        <f t="shared" si="15"/>
        <v>9455</v>
      </c>
    </row>
    <row r="509" spans="1:5">
      <c r="A509" s="4">
        <v>37500</v>
      </c>
      <c r="B509" s="3">
        <v>9016</v>
      </c>
      <c r="C509" s="3">
        <f t="shared" si="14"/>
        <v>9.1067560557196128</v>
      </c>
      <c r="D509" s="3">
        <v>23.1</v>
      </c>
      <c r="E509" s="3">
        <f t="shared" si="15"/>
        <v>9016</v>
      </c>
    </row>
    <row r="510" spans="1:5">
      <c r="A510" s="4">
        <v>37530</v>
      </c>
      <c r="B510" s="3">
        <v>9148</v>
      </c>
      <c r="C510" s="3">
        <f t="shared" si="14"/>
        <v>9.1212905551426715</v>
      </c>
      <c r="D510" s="3">
        <v>19</v>
      </c>
      <c r="E510" s="3">
        <f t="shared" si="15"/>
        <v>9148</v>
      </c>
    </row>
    <row r="511" spans="1:5">
      <c r="A511" s="4">
        <v>37561</v>
      </c>
      <c r="B511" s="3">
        <v>7670</v>
      </c>
      <c r="C511" s="3">
        <f t="shared" si="14"/>
        <v>8.9450718943613019</v>
      </c>
      <c r="D511" s="3">
        <v>11.6</v>
      </c>
      <c r="E511" s="3">
        <f t="shared" si="15"/>
        <v>7670</v>
      </c>
    </row>
    <row r="512" spans="1:5">
      <c r="A512" s="4">
        <v>37591</v>
      </c>
      <c r="B512" s="3">
        <v>6684</v>
      </c>
      <c r="C512" s="3">
        <f t="shared" si="14"/>
        <v>8.8074718897152842</v>
      </c>
      <c r="D512" s="3">
        <v>7.2</v>
      </c>
      <c r="E512" s="3">
        <f t="shared" si="15"/>
        <v>6684</v>
      </c>
    </row>
    <row r="513" spans="1:5">
      <c r="A513" s="4">
        <v>37622</v>
      </c>
      <c r="B513" s="3">
        <v>6148</v>
      </c>
      <c r="C513" s="3">
        <f t="shared" si="14"/>
        <v>8.723882104658486</v>
      </c>
      <c r="D513" s="3">
        <v>5.5</v>
      </c>
      <c r="E513" s="3">
        <f t="shared" si="15"/>
        <v>6148</v>
      </c>
    </row>
    <row r="514" spans="1:5">
      <c r="A514" s="4">
        <v>37653</v>
      </c>
      <c r="B514" s="3">
        <v>6984</v>
      </c>
      <c r="C514" s="3">
        <f t="shared" si="14"/>
        <v>8.851377097519439</v>
      </c>
      <c r="D514" s="3">
        <v>6.4</v>
      </c>
      <c r="E514" s="3">
        <f t="shared" si="15"/>
        <v>6984</v>
      </c>
    </row>
    <row r="515" spans="1:5">
      <c r="A515" s="4">
        <v>37681</v>
      </c>
      <c r="B515" s="3">
        <v>8175</v>
      </c>
      <c r="C515" s="3">
        <f t="shared" si="14"/>
        <v>9.0088359957654536</v>
      </c>
      <c r="D515" s="3">
        <v>8.6999999999999993</v>
      </c>
      <c r="E515" s="3">
        <f t="shared" si="15"/>
        <v>8175</v>
      </c>
    </row>
    <row r="516" spans="1:5">
      <c r="A516" s="4">
        <v>37712</v>
      </c>
      <c r="B516" s="3">
        <v>9723</v>
      </c>
      <c r="C516" s="3">
        <f t="shared" si="14"/>
        <v>9.1822494918096567</v>
      </c>
      <c r="D516" s="3">
        <v>15.1</v>
      </c>
      <c r="E516" s="3">
        <f t="shared" si="15"/>
        <v>9723</v>
      </c>
    </row>
    <row r="517" spans="1:5">
      <c r="A517" s="4">
        <v>37742</v>
      </c>
      <c r="B517" s="3">
        <v>7681</v>
      </c>
      <c r="C517" s="3">
        <f t="shared" si="14"/>
        <v>8.9465050259986825</v>
      </c>
      <c r="D517" s="3">
        <v>18.8</v>
      </c>
      <c r="E517" s="3">
        <f t="shared" si="15"/>
        <v>7681</v>
      </c>
    </row>
    <row r="518" spans="1:5">
      <c r="A518" s="4">
        <v>37773</v>
      </c>
      <c r="B518" s="3">
        <v>9302</v>
      </c>
      <c r="C518" s="3">
        <f t="shared" si="14"/>
        <v>9.1379847097840425</v>
      </c>
      <c r="D518" s="3">
        <v>23.2</v>
      </c>
      <c r="E518" s="3">
        <f t="shared" si="15"/>
        <v>9302</v>
      </c>
    </row>
    <row r="519" spans="1:5">
      <c r="A519" s="4">
        <v>37803</v>
      </c>
      <c r="B519" s="3">
        <v>9774</v>
      </c>
      <c r="C519" s="3">
        <f t="shared" si="14"/>
        <v>9.1874810778300997</v>
      </c>
      <c r="D519" s="3">
        <v>22.8</v>
      </c>
      <c r="E519" s="3">
        <f t="shared" si="15"/>
        <v>9774</v>
      </c>
    </row>
    <row r="520" spans="1:5">
      <c r="A520" s="4">
        <v>37834</v>
      </c>
      <c r="B520" s="3">
        <v>9282</v>
      </c>
      <c r="C520" s="3">
        <f t="shared" si="14"/>
        <v>9.1358323198011213</v>
      </c>
      <c r="D520" s="3">
        <v>26</v>
      </c>
      <c r="E520" s="3">
        <f t="shared" si="15"/>
        <v>9282</v>
      </c>
    </row>
    <row r="521" spans="1:5">
      <c r="A521" s="4">
        <v>37865</v>
      </c>
      <c r="B521" s="3">
        <v>8893</v>
      </c>
      <c r="C521" s="3">
        <f t="shared" si="14"/>
        <v>9.0930197293996393</v>
      </c>
      <c r="D521" s="3">
        <v>24.2</v>
      </c>
      <c r="E521" s="3">
        <f t="shared" si="15"/>
        <v>8893</v>
      </c>
    </row>
    <row r="522" spans="1:5">
      <c r="A522" s="4">
        <v>37895</v>
      </c>
      <c r="B522" s="3">
        <v>8836</v>
      </c>
      <c r="C522" s="3">
        <f t="shared" ref="C522:C574" si="16">LN(B522)</f>
        <v>9.0865895645400077</v>
      </c>
      <c r="D522" s="3">
        <v>17.8</v>
      </c>
      <c r="E522" s="3">
        <f t="shared" ref="E522:E574" si="17">B522</f>
        <v>8836</v>
      </c>
    </row>
    <row r="523" spans="1:5">
      <c r="A523" s="4">
        <v>37926</v>
      </c>
      <c r="B523" s="3">
        <v>8747</v>
      </c>
      <c r="C523" s="3">
        <f t="shared" si="16"/>
        <v>9.0764660634198542</v>
      </c>
      <c r="D523" s="3">
        <v>14.4</v>
      </c>
      <c r="E523" s="3">
        <f t="shared" si="17"/>
        <v>8747</v>
      </c>
    </row>
    <row r="524" spans="1:5">
      <c r="A524" s="4">
        <v>37956</v>
      </c>
      <c r="B524" s="3">
        <v>9888</v>
      </c>
      <c r="C524" s="3">
        <f t="shared" si="16"/>
        <v>9.199077179697472</v>
      </c>
      <c r="D524" s="3">
        <v>9.1999999999999993</v>
      </c>
      <c r="E524" s="3">
        <f t="shared" si="17"/>
        <v>9888</v>
      </c>
    </row>
    <row r="525" spans="1:5">
      <c r="A525" s="4">
        <v>37987</v>
      </c>
      <c r="B525" s="3">
        <v>7530</v>
      </c>
      <c r="C525" s="3">
        <f t="shared" si="16"/>
        <v>8.9266503207939394</v>
      </c>
      <c r="D525" s="3">
        <v>6.3</v>
      </c>
      <c r="E525" s="3">
        <f t="shared" si="17"/>
        <v>7530</v>
      </c>
    </row>
    <row r="526" spans="1:5">
      <c r="A526" s="4">
        <v>38018</v>
      </c>
      <c r="B526" s="3">
        <v>6062</v>
      </c>
      <c r="C526" s="3">
        <f t="shared" si="16"/>
        <v>8.7097950576177485</v>
      </c>
      <c r="D526" s="3">
        <v>8.5</v>
      </c>
      <c r="E526" s="3">
        <f t="shared" si="17"/>
        <v>6062</v>
      </c>
    </row>
    <row r="527" spans="1:5">
      <c r="A527" s="4">
        <v>38047</v>
      </c>
      <c r="B527" s="3">
        <v>8203</v>
      </c>
      <c r="C527" s="3">
        <f t="shared" si="16"/>
        <v>9.0122552200027499</v>
      </c>
      <c r="D527" s="3">
        <v>9.8000000000000007</v>
      </c>
      <c r="E527" s="3">
        <f t="shared" si="17"/>
        <v>8203</v>
      </c>
    </row>
    <row r="528" spans="1:5">
      <c r="A528" s="4">
        <v>38078</v>
      </c>
      <c r="B528" s="3">
        <v>10021</v>
      </c>
      <c r="C528" s="3">
        <f t="shared" si="16"/>
        <v>9.2124381700583289</v>
      </c>
      <c r="D528" s="3">
        <v>16.399999999999999</v>
      </c>
      <c r="E528" s="3">
        <f t="shared" si="17"/>
        <v>10021</v>
      </c>
    </row>
    <row r="529" spans="1:5">
      <c r="A529" s="4">
        <v>38108</v>
      </c>
      <c r="B529" s="3">
        <v>9155</v>
      </c>
      <c r="C529" s="3">
        <f t="shared" si="16"/>
        <v>9.1220554571086119</v>
      </c>
      <c r="D529" s="3">
        <v>19.600000000000001</v>
      </c>
      <c r="E529" s="3">
        <f t="shared" si="17"/>
        <v>9155</v>
      </c>
    </row>
    <row r="530" spans="1:5">
      <c r="A530" s="4">
        <v>38139</v>
      </c>
      <c r="B530" s="3">
        <v>10576</v>
      </c>
      <c r="C530" s="3">
        <f t="shared" si="16"/>
        <v>9.2663425620914683</v>
      </c>
      <c r="D530" s="3">
        <v>23.7</v>
      </c>
      <c r="E530" s="3">
        <f t="shared" si="17"/>
        <v>10576</v>
      </c>
    </row>
    <row r="531" spans="1:5">
      <c r="A531" s="4">
        <v>38169</v>
      </c>
      <c r="B531" s="3">
        <v>11920</v>
      </c>
      <c r="C531" s="3">
        <f t="shared" si="16"/>
        <v>9.3859729406193413</v>
      </c>
      <c r="D531" s="3">
        <v>28.5</v>
      </c>
      <c r="E531" s="3">
        <f t="shared" si="17"/>
        <v>11920</v>
      </c>
    </row>
    <row r="532" spans="1:5">
      <c r="A532" s="4">
        <v>38200</v>
      </c>
      <c r="B532" s="3">
        <v>11009</v>
      </c>
      <c r="C532" s="3">
        <f t="shared" si="16"/>
        <v>9.306468399070404</v>
      </c>
      <c r="D532" s="3">
        <v>27.2</v>
      </c>
      <c r="E532" s="3">
        <f t="shared" si="17"/>
        <v>11009</v>
      </c>
    </row>
    <row r="533" spans="1:5">
      <c r="A533" s="4">
        <v>38231</v>
      </c>
      <c r="B533" s="3">
        <v>10553</v>
      </c>
      <c r="C533" s="3">
        <f t="shared" si="16"/>
        <v>9.2641654586710906</v>
      </c>
      <c r="D533" s="3">
        <v>25.1</v>
      </c>
      <c r="E533" s="3">
        <f t="shared" si="17"/>
        <v>10553</v>
      </c>
    </row>
    <row r="534" spans="1:5">
      <c r="A534" s="4">
        <v>38261</v>
      </c>
      <c r="B534" s="3">
        <v>10405</v>
      </c>
      <c r="C534" s="3">
        <f t="shared" si="16"/>
        <v>9.2500417388277345</v>
      </c>
      <c r="D534" s="3">
        <v>17.5</v>
      </c>
      <c r="E534" s="3">
        <f t="shared" si="17"/>
        <v>10405</v>
      </c>
    </row>
    <row r="535" spans="1:5">
      <c r="A535" s="4">
        <v>38292</v>
      </c>
      <c r="B535" s="3">
        <v>9391</v>
      </c>
      <c r="C535" s="3">
        <f t="shared" si="16"/>
        <v>9.147507062804614</v>
      </c>
      <c r="D535" s="3">
        <v>15.6</v>
      </c>
      <c r="E535" s="3">
        <f t="shared" si="17"/>
        <v>9391</v>
      </c>
    </row>
    <row r="536" spans="1:5">
      <c r="A536" s="4">
        <v>38322</v>
      </c>
      <c r="B536" s="3">
        <v>7797</v>
      </c>
      <c r="C536" s="3">
        <f t="shared" si="16"/>
        <v>8.9614943233095996</v>
      </c>
      <c r="D536" s="3">
        <v>9.9</v>
      </c>
      <c r="E536" s="3">
        <f t="shared" si="17"/>
        <v>7797</v>
      </c>
    </row>
    <row r="537" spans="1:5">
      <c r="A537" s="4">
        <v>38353</v>
      </c>
      <c r="B537" s="3">
        <v>6670</v>
      </c>
      <c r="C537" s="3">
        <f t="shared" si="16"/>
        <v>8.8053751389096693</v>
      </c>
      <c r="D537" s="3">
        <v>6.1</v>
      </c>
      <c r="E537" s="3">
        <f t="shared" si="17"/>
        <v>6670</v>
      </c>
    </row>
    <row r="538" spans="1:5">
      <c r="A538" s="4">
        <v>38384</v>
      </c>
      <c r="B538" s="3">
        <v>6588</v>
      </c>
      <c r="C538" s="3">
        <f t="shared" si="16"/>
        <v>8.7930050912975304</v>
      </c>
      <c r="D538" s="3">
        <v>6.2</v>
      </c>
      <c r="E538" s="3">
        <f t="shared" si="17"/>
        <v>6588</v>
      </c>
    </row>
    <row r="539" spans="1:5">
      <c r="A539" s="4">
        <v>38412</v>
      </c>
      <c r="B539" s="3">
        <v>8537</v>
      </c>
      <c r="C539" s="3">
        <f t="shared" si="16"/>
        <v>9.052164937010307</v>
      </c>
      <c r="D539" s="3">
        <v>9</v>
      </c>
      <c r="E539" s="3">
        <f t="shared" si="17"/>
        <v>8537</v>
      </c>
    </row>
    <row r="540" spans="1:5">
      <c r="A540" s="4">
        <v>38443</v>
      </c>
      <c r="B540" s="3">
        <v>8662</v>
      </c>
      <c r="C540" s="3">
        <f t="shared" si="16"/>
        <v>9.0667009217745722</v>
      </c>
      <c r="D540" s="3">
        <v>15.1</v>
      </c>
      <c r="E540" s="3">
        <f t="shared" si="17"/>
        <v>8662</v>
      </c>
    </row>
    <row r="541" spans="1:5">
      <c r="A541" s="4">
        <v>38473</v>
      </c>
      <c r="B541" s="3">
        <v>10495</v>
      </c>
      <c r="C541" s="3">
        <f t="shared" si="16"/>
        <v>9.2586542322547327</v>
      </c>
      <c r="D541" s="3">
        <v>17.7</v>
      </c>
      <c r="E541" s="3">
        <f t="shared" si="17"/>
        <v>10495</v>
      </c>
    </row>
    <row r="542" spans="1:5">
      <c r="A542" s="4">
        <v>38504</v>
      </c>
      <c r="B542" s="3">
        <v>12054</v>
      </c>
      <c r="C542" s="3">
        <f t="shared" si="16"/>
        <v>9.3971518340429903</v>
      </c>
      <c r="D542" s="3">
        <v>23.2</v>
      </c>
      <c r="E542" s="3">
        <f t="shared" si="17"/>
        <v>12054</v>
      </c>
    </row>
    <row r="543" spans="1:5">
      <c r="A543" s="4">
        <v>38534</v>
      </c>
      <c r="B543" s="3">
        <v>12177</v>
      </c>
      <c r="C543" s="3">
        <f t="shared" si="16"/>
        <v>9.4073042055070069</v>
      </c>
      <c r="D543" s="3">
        <v>25.6</v>
      </c>
      <c r="E543" s="3">
        <f t="shared" si="17"/>
        <v>12177</v>
      </c>
    </row>
    <row r="544" spans="1:5">
      <c r="A544" s="4">
        <v>38565</v>
      </c>
      <c r="B544" s="3">
        <v>12472</v>
      </c>
      <c r="C544" s="3">
        <f t="shared" si="16"/>
        <v>9.4312414107376128</v>
      </c>
      <c r="D544" s="3">
        <v>28.1</v>
      </c>
      <c r="E544" s="3">
        <f t="shared" si="17"/>
        <v>12472</v>
      </c>
    </row>
    <row r="545" spans="1:5">
      <c r="A545" s="4">
        <v>38596</v>
      </c>
      <c r="B545" s="3">
        <v>10695</v>
      </c>
      <c r="C545" s="3">
        <f t="shared" si="16"/>
        <v>9.2775316215165056</v>
      </c>
      <c r="D545" s="3">
        <v>24.7</v>
      </c>
      <c r="E545" s="3">
        <f t="shared" si="17"/>
        <v>10695</v>
      </c>
    </row>
    <row r="546" spans="1:5">
      <c r="A546" s="4">
        <v>38626</v>
      </c>
      <c r="B546" s="3">
        <v>9950</v>
      </c>
      <c r="C546" s="3">
        <f t="shared" si="16"/>
        <v>9.2053278301526387</v>
      </c>
      <c r="D546" s="3">
        <v>19.2</v>
      </c>
      <c r="E546" s="3">
        <f t="shared" si="17"/>
        <v>9950</v>
      </c>
    </row>
    <row r="547" spans="1:5">
      <c r="A547" s="4">
        <v>38657</v>
      </c>
      <c r="B547" s="3">
        <v>9694</v>
      </c>
      <c r="C547" s="3">
        <f t="shared" si="16"/>
        <v>9.1792624164053205</v>
      </c>
      <c r="D547" s="3">
        <v>13.3</v>
      </c>
      <c r="E547" s="3">
        <f t="shared" si="17"/>
        <v>9694</v>
      </c>
    </row>
    <row r="548" spans="1:5">
      <c r="A548" s="4">
        <v>38687</v>
      </c>
      <c r="B548" s="3">
        <v>8326</v>
      </c>
      <c r="C548" s="3">
        <f t="shared" si="16"/>
        <v>9.0271384277549203</v>
      </c>
      <c r="D548" s="3">
        <v>6.4</v>
      </c>
      <c r="E548" s="3">
        <f t="shared" si="17"/>
        <v>8326</v>
      </c>
    </row>
    <row r="549" spans="1:5">
      <c r="A549" s="4">
        <v>38718</v>
      </c>
      <c r="B549" s="3">
        <v>6970</v>
      </c>
      <c r="C549" s="3">
        <f t="shared" si="16"/>
        <v>8.8493705037545691</v>
      </c>
      <c r="D549" s="3">
        <v>5.0999999999999996</v>
      </c>
      <c r="E549" s="3">
        <f t="shared" si="17"/>
        <v>6970</v>
      </c>
    </row>
    <row r="550" spans="1:5">
      <c r="A550" s="4">
        <v>38749</v>
      </c>
      <c r="B550" s="3">
        <v>7117</v>
      </c>
      <c r="C550" s="3">
        <f t="shared" si="16"/>
        <v>8.8702415672992707</v>
      </c>
      <c r="D550" s="3">
        <v>6.7</v>
      </c>
      <c r="E550" s="3">
        <f t="shared" si="17"/>
        <v>7117</v>
      </c>
    </row>
    <row r="551" spans="1:5">
      <c r="A551" s="4">
        <v>38777</v>
      </c>
      <c r="B551" s="3">
        <v>11181</v>
      </c>
      <c r="C551" s="3">
        <f t="shared" si="16"/>
        <v>9.3219711881473675</v>
      </c>
      <c r="D551" s="3">
        <v>9.8000000000000007</v>
      </c>
      <c r="E551" s="3">
        <f t="shared" si="17"/>
        <v>11181</v>
      </c>
    </row>
    <row r="552" spans="1:5">
      <c r="A552" s="4">
        <v>38808</v>
      </c>
      <c r="B552" s="3">
        <v>10632</v>
      </c>
      <c r="C552" s="3">
        <f t="shared" si="16"/>
        <v>9.271623600393081</v>
      </c>
      <c r="D552" s="3">
        <v>13.6</v>
      </c>
      <c r="E552" s="3">
        <f t="shared" si="17"/>
        <v>10632</v>
      </c>
    </row>
    <row r="553" spans="1:5">
      <c r="A553" s="4">
        <v>38838</v>
      </c>
      <c r="B553" s="3">
        <v>12027</v>
      </c>
      <c r="C553" s="3">
        <f t="shared" si="16"/>
        <v>9.3949094013106169</v>
      </c>
      <c r="D553" s="3">
        <v>19</v>
      </c>
      <c r="E553" s="3">
        <f t="shared" si="17"/>
        <v>12027</v>
      </c>
    </row>
    <row r="554" spans="1:5">
      <c r="A554" s="4">
        <v>38869</v>
      </c>
      <c r="B554" s="3">
        <v>12065</v>
      </c>
      <c r="C554" s="3">
        <f t="shared" si="16"/>
        <v>9.3980639780591329</v>
      </c>
      <c r="D554" s="3">
        <v>22.5</v>
      </c>
      <c r="E554" s="3">
        <f t="shared" si="17"/>
        <v>12065</v>
      </c>
    </row>
    <row r="555" spans="1:5">
      <c r="A555" s="4">
        <v>38899</v>
      </c>
      <c r="B555" s="3">
        <v>12303</v>
      </c>
      <c r="C555" s="3">
        <f t="shared" si="16"/>
        <v>9.4175984140601692</v>
      </c>
      <c r="D555" s="3">
        <v>25.6</v>
      </c>
      <c r="E555" s="3">
        <f t="shared" si="17"/>
        <v>12303</v>
      </c>
    </row>
    <row r="556" spans="1:5">
      <c r="A556" s="4">
        <v>38930</v>
      </c>
      <c r="B556" s="3">
        <v>12510</v>
      </c>
      <c r="C556" s="3">
        <f t="shared" si="16"/>
        <v>9.4342836034609565</v>
      </c>
      <c r="D556" s="3">
        <v>27.5</v>
      </c>
      <c r="E556" s="3">
        <f t="shared" si="17"/>
        <v>12510</v>
      </c>
    </row>
    <row r="557" spans="1:5">
      <c r="A557" s="4">
        <v>38961</v>
      </c>
      <c r="B557" s="3">
        <v>11543</v>
      </c>
      <c r="C557" s="3">
        <f t="shared" si="16"/>
        <v>9.3538344716149115</v>
      </c>
      <c r="D557" s="3">
        <v>23.5</v>
      </c>
      <c r="E557" s="3">
        <f t="shared" si="17"/>
        <v>11543</v>
      </c>
    </row>
    <row r="558" spans="1:5">
      <c r="A558" s="4">
        <v>38991</v>
      </c>
      <c r="B558" s="3">
        <v>10908</v>
      </c>
      <c r="C558" s="3">
        <f t="shared" si="16"/>
        <v>9.2972517439654787</v>
      </c>
      <c r="D558" s="3">
        <v>19.5</v>
      </c>
      <c r="E558" s="3">
        <f t="shared" si="17"/>
        <v>10908</v>
      </c>
    </row>
    <row r="559" spans="1:5">
      <c r="A559" s="4">
        <v>39022</v>
      </c>
      <c r="B559" s="3">
        <v>11226</v>
      </c>
      <c r="C559" s="3">
        <f t="shared" si="16"/>
        <v>9.3259877955021437</v>
      </c>
      <c r="D559" s="3">
        <v>14.4</v>
      </c>
      <c r="E559" s="3">
        <f t="shared" si="17"/>
        <v>11226</v>
      </c>
    </row>
    <row r="560" spans="1:5">
      <c r="A560" s="4">
        <v>39052</v>
      </c>
      <c r="B560" s="3">
        <v>10103</v>
      </c>
      <c r="C560" s="3">
        <f t="shared" si="16"/>
        <v>9.2205876884277327</v>
      </c>
      <c r="D560" s="3">
        <v>9.5</v>
      </c>
      <c r="E560" s="3">
        <f t="shared" si="17"/>
        <v>10103</v>
      </c>
    </row>
    <row r="561" spans="1:5">
      <c r="A561" s="4">
        <v>39083</v>
      </c>
      <c r="B561" s="3">
        <v>8660</v>
      </c>
      <c r="C561" s="3">
        <f t="shared" si="16"/>
        <v>9.0664700015564801</v>
      </c>
      <c r="D561" s="3">
        <v>7.6</v>
      </c>
      <c r="E561" s="3">
        <f t="shared" si="17"/>
        <v>8660</v>
      </c>
    </row>
    <row r="562" spans="1:5">
      <c r="A562" s="4">
        <v>39114</v>
      </c>
      <c r="B562" s="3">
        <v>8182</v>
      </c>
      <c r="C562" s="3">
        <f t="shared" si="16"/>
        <v>9.0096918984893435</v>
      </c>
      <c r="D562" s="3">
        <v>8.6</v>
      </c>
      <c r="E562" s="3">
        <f t="shared" si="17"/>
        <v>8182</v>
      </c>
    </row>
    <row r="563" spans="1:5">
      <c r="A563" s="4">
        <v>39142</v>
      </c>
      <c r="B563" s="3">
        <v>12350</v>
      </c>
      <c r="C563" s="3">
        <f t="shared" si="16"/>
        <v>9.421411342056123</v>
      </c>
      <c r="D563" s="3">
        <v>10.8</v>
      </c>
      <c r="E563" s="3">
        <f t="shared" si="17"/>
        <v>12350</v>
      </c>
    </row>
    <row r="564" spans="1:5">
      <c r="A564" s="4">
        <v>39173</v>
      </c>
      <c r="B564" s="3">
        <v>11141</v>
      </c>
      <c r="C564" s="3">
        <f t="shared" si="16"/>
        <v>9.3183872760593172</v>
      </c>
      <c r="D564" s="3">
        <v>13.7</v>
      </c>
      <c r="E564" s="3">
        <f t="shared" si="17"/>
        <v>11141</v>
      </c>
    </row>
    <row r="565" spans="1:5">
      <c r="A565" s="4">
        <v>39203</v>
      </c>
      <c r="B565" s="3">
        <v>11770</v>
      </c>
      <c r="C565" s="3">
        <f t="shared" si="16"/>
        <v>9.3733092002543223</v>
      </c>
      <c r="D565" s="3">
        <v>19.8</v>
      </c>
      <c r="E565" s="3">
        <f t="shared" si="17"/>
        <v>11770</v>
      </c>
    </row>
    <row r="566" spans="1:5">
      <c r="A566" s="4">
        <v>39234</v>
      </c>
      <c r="B566" s="3">
        <v>12171</v>
      </c>
      <c r="C566" s="3">
        <f t="shared" si="16"/>
        <v>9.4068113518745573</v>
      </c>
      <c r="D566" s="3">
        <v>23.2</v>
      </c>
      <c r="E566" s="3">
        <f t="shared" si="17"/>
        <v>12171</v>
      </c>
    </row>
    <row r="567" spans="1:5">
      <c r="A567" s="4">
        <v>39264</v>
      </c>
      <c r="B567" s="3">
        <v>11878</v>
      </c>
      <c r="C567" s="3">
        <f t="shared" si="16"/>
        <v>9.3824432285758057</v>
      </c>
      <c r="D567" s="3">
        <v>24.4</v>
      </c>
      <c r="E567" s="3">
        <f t="shared" si="17"/>
        <v>11878</v>
      </c>
    </row>
    <row r="568" spans="1:5">
      <c r="A568" s="4">
        <v>39295</v>
      </c>
      <c r="B568" s="3">
        <v>13225</v>
      </c>
      <c r="C568" s="3">
        <f t="shared" si="16"/>
        <v>9.4898642567265004</v>
      </c>
      <c r="D568" s="3">
        <v>29</v>
      </c>
      <c r="E568" s="3">
        <f t="shared" si="17"/>
        <v>13225</v>
      </c>
    </row>
    <row r="569" spans="1:5">
      <c r="A569" s="4">
        <v>39326</v>
      </c>
      <c r="B569" s="3">
        <v>11859</v>
      </c>
      <c r="C569" s="3">
        <f t="shared" si="16"/>
        <v>9.3808423519647945</v>
      </c>
      <c r="D569" s="3">
        <v>25.2</v>
      </c>
      <c r="E569" s="3">
        <f t="shared" si="17"/>
        <v>11859</v>
      </c>
    </row>
    <row r="570" spans="1:5">
      <c r="A570" s="4">
        <v>39356</v>
      </c>
      <c r="B570" s="3">
        <v>11951</v>
      </c>
      <c r="C570" s="3">
        <f t="shared" si="16"/>
        <v>9.3885702358668812</v>
      </c>
      <c r="D570" s="3">
        <v>19</v>
      </c>
      <c r="E570" s="3">
        <f t="shared" si="17"/>
        <v>11951</v>
      </c>
    </row>
    <row r="571" spans="1:5">
      <c r="A571" s="4">
        <v>39387</v>
      </c>
      <c r="B571" s="3">
        <v>11097</v>
      </c>
      <c r="C571" s="3">
        <f t="shared" si="16"/>
        <v>9.3144300805005642</v>
      </c>
      <c r="D571" s="3">
        <v>13.3</v>
      </c>
      <c r="E571" s="3">
        <f t="shared" si="17"/>
        <v>11097</v>
      </c>
    </row>
    <row r="572" spans="1:5">
      <c r="A572" s="4">
        <v>39417</v>
      </c>
      <c r="B572" s="3">
        <v>9822</v>
      </c>
      <c r="C572" s="3">
        <f t="shared" si="16"/>
        <v>9.1923800465991903</v>
      </c>
      <c r="D572" s="3">
        <v>9</v>
      </c>
      <c r="E572" s="3">
        <f t="shared" si="17"/>
        <v>9822</v>
      </c>
    </row>
    <row r="573" spans="1:5">
      <c r="A573" s="4">
        <v>39448</v>
      </c>
      <c r="B573" s="3">
        <v>7397</v>
      </c>
      <c r="C573" s="3">
        <f t="shared" si="16"/>
        <v>8.908829791587868</v>
      </c>
      <c r="D573" s="3">
        <v>5.9</v>
      </c>
      <c r="E573" s="3">
        <f t="shared" si="17"/>
        <v>7397</v>
      </c>
    </row>
    <row r="574" spans="1:5">
      <c r="A574" s="4">
        <v>39479</v>
      </c>
      <c r="B574" s="3">
        <v>9811</v>
      </c>
      <c r="C574" s="3">
        <f t="shared" si="16"/>
        <v>9.1912594841633908</v>
      </c>
      <c r="D574" s="3">
        <v>5.5</v>
      </c>
      <c r="E574" s="3">
        <f t="shared" si="17"/>
        <v>9811</v>
      </c>
    </row>
  </sheetData>
  <phoneticPr fontId="1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B27" sqref="B27"/>
    </sheetView>
  </sheetViews>
  <sheetFormatPr defaultRowHeight="13.5"/>
  <cols>
    <col min="1" max="1" width="11" customWidth="1"/>
  </cols>
  <sheetData>
    <row r="1" spans="1:9">
      <c r="A1" t="s">
        <v>118</v>
      </c>
    </row>
    <row r="2" spans="1:9" ht="14.25" thickBot="1"/>
    <row r="3" spans="1:9">
      <c r="A3" s="24" t="s">
        <v>119</v>
      </c>
      <c r="B3" s="24"/>
    </row>
    <row r="4" spans="1:9">
      <c r="A4" s="21" t="s">
        <v>120</v>
      </c>
      <c r="B4" s="21">
        <v>0.48304105151576454</v>
      </c>
    </row>
    <row r="5" spans="1:9">
      <c r="A5" s="21" t="s">
        <v>121</v>
      </c>
      <c r="B5" s="21">
        <v>0.2333286574494555</v>
      </c>
    </row>
    <row r="6" spans="1:9">
      <c r="A6" s="21" t="s">
        <v>122</v>
      </c>
      <c r="B6" s="21">
        <v>0.23104008627766284</v>
      </c>
    </row>
    <row r="7" spans="1:9">
      <c r="A7" s="21" t="s">
        <v>123</v>
      </c>
      <c r="B7" s="21">
        <v>134752.14174893903</v>
      </c>
    </row>
    <row r="8" spans="1:9" ht="14.25" thickBot="1">
      <c r="A8" s="22" t="s">
        <v>124</v>
      </c>
      <c r="B8" s="22">
        <v>337</v>
      </c>
    </row>
    <row r="10" spans="1:9" ht="14.25" thickBot="1">
      <c r="A10" t="s">
        <v>125</v>
      </c>
    </row>
    <row r="11" spans="1:9">
      <c r="A11" s="23"/>
      <c r="B11" s="23" t="s">
        <v>130</v>
      </c>
      <c r="C11" s="23" t="s">
        <v>131</v>
      </c>
      <c r="D11" s="23" t="s">
        <v>132</v>
      </c>
      <c r="E11" s="23" t="s">
        <v>133</v>
      </c>
      <c r="F11" s="23" t="s">
        <v>134</v>
      </c>
    </row>
    <row r="12" spans="1:9">
      <c r="A12" s="21" t="s">
        <v>126</v>
      </c>
      <c r="B12" s="21">
        <v>1</v>
      </c>
      <c r="C12" s="21">
        <v>1851292374728.5713</v>
      </c>
      <c r="D12" s="21">
        <v>1851292374728.5713</v>
      </c>
      <c r="E12" s="21">
        <v>101.95385676674668</v>
      </c>
      <c r="F12" s="21">
        <v>4.1977738633769443E-21</v>
      </c>
    </row>
    <row r="13" spans="1:9">
      <c r="A13" s="21" t="s">
        <v>127</v>
      </c>
      <c r="B13" s="21">
        <v>335</v>
      </c>
      <c r="C13" s="21">
        <v>6082976801485.2637</v>
      </c>
      <c r="D13" s="21">
        <v>18158139705.926159</v>
      </c>
      <c r="E13" s="21"/>
      <c r="F13" s="21"/>
    </row>
    <row r="14" spans="1:9" ht="14.25" thickBot="1">
      <c r="A14" s="22" t="s">
        <v>128</v>
      </c>
      <c r="B14" s="22">
        <v>336</v>
      </c>
      <c r="C14" s="22">
        <v>7934269176213.835</v>
      </c>
      <c r="D14" s="22"/>
      <c r="E14" s="22"/>
      <c r="F14" s="22"/>
    </row>
    <row r="15" spans="1:9" ht="14.25" thickBot="1"/>
    <row r="16" spans="1:9">
      <c r="A16" s="23"/>
      <c r="B16" s="23" t="s">
        <v>135</v>
      </c>
      <c r="C16" s="23" t="s">
        <v>123</v>
      </c>
      <c r="D16" s="23" t="s">
        <v>136</v>
      </c>
      <c r="E16" s="23" t="s">
        <v>137</v>
      </c>
      <c r="F16" s="23" t="s">
        <v>138</v>
      </c>
      <c r="G16" s="23" t="s">
        <v>139</v>
      </c>
      <c r="H16" s="23" t="s">
        <v>140</v>
      </c>
      <c r="I16" s="23" t="s">
        <v>141</v>
      </c>
    </row>
    <row r="17" spans="1:9">
      <c r="A17" s="21" t="s">
        <v>129</v>
      </c>
      <c r="B17" s="21">
        <v>283343.37220117787</v>
      </c>
      <c r="C17" s="21">
        <v>17713.415770090836</v>
      </c>
      <c r="D17" s="21">
        <v>15.995975924621163</v>
      </c>
      <c r="E17" s="21">
        <v>3.4602683533100708E-43</v>
      </c>
      <c r="F17" s="21">
        <v>248499.83386002306</v>
      </c>
      <c r="G17" s="21">
        <v>318186.91054233268</v>
      </c>
      <c r="H17" s="21">
        <v>248499.83386002306</v>
      </c>
      <c r="I17" s="21">
        <v>318186.91054233268</v>
      </c>
    </row>
    <row r="18" spans="1:9" ht="14.25" thickBot="1">
      <c r="A18" s="22" t="s">
        <v>142</v>
      </c>
      <c r="B18" s="22">
        <v>10076.896516744686</v>
      </c>
      <c r="C18" s="22">
        <v>997.98719526316108</v>
      </c>
      <c r="D18" s="22">
        <v>10.09722024949177</v>
      </c>
      <c r="E18" s="22">
        <v>4.1977738633769466E-21</v>
      </c>
      <c r="F18" s="22">
        <v>8113.7853046853779</v>
      </c>
      <c r="G18" s="22">
        <v>12040.007728803994</v>
      </c>
      <c r="H18" s="22">
        <v>8113.7853046853779</v>
      </c>
      <c r="I18" s="22">
        <v>12040.007728803994</v>
      </c>
    </row>
  </sheetData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45"/>
  <sheetViews>
    <sheetView topLeftCell="A318" zoomScaleNormal="100" workbookViewId="0">
      <selection activeCell="K6" sqref="K6"/>
    </sheetView>
  </sheetViews>
  <sheetFormatPr defaultRowHeight="13.5"/>
  <cols>
    <col min="1" max="2" width="9.125" style="3" bestFit="1" customWidth="1"/>
    <col min="3" max="225" width="9" style="3"/>
    <col min="226" max="228" width="9.125" style="3" bestFit="1" customWidth="1"/>
    <col min="229" max="229" width="9.5" style="3" bestFit="1" customWidth="1"/>
    <col min="230" max="231" width="9" style="3"/>
    <col min="232" max="232" width="2.125" style="3" customWidth="1"/>
    <col min="233" max="235" width="9.125" style="3" bestFit="1" customWidth="1"/>
    <col min="236" max="236" width="9" style="3"/>
    <col min="237" max="238" width="9.125" style="3" bestFit="1" customWidth="1"/>
    <col min="239" max="239" width="12.75" style="3" bestFit="1" customWidth="1"/>
    <col min="240" max="240" width="11.625" style="3" bestFit="1" customWidth="1"/>
    <col min="241" max="241" width="16.25" style="3" customWidth="1"/>
    <col min="242" max="245" width="9.125" style="3" bestFit="1" customWidth="1"/>
    <col min="246" max="16384" width="9" style="3"/>
  </cols>
  <sheetData>
    <row r="1" spans="1:4">
      <c r="A1" s="3" t="s">
        <v>8</v>
      </c>
      <c r="B1" s="3" t="s">
        <v>9</v>
      </c>
      <c r="C1" t="s">
        <v>54</v>
      </c>
    </row>
    <row r="2" spans="1:4">
      <c r="A2" s="3" t="s">
        <v>17</v>
      </c>
      <c r="B2" s="16" t="s">
        <v>95</v>
      </c>
      <c r="C2" t="s">
        <v>55</v>
      </c>
    </row>
    <row r="3" spans="1:4">
      <c r="A3" s="3" t="s">
        <v>26</v>
      </c>
      <c r="B3" s="3" t="s">
        <v>27</v>
      </c>
      <c r="C3" t="s">
        <v>56</v>
      </c>
    </row>
    <row r="4" spans="1:4">
      <c r="A4" s="3" t="s">
        <v>30</v>
      </c>
      <c r="C4"/>
    </row>
    <row r="5" spans="1:4">
      <c r="A5" s="3" t="s">
        <v>35</v>
      </c>
      <c r="B5" s="3" t="s">
        <v>36</v>
      </c>
      <c r="C5" t="s">
        <v>37</v>
      </c>
    </row>
    <row r="6" spans="1:4">
      <c r="A6" s="3" t="s">
        <v>44</v>
      </c>
      <c r="B6" s="3" t="s">
        <v>45</v>
      </c>
      <c r="C6" t="s">
        <v>42</v>
      </c>
    </row>
    <row r="7" spans="1:4">
      <c r="A7" s="3" t="s">
        <v>47</v>
      </c>
      <c r="C7"/>
    </row>
    <row r="8" spans="1:4">
      <c r="A8" s="4" t="s">
        <v>52</v>
      </c>
      <c r="B8" s="4" t="s">
        <v>51</v>
      </c>
      <c r="C8" s="6">
        <v>39114</v>
      </c>
    </row>
    <row r="9" spans="1:4">
      <c r="A9" s="4">
        <v>29221</v>
      </c>
      <c r="B9" s="3">
        <v>5.6</v>
      </c>
      <c r="C9">
        <v>204110</v>
      </c>
      <c r="D9" s="3">
        <f>LN(C9)</f>
        <v>12.226414343188088</v>
      </c>
    </row>
    <row r="10" spans="1:4">
      <c r="A10" s="4">
        <v>29252</v>
      </c>
      <c r="B10" s="3">
        <v>5.2</v>
      </c>
      <c r="C10">
        <v>257689</v>
      </c>
      <c r="D10" s="3">
        <f t="shared" ref="D10:D73" si="0">LN(C10)</f>
        <v>12.459508710436436</v>
      </c>
    </row>
    <row r="11" spans="1:4">
      <c r="A11" s="4">
        <v>29281</v>
      </c>
      <c r="B11" s="3">
        <v>8.1999999999999993</v>
      </c>
      <c r="C11">
        <v>382728</v>
      </c>
      <c r="D11" s="3">
        <f t="shared" si="0"/>
        <v>12.855079833095918</v>
      </c>
    </row>
    <row r="12" spans="1:4">
      <c r="A12" s="4">
        <v>29312</v>
      </c>
      <c r="B12" s="3">
        <v>13.6</v>
      </c>
      <c r="C12">
        <v>399884</v>
      </c>
      <c r="D12" s="3">
        <f t="shared" si="0"/>
        <v>12.898929784031987</v>
      </c>
    </row>
    <row r="13" spans="1:4">
      <c r="A13" s="4">
        <v>29342</v>
      </c>
      <c r="B13" s="3">
        <v>19.2</v>
      </c>
      <c r="C13">
        <v>373979</v>
      </c>
      <c r="D13" s="3">
        <f t="shared" si="0"/>
        <v>12.831954925087594</v>
      </c>
    </row>
    <row r="14" spans="1:4">
      <c r="A14" s="4">
        <v>29373</v>
      </c>
      <c r="B14" s="3">
        <v>23.6</v>
      </c>
      <c r="C14">
        <v>562694</v>
      </c>
      <c r="D14" s="3">
        <f t="shared" si="0"/>
        <v>13.240491242489099</v>
      </c>
    </row>
    <row r="15" spans="1:4">
      <c r="A15" s="4">
        <v>29403</v>
      </c>
      <c r="B15" s="3">
        <v>23.8</v>
      </c>
      <c r="C15">
        <v>608985</v>
      </c>
      <c r="D15" s="3">
        <f t="shared" si="0"/>
        <v>13.319548915846825</v>
      </c>
    </row>
    <row r="16" spans="1:4">
      <c r="A16" s="4">
        <v>29434</v>
      </c>
      <c r="B16" s="3">
        <v>23.4</v>
      </c>
      <c r="C16">
        <v>399662</v>
      </c>
      <c r="D16" s="3">
        <f t="shared" si="0"/>
        <v>12.898374468876375</v>
      </c>
    </row>
    <row r="17" spans="1:4">
      <c r="A17" s="4">
        <v>29465</v>
      </c>
      <c r="B17" s="3">
        <v>23</v>
      </c>
      <c r="C17">
        <v>344139</v>
      </c>
      <c r="D17" s="3">
        <f t="shared" si="0"/>
        <v>12.748800924508773</v>
      </c>
    </row>
    <row r="18" spans="1:4">
      <c r="A18" s="4">
        <v>29495</v>
      </c>
      <c r="B18" s="3">
        <v>18.2</v>
      </c>
      <c r="C18">
        <v>323695</v>
      </c>
      <c r="D18" s="3">
        <f t="shared" si="0"/>
        <v>12.68755699339405</v>
      </c>
    </row>
    <row r="19" spans="1:4">
      <c r="A19" s="4">
        <v>29526</v>
      </c>
      <c r="B19" s="3">
        <v>13</v>
      </c>
      <c r="C19">
        <v>255476</v>
      </c>
      <c r="D19" s="3">
        <f t="shared" si="0"/>
        <v>12.450883750750076</v>
      </c>
    </row>
    <row r="20" spans="1:4">
      <c r="A20" s="4">
        <v>29556</v>
      </c>
      <c r="B20" s="3">
        <v>7.7</v>
      </c>
      <c r="C20">
        <v>428435</v>
      </c>
      <c r="D20" s="3">
        <f t="shared" si="0"/>
        <v>12.967894313564926</v>
      </c>
    </row>
    <row r="21" spans="1:4">
      <c r="A21" s="4">
        <v>29587</v>
      </c>
      <c r="B21" s="3">
        <v>4.4000000000000004</v>
      </c>
      <c r="C21">
        <v>169786</v>
      </c>
      <c r="D21" s="3">
        <f t="shared" si="0"/>
        <v>12.042294099519093</v>
      </c>
    </row>
    <row r="22" spans="1:4">
      <c r="A22" s="4">
        <v>29618</v>
      </c>
      <c r="B22" s="3">
        <v>5.3</v>
      </c>
      <c r="C22">
        <v>249270</v>
      </c>
      <c r="D22" s="3">
        <f t="shared" si="0"/>
        <v>12.426291925327137</v>
      </c>
    </row>
    <row r="23" spans="1:4">
      <c r="A23" s="4">
        <v>29646</v>
      </c>
      <c r="B23" s="3">
        <v>9</v>
      </c>
      <c r="C23">
        <v>404989</v>
      </c>
      <c r="D23" s="3">
        <f t="shared" si="0"/>
        <v>12.911615185225996</v>
      </c>
    </row>
    <row r="24" spans="1:4">
      <c r="A24" s="4">
        <v>29677</v>
      </c>
      <c r="B24" s="3">
        <v>13.9</v>
      </c>
      <c r="C24">
        <v>551812</v>
      </c>
      <c r="D24" s="3">
        <f t="shared" si="0"/>
        <v>13.220962687538647</v>
      </c>
    </row>
    <row r="25" spans="1:4">
      <c r="A25" s="4">
        <v>29707</v>
      </c>
      <c r="B25" s="3">
        <v>17.5</v>
      </c>
      <c r="C25">
        <v>326161</v>
      </c>
      <c r="D25" s="3">
        <f t="shared" si="0"/>
        <v>12.695146403468321</v>
      </c>
    </row>
    <row r="26" spans="1:4">
      <c r="A26" s="4">
        <v>29738</v>
      </c>
      <c r="B26" s="3">
        <v>20.2</v>
      </c>
      <c r="C26">
        <v>512514</v>
      </c>
      <c r="D26" s="3">
        <f t="shared" si="0"/>
        <v>13.147083306694766</v>
      </c>
    </row>
    <row r="27" spans="1:4">
      <c r="A27" s="4">
        <v>29768</v>
      </c>
      <c r="B27" s="3">
        <v>26.3</v>
      </c>
      <c r="C27">
        <v>635075</v>
      </c>
      <c r="D27" s="3">
        <f t="shared" si="0"/>
        <v>13.361498381136585</v>
      </c>
    </row>
    <row r="28" spans="1:4">
      <c r="A28" s="4">
        <v>29799</v>
      </c>
      <c r="B28" s="3">
        <v>26.2</v>
      </c>
      <c r="C28">
        <v>484987</v>
      </c>
      <c r="D28" s="3">
        <f t="shared" si="0"/>
        <v>13.091877365436671</v>
      </c>
    </row>
    <row r="29" spans="1:4">
      <c r="A29" s="4">
        <v>29830</v>
      </c>
      <c r="B29" s="3">
        <v>21.8</v>
      </c>
      <c r="C29">
        <v>314923</v>
      </c>
      <c r="D29" s="3">
        <f t="shared" si="0"/>
        <v>12.660083443481913</v>
      </c>
    </row>
    <row r="30" spans="1:4">
      <c r="A30" s="4">
        <v>29860</v>
      </c>
      <c r="B30" s="3">
        <v>17.600000000000001</v>
      </c>
      <c r="C30">
        <v>319042</v>
      </c>
      <c r="D30" s="3">
        <f t="shared" si="0"/>
        <v>12.673078034542382</v>
      </c>
    </row>
    <row r="31" spans="1:4">
      <c r="A31" s="4">
        <v>29891</v>
      </c>
      <c r="B31" s="3">
        <v>10.4</v>
      </c>
      <c r="C31">
        <v>254906</v>
      </c>
      <c r="D31" s="3">
        <f t="shared" si="0"/>
        <v>12.448650128729783</v>
      </c>
    </row>
    <row r="32" spans="1:4">
      <c r="A32" s="4">
        <v>29921</v>
      </c>
      <c r="B32" s="3">
        <v>7.6</v>
      </c>
      <c r="C32">
        <v>405543</v>
      </c>
      <c r="D32" s="3">
        <f t="shared" si="0"/>
        <v>12.912982188839109</v>
      </c>
    </row>
    <row r="33" spans="1:4">
      <c r="A33" s="4">
        <v>29952</v>
      </c>
      <c r="B33" s="3">
        <v>5.8</v>
      </c>
      <c r="C33">
        <v>167445</v>
      </c>
      <c r="D33" s="3">
        <f t="shared" si="0"/>
        <v>12.028410218116942</v>
      </c>
    </row>
    <row r="34" spans="1:4">
      <c r="A34" s="4">
        <v>29983</v>
      </c>
      <c r="B34" s="3">
        <v>5.5</v>
      </c>
      <c r="C34">
        <v>209299</v>
      </c>
      <c r="D34" s="3">
        <f t="shared" si="0"/>
        <v>12.251519130591813</v>
      </c>
    </row>
    <row r="35" spans="1:4">
      <c r="A35" s="4">
        <v>30011</v>
      </c>
      <c r="B35" s="3">
        <v>9.9</v>
      </c>
      <c r="C35">
        <v>353371</v>
      </c>
      <c r="D35" s="3">
        <f t="shared" si="0"/>
        <v>12.775273775511947</v>
      </c>
    </row>
    <row r="36" spans="1:4">
      <c r="A36" s="4">
        <v>30042</v>
      </c>
      <c r="B36" s="3">
        <v>14</v>
      </c>
      <c r="C36">
        <v>440445</v>
      </c>
      <c r="D36" s="3">
        <f t="shared" si="0"/>
        <v>12.995540858447169</v>
      </c>
    </row>
    <row r="37" spans="1:4">
      <c r="A37" s="4">
        <v>30072</v>
      </c>
      <c r="B37" s="3">
        <v>20.7</v>
      </c>
      <c r="C37">
        <v>475270</v>
      </c>
      <c r="D37" s="3">
        <f t="shared" si="0"/>
        <v>13.071638342579357</v>
      </c>
    </row>
    <row r="38" spans="1:4">
      <c r="A38" s="4">
        <v>30103</v>
      </c>
      <c r="B38" s="3">
        <v>21.4</v>
      </c>
      <c r="C38">
        <v>630831</v>
      </c>
      <c r="D38" s="3">
        <f t="shared" si="0"/>
        <v>13.354793276807694</v>
      </c>
    </row>
    <row r="39" spans="1:4">
      <c r="A39" s="4">
        <v>30133</v>
      </c>
      <c r="B39" s="3">
        <v>23.1</v>
      </c>
      <c r="C39">
        <v>610669</v>
      </c>
      <c r="D39" s="3">
        <f t="shared" si="0"/>
        <v>13.322310356501502</v>
      </c>
    </row>
    <row r="40" spans="1:4">
      <c r="A40" s="4">
        <v>30164</v>
      </c>
      <c r="B40" s="3">
        <v>27.1</v>
      </c>
      <c r="C40">
        <v>436250</v>
      </c>
      <c r="D40" s="3">
        <f t="shared" si="0"/>
        <v>12.985970752498774</v>
      </c>
    </row>
    <row r="41" spans="1:4">
      <c r="A41" s="4">
        <v>30195</v>
      </c>
      <c r="B41" s="3">
        <v>22.3</v>
      </c>
      <c r="C41">
        <v>368643</v>
      </c>
      <c r="D41" s="3">
        <f t="shared" si="0"/>
        <v>12.817583975037328</v>
      </c>
    </row>
    <row r="42" spans="1:4">
      <c r="A42" s="4">
        <v>30225</v>
      </c>
      <c r="B42" s="3">
        <v>18</v>
      </c>
      <c r="C42">
        <v>329372</v>
      </c>
      <c r="D42" s="3">
        <f t="shared" si="0"/>
        <v>12.704943090076892</v>
      </c>
    </row>
    <row r="43" spans="1:4">
      <c r="A43" s="4">
        <v>30256</v>
      </c>
      <c r="B43" s="3">
        <v>14.3</v>
      </c>
      <c r="C43">
        <v>297237</v>
      </c>
      <c r="D43" s="3">
        <f t="shared" si="0"/>
        <v>12.602285079366213</v>
      </c>
    </row>
    <row r="44" spans="1:4">
      <c r="A44" s="4">
        <v>30286</v>
      </c>
      <c r="B44" s="3">
        <v>9.5</v>
      </c>
      <c r="C44">
        <v>458191</v>
      </c>
      <c r="D44" s="3">
        <f t="shared" si="0"/>
        <v>13.035041406730929</v>
      </c>
    </row>
    <row r="45" spans="1:4">
      <c r="A45" s="4">
        <v>30317</v>
      </c>
      <c r="B45" s="3">
        <v>6.2</v>
      </c>
      <c r="C45">
        <v>168271</v>
      </c>
      <c r="D45" s="3">
        <f t="shared" si="0"/>
        <v>12.03333105398281</v>
      </c>
    </row>
    <row r="46" spans="1:4">
      <c r="A46" s="4">
        <v>30348</v>
      </c>
      <c r="B46" s="3">
        <v>6.1</v>
      </c>
      <c r="C46">
        <v>226605</v>
      </c>
      <c r="D46" s="3">
        <f t="shared" si="0"/>
        <v>12.330963692645936</v>
      </c>
    </row>
    <row r="47" spans="1:4">
      <c r="A47" s="4">
        <v>30376</v>
      </c>
      <c r="B47" s="3">
        <v>8.6</v>
      </c>
      <c r="C47">
        <v>350715</v>
      </c>
      <c r="D47" s="3">
        <f t="shared" si="0"/>
        <v>12.767729206813248</v>
      </c>
    </row>
    <row r="48" spans="1:4">
      <c r="A48" s="4">
        <v>30407</v>
      </c>
      <c r="B48" s="3">
        <v>15.9</v>
      </c>
      <c r="C48">
        <v>454109</v>
      </c>
      <c r="D48" s="3">
        <f t="shared" si="0"/>
        <v>13.026092536312674</v>
      </c>
    </row>
    <row r="49" spans="1:4">
      <c r="A49" s="4">
        <v>30437</v>
      </c>
      <c r="B49" s="3">
        <v>19.7</v>
      </c>
      <c r="C49">
        <v>487822</v>
      </c>
      <c r="D49" s="3">
        <f t="shared" si="0"/>
        <v>13.097705864197966</v>
      </c>
    </row>
    <row r="50" spans="1:4">
      <c r="A50" s="4">
        <v>30468</v>
      </c>
      <c r="B50" s="3">
        <v>20.5</v>
      </c>
      <c r="C50">
        <v>578800</v>
      </c>
      <c r="D50" s="3">
        <f t="shared" si="0"/>
        <v>13.268712273739466</v>
      </c>
    </row>
    <row r="51" spans="1:4">
      <c r="A51" s="4">
        <v>30498</v>
      </c>
      <c r="B51" s="3">
        <v>23.8</v>
      </c>
      <c r="C51">
        <v>629981</v>
      </c>
      <c r="D51" s="3">
        <f t="shared" si="0"/>
        <v>13.353444939182774</v>
      </c>
    </row>
    <row r="52" spans="1:4">
      <c r="A52" s="4">
        <v>30529</v>
      </c>
      <c r="B52" s="3">
        <v>27.5</v>
      </c>
      <c r="C52">
        <v>637208</v>
      </c>
      <c r="D52" s="3">
        <f t="shared" si="0"/>
        <v>13.364851411867027</v>
      </c>
    </row>
    <row r="53" spans="1:4">
      <c r="A53" s="4">
        <v>30560</v>
      </c>
      <c r="B53" s="3">
        <v>23.1</v>
      </c>
      <c r="C53">
        <v>558019</v>
      </c>
      <c r="D53" s="3">
        <f t="shared" si="0"/>
        <v>13.232148290962964</v>
      </c>
    </row>
    <row r="54" spans="1:4">
      <c r="A54" s="4">
        <v>30590</v>
      </c>
      <c r="B54" s="3">
        <v>17.7</v>
      </c>
      <c r="C54">
        <v>273923</v>
      </c>
      <c r="D54" s="3">
        <f t="shared" si="0"/>
        <v>12.520602323978345</v>
      </c>
    </row>
    <row r="55" spans="1:4">
      <c r="A55" s="4">
        <v>30621</v>
      </c>
      <c r="B55" s="3">
        <v>12.3</v>
      </c>
      <c r="C55">
        <v>162237</v>
      </c>
      <c r="D55" s="3">
        <f t="shared" si="0"/>
        <v>11.996813508089732</v>
      </c>
    </row>
    <row r="56" spans="1:4">
      <c r="A56" s="4">
        <v>30651</v>
      </c>
      <c r="B56" s="3">
        <v>7.1</v>
      </c>
      <c r="C56">
        <v>414342</v>
      </c>
      <c r="D56" s="3">
        <f t="shared" si="0"/>
        <v>12.93444699874194</v>
      </c>
    </row>
    <row r="57" spans="1:4">
      <c r="A57" s="4">
        <v>30682</v>
      </c>
      <c r="B57" s="3">
        <v>3.7</v>
      </c>
      <c r="C57">
        <v>142480</v>
      </c>
      <c r="D57" s="3">
        <f t="shared" si="0"/>
        <v>11.866956917963543</v>
      </c>
    </row>
    <row r="58" spans="1:4">
      <c r="A58" s="4">
        <v>30713</v>
      </c>
      <c r="B58" s="3">
        <v>3</v>
      </c>
      <c r="C58">
        <v>236492</v>
      </c>
      <c r="D58" s="3">
        <f t="shared" si="0"/>
        <v>12.373669659703513</v>
      </c>
    </row>
    <row r="59" spans="1:4">
      <c r="A59" s="4">
        <v>30742</v>
      </c>
      <c r="B59" s="3">
        <v>5.9</v>
      </c>
      <c r="C59">
        <v>432903</v>
      </c>
      <c r="D59" s="3">
        <f t="shared" si="0"/>
        <v>12.97826896341299</v>
      </c>
    </row>
    <row r="60" spans="1:4">
      <c r="A60" s="4">
        <v>30773</v>
      </c>
      <c r="B60" s="3">
        <v>11.6</v>
      </c>
      <c r="C60">
        <v>580742</v>
      </c>
      <c r="D60" s="3">
        <f t="shared" si="0"/>
        <v>13.272061875247203</v>
      </c>
    </row>
    <row r="61" spans="1:4">
      <c r="A61" s="4">
        <v>30803</v>
      </c>
      <c r="B61" s="3">
        <v>17.2</v>
      </c>
      <c r="C61">
        <v>266424</v>
      </c>
      <c r="D61" s="3">
        <f t="shared" si="0"/>
        <v>12.492844303680593</v>
      </c>
    </row>
    <row r="62" spans="1:4">
      <c r="A62" s="4">
        <v>30834</v>
      </c>
      <c r="B62" s="3">
        <v>21.8</v>
      </c>
      <c r="C62">
        <v>482587</v>
      </c>
      <c r="D62" s="3">
        <f t="shared" si="0"/>
        <v>13.086916494387953</v>
      </c>
    </row>
    <row r="63" spans="1:4">
      <c r="A63" s="4">
        <v>30864</v>
      </c>
      <c r="B63" s="3">
        <v>26.2</v>
      </c>
      <c r="C63">
        <v>637870</v>
      </c>
      <c r="D63" s="3">
        <f t="shared" si="0"/>
        <v>13.365889779809194</v>
      </c>
    </row>
    <row r="64" spans="1:4">
      <c r="A64" s="4">
        <v>30895</v>
      </c>
      <c r="B64" s="3">
        <v>28.6</v>
      </c>
      <c r="C64">
        <v>514250</v>
      </c>
      <c r="D64" s="3">
        <f t="shared" si="0"/>
        <v>13.150464807515204</v>
      </c>
    </row>
    <row r="65" spans="1:4">
      <c r="A65" s="4">
        <v>30926</v>
      </c>
      <c r="B65" s="3">
        <v>23.5</v>
      </c>
      <c r="C65">
        <v>336563</v>
      </c>
      <c r="D65" s="3">
        <f t="shared" si="0"/>
        <v>12.726540631939912</v>
      </c>
    </row>
    <row r="66" spans="1:4">
      <c r="A66" s="4">
        <v>30956</v>
      </c>
      <c r="B66" s="3">
        <v>17.7</v>
      </c>
      <c r="C66">
        <v>320282</v>
      </c>
      <c r="D66" s="3">
        <f t="shared" si="0"/>
        <v>12.676957136703104</v>
      </c>
    </row>
    <row r="67" spans="1:4">
      <c r="A67" s="4">
        <v>30987</v>
      </c>
      <c r="B67" s="3">
        <v>12.2</v>
      </c>
      <c r="C67">
        <v>290119</v>
      </c>
      <c r="D67" s="3">
        <f t="shared" si="0"/>
        <v>12.578046462621829</v>
      </c>
    </row>
    <row r="68" spans="1:4">
      <c r="A68" s="4">
        <v>31017</v>
      </c>
      <c r="B68" s="3">
        <v>7.7</v>
      </c>
      <c r="C68">
        <v>437450</v>
      </c>
      <c r="D68" s="3">
        <f t="shared" si="0"/>
        <v>12.988717692534411</v>
      </c>
    </row>
    <row r="69" spans="1:4">
      <c r="A69" s="4">
        <v>31048</v>
      </c>
      <c r="B69" s="3">
        <v>4.0999999999999996</v>
      </c>
      <c r="C69">
        <v>157147</v>
      </c>
      <c r="D69" s="3">
        <f t="shared" si="0"/>
        <v>11.964936952002136</v>
      </c>
    </row>
    <row r="70" spans="1:4">
      <c r="A70" s="4">
        <v>31079</v>
      </c>
      <c r="B70" s="3">
        <v>6.5</v>
      </c>
      <c r="C70">
        <v>228584</v>
      </c>
      <c r="D70" s="3">
        <f t="shared" si="0"/>
        <v>12.339659036642251</v>
      </c>
    </row>
    <row r="71" spans="1:4">
      <c r="A71" s="4">
        <v>31107</v>
      </c>
      <c r="B71" s="3">
        <v>7.8</v>
      </c>
      <c r="C71">
        <v>329843</v>
      </c>
      <c r="D71" s="3">
        <f t="shared" si="0"/>
        <v>12.706372062658362</v>
      </c>
    </row>
    <row r="72" spans="1:4">
      <c r="A72" s="4">
        <v>31138</v>
      </c>
      <c r="B72" s="3">
        <v>14.2</v>
      </c>
      <c r="C72">
        <v>421184</v>
      </c>
      <c r="D72" s="3">
        <f t="shared" si="0"/>
        <v>12.950825071815791</v>
      </c>
    </row>
    <row r="73" spans="1:4">
      <c r="A73" s="4">
        <v>31168</v>
      </c>
      <c r="B73" s="3">
        <v>19.100000000000001</v>
      </c>
      <c r="C73">
        <v>459464</v>
      </c>
      <c r="D73" s="3">
        <f t="shared" si="0"/>
        <v>13.037815871680376</v>
      </c>
    </row>
    <row r="74" spans="1:4">
      <c r="A74" s="4">
        <v>31199</v>
      </c>
      <c r="B74" s="3">
        <v>20.2</v>
      </c>
      <c r="C74">
        <v>501887</v>
      </c>
      <c r="D74" s="3">
        <f t="shared" ref="D74:D137" si="1">LN(C74)</f>
        <v>13.126130273733555</v>
      </c>
    </row>
    <row r="75" spans="1:4">
      <c r="A75" s="4">
        <v>31229</v>
      </c>
      <c r="B75" s="3">
        <v>26.3</v>
      </c>
      <c r="C75">
        <v>658968</v>
      </c>
      <c r="D75" s="3">
        <f t="shared" si="1"/>
        <v>13.398430253883795</v>
      </c>
    </row>
    <row r="76" spans="1:4">
      <c r="A76" s="4">
        <v>31260</v>
      </c>
      <c r="B76" s="3">
        <v>27.9</v>
      </c>
      <c r="C76">
        <v>554099</v>
      </c>
      <c r="D76" s="3">
        <f t="shared" si="1"/>
        <v>13.225098650125425</v>
      </c>
    </row>
    <row r="77" spans="1:4">
      <c r="A77" s="4">
        <v>31291</v>
      </c>
      <c r="B77" s="3">
        <v>23.1</v>
      </c>
      <c r="C77">
        <v>382286</v>
      </c>
      <c r="D77" s="3">
        <f t="shared" si="1"/>
        <v>12.85392429855882</v>
      </c>
    </row>
    <row r="78" spans="1:4">
      <c r="A78" s="4">
        <v>31321</v>
      </c>
      <c r="B78" s="3">
        <v>17.899999999999999</v>
      </c>
      <c r="C78">
        <v>343272</v>
      </c>
      <c r="D78" s="3">
        <f t="shared" si="1"/>
        <v>12.746278414802847</v>
      </c>
    </row>
    <row r="79" spans="1:4">
      <c r="A79" s="4">
        <v>31352</v>
      </c>
      <c r="B79" s="3">
        <v>13.3</v>
      </c>
      <c r="C79">
        <v>298517</v>
      </c>
      <c r="D79" s="3">
        <f t="shared" si="1"/>
        <v>12.606582161616908</v>
      </c>
    </row>
    <row r="80" spans="1:4">
      <c r="A80" s="4">
        <v>31382</v>
      </c>
      <c r="B80" s="3">
        <v>7.4</v>
      </c>
      <c r="C80">
        <v>449965</v>
      </c>
      <c r="D80" s="3">
        <f t="shared" si="1"/>
        <v>13.016925080943876</v>
      </c>
    </row>
    <row r="81" spans="1:4">
      <c r="A81" s="4">
        <v>31413</v>
      </c>
      <c r="B81" s="3">
        <v>4.5</v>
      </c>
      <c r="C81">
        <v>186976</v>
      </c>
      <c r="D81" s="3">
        <f t="shared" si="1"/>
        <v>12.138735545354164</v>
      </c>
    </row>
    <row r="82" spans="1:4">
      <c r="A82" s="4">
        <v>31444</v>
      </c>
      <c r="B82" s="3">
        <v>4.3</v>
      </c>
      <c r="C82">
        <v>254570</v>
      </c>
      <c r="D82" s="3">
        <f t="shared" si="1"/>
        <v>12.447331126269555</v>
      </c>
    </row>
    <row r="83" spans="1:4">
      <c r="A83" s="4">
        <v>31472</v>
      </c>
      <c r="B83" s="3">
        <v>7.8</v>
      </c>
      <c r="C83">
        <v>339864</v>
      </c>
      <c r="D83" s="3">
        <f t="shared" si="1"/>
        <v>12.736300816571005</v>
      </c>
    </row>
    <row r="84" spans="1:4">
      <c r="A84" s="4">
        <v>31503</v>
      </c>
      <c r="B84" s="3">
        <v>13.9</v>
      </c>
      <c r="C84">
        <v>461246</v>
      </c>
      <c r="D84" s="3">
        <f t="shared" si="1"/>
        <v>13.041686802212551</v>
      </c>
    </row>
    <row r="85" spans="1:4">
      <c r="A85" s="4">
        <v>31533</v>
      </c>
      <c r="B85" s="3">
        <v>17.899999999999999</v>
      </c>
      <c r="C85">
        <v>442936</v>
      </c>
      <c r="D85" s="3">
        <f t="shared" si="1"/>
        <v>13.001180569064585</v>
      </c>
    </row>
    <row r="86" spans="1:4">
      <c r="A86" s="4">
        <v>31564</v>
      </c>
      <c r="B86" s="3">
        <v>21.1</v>
      </c>
      <c r="C86">
        <v>532850</v>
      </c>
      <c r="D86" s="3">
        <f t="shared" si="1"/>
        <v>13.185995237649102</v>
      </c>
    </row>
    <row r="87" spans="1:4">
      <c r="A87" s="4">
        <v>31594</v>
      </c>
      <c r="B87" s="3">
        <v>23.9</v>
      </c>
      <c r="C87">
        <v>666254</v>
      </c>
      <c r="D87" s="3">
        <f t="shared" si="1"/>
        <v>13.409426258196515</v>
      </c>
    </row>
    <row r="88" spans="1:4">
      <c r="A88" s="4">
        <v>31625</v>
      </c>
      <c r="B88" s="3">
        <v>26.8</v>
      </c>
      <c r="C88">
        <v>535685</v>
      </c>
      <c r="D88" s="3">
        <f t="shared" si="1"/>
        <v>13.191301580730338</v>
      </c>
    </row>
    <row r="89" spans="1:4">
      <c r="A89" s="4">
        <v>31656</v>
      </c>
      <c r="B89" s="3">
        <v>23.7</v>
      </c>
      <c r="C89">
        <v>409505</v>
      </c>
      <c r="D89" s="3">
        <f t="shared" si="1"/>
        <v>12.92270439221293</v>
      </c>
    </row>
    <row r="90" spans="1:4">
      <c r="A90" s="4">
        <v>31686</v>
      </c>
      <c r="B90" s="3">
        <v>17.100000000000001</v>
      </c>
      <c r="C90">
        <v>358151</v>
      </c>
      <c r="D90" s="3">
        <f t="shared" si="1"/>
        <v>12.788709964164903</v>
      </c>
    </row>
    <row r="91" spans="1:4">
      <c r="A91" s="4">
        <v>31717</v>
      </c>
      <c r="B91" s="3">
        <v>12.3</v>
      </c>
      <c r="C91">
        <v>294049</v>
      </c>
      <c r="D91" s="3">
        <f t="shared" si="1"/>
        <v>12.591501699100139</v>
      </c>
    </row>
    <row r="92" spans="1:4">
      <c r="A92" s="4">
        <v>31747</v>
      </c>
      <c r="B92" s="3">
        <v>8.5</v>
      </c>
      <c r="C92">
        <v>487935</v>
      </c>
      <c r="D92" s="3">
        <f t="shared" si="1"/>
        <v>13.097937479242502</v>
      </c>
    </row>
    <row r="93" spans="1:4">
      <c r="A93" s="4">
        <v>31778</v>
      </c>
      <c r="B93" s="3">
        <v>5.8</v>
      </c>
      <c r="C93">
        <v>209256</v>
      </c>
      <c r="D93" s="3">
        <f t="shared" si="1"/>
        <v>12.251313661775761</v>
      </c>
    </row>
    <row r="94" spans="1:4">
      <c r="A94" s="4">
        <v>31809</v>
      </c>
      <c r="B94" s="3">
        <v>6.8</v>
      </c>
      <c r="C94">
        <v>279361</v>
      </c>
      <c r="D94" s="3">
        <f t="shared" si="1"/>
        <v>12.540260131237506</v>
      </c>
    </row>
    <row r="95" spans="1:4">
      <c r="A95" s="4">
        <v>31837</v>
      </c>
      <c r="B95" s="3">
        <v>9.3000000000000007</v>
      </c>
      <c r="C95">
        <v>371506</v>
      </c>
      <c r="D95" s="3">
        <f t="shared" si="1"/>
        <v>12.825320293749771</v>
      </c>
    </row>
    <row r="96" spans="1:4">
      <c r="A96" s="4">
        <v>31868</v>
      </c>
      <c r="B96" s="3">
        <v>14.4</v>
      </c>
      <c r="C96">
        <v>484108</v>
      </c>
      <c r="D96" s="3">
        <f t="shared" si="1"/>
        <v>13.090063301302498</v>
      </c>
    </row>
    <row r="97" spans="1:4">
      <c r="A97" s="4">
        <v>31898</v>
      </c>
      <c r="B97" s="3">
        <v>19.3</v>
      </c>
      <c r="C97">
        <v>468013</v>
      </c>
      <c r="D97" s="3">
        <f t="shared" si="1"/>
        <v>13.056251352291767</v>
      </c>
    </row>
    <row r="98" spans="1:4">
      <c r="A98" s="4">
        <v>31929</v>
      </c>
      <c r="B98" s="3">
        <v>22.1</v>
      </c>
      <c r="C98">
        <v>598673</v>
      </c>
      <c r="D98" s="3">
        <f t="shared" si="1"/>
        <v>13.302470818184803</v>
      </c>
    </row>
    <row r="99" spans="1:4">
      <c r="A99" s="4">
        <v>31959</v>
      </c>
      <c r="B99" s="3">
        <v>27</v>
      </c>
      <c r="C99">
        <v>735327</v>
      </c>
      <c r="D99" s="3">
        <f t="shared" si="1"/>
        <v>13.508070577216404</v>
      </c>
    </row>
    <row r="100" spans="1:4">
      <c r="A100" s="4">
        <v>31990</v>
      </c>
      <c r="B100" s="3">
        <v>27.3</v>
      </c>
      <c r="C100">
        <v>519921</v>
      </c>
      <c r="D100" s="3">
        <f t="shared" si="1"/>
        <v>13.161432155939208</v>
      </c>
    </row>
    <row r="101" spans="1:4">
      <c r="A101" s="4">
        <v>32021</v>
      </c>
      <c r="B101" s="3">
        <v>23.3</v>
      </c>
      <c r="C101">
        <v>429000</v>
      </c>
      <c r="D101" s="3">
        <f t="shared" si="1"/>
        <v>12.969212197910155</v>
      </c>
    </row>
    <row r="102" spans="1:4">
      <c r="A102" s="4">
        <v>32051</v>
      </c>
      <c r="B102" s="3">
        <v>18.899999999999999</v>
      </c>
      <c r="C102">
        <v>390551</v>
      </c>
      <c r="D102" s="3">
        <f t="shared" si="1"/>
        <v>12.875313841526779</v>
      </c>
    </row>
    <row r="103" spans="1:4">
      <c r="A103" s="4">
        <v>32082</v>
      </c>
      <c r="B103" s="3">
        <v>12.8</v>
      </c>
      <c r="C103">
        <v>329015</v>
      </c>
      <c r="D103" s="3">
        <f t="shared" si="1"/>
        <v>12.70385862141336</v>
      </c>
    </row>
    <row r="104" spans="1:4">
      <c r="A104" s="4">
        <v>32112</v>
      </c>
      <c r="B104" s="3">
        <v>8.1</v>
      </c>
      <c r="C104">
        <v>519104</v>
      </c>
      <c r="D104" s="3">
        <f t="shared" si="1"/>
        <v>13.159859527430017</v>
      </c>
    </row>
    <row r="105" spans="1:4">
      <c r="A105" s="4">
        <v>32143</v>
      </c>
      <c r="B105" s="3">
        <v>7.7</v>
      </c>
      <c r="C105">
        <v>232362</v>
      </c>
      <c r="D105" s="3">
        <f t="shared" si="1"/>
        <v>12.356051779402874</v>
      </c>
    </row>
    <row r="106" spans="1:4">
      <c r="A106" s="4">
        <v>32174</v>
      </c>
      <c r="B106" s="3">
        <v>4.9000000000000004</v>
      </c>
      <c r="C106">
        <v>312612</v>
      </c>
      <c r="D106" s="3">
        <f t="shared" si="1"/>
        <v>12.652718083948654</v>
      </c>
    </row>
    <row r="107" spans="1:4">
      <c r="A107" s="4">
        <v>32203</v>
      </c>
      <c r="B107" s="3">
        <v>8.4</v>
      </c>
      <c r="C107">
        <v>414053</v>
      </c>
      <c r="D107" s="3">
        <f t="shared" si="1"/>
        <v>12.933749263937349</v>
      </c>
    </row>
    <row r="108" spans="1:4">
      <c r="A108" s="4">
        <v>32234</v>
      </c>
      <c r="B108" s="3">
        <v>14.3</v>
      </c>
      <c r="C108">
        <v>530726</v>
      </c>
      <c r="D108" s="3">
        <f t="shared" si="1"/>
        <v>13.182001159513417</v>
      </c>
    </row>
    <row r="109" spans="1:4">
      <c r="A109" s="4">
        <v>32264</v>
      </c>
      <c r="B109" s="3">
        <v>18.2</v>
      </c>
      <c r="C109">
        <v>515442</v>
      </c>
      <c r="D109" s="3">
        <f t="shared" si="1"/>
        <v>13.152780063985036</v>
      </c>
    </row>
    <row r="110" spans="1:4">
      <c r="A110" s="4">
        <v>32295</v>
      </c>
      <c r="B110" s="3">
        <v>22.3</v>
      </c>
      <c r="C110">
        <v>620471</v>
      </c>
      <c r="D110" s="3">
        <f t="shared" si="1"/>
        <v>13.338234146031795</v>
      </c>
    </row>
    <row r="111" spans="1:4">
      <c r="A111" s="4">
        <v>32325</v>
      </c>
      <c r="B111" s="3">
        <v>22.4</v>
      </c>
      <c r="C111">
        <v>719084</v>
      </c>
      <c r="D111" s="3">
        <f t="shared" si="1"/>
        <v>13.485733458808284</v>
      </c>
    </row>
    <row r="112" spans="1:4">
      <c r="A112" s="4">
        <v>32356</v>
      </c>
      <c r="B112" s="3">
        <v>27</v>
      </c>
      <c r="C112">
        <v>583164</v>
      </c>
      <c r="D112" s="3">
        <f t="shared" si="1"/>
        <v>13.276223729376248</v>
      </c>
    </row>
    <row r="113" spans="1:4">
      <c r="A113" s="4">
        <v>32387</v>
      </c>
      <c r="B113" s="3">
        <v>22.8</v>
      </c>
      <c r="C113">
        <v>476582</v>
      </c>
      <c r="D113" s="3">
        <f t="shared" si="1"/>
        <v>13.074395075413635</v>
      </c>
    </row>
    <row r="114" spans="1:4">
      <c r="A114" s="4">
        <v>32417</v>
      </c>
      <c r="B114" s="3">
        <v>17.5</v>
      </c>
      <c r="C114">
        <v>405170</v>
      </c>
      <c r="D114" s="3">
        <f t="shared" si="1"/>
        <v>12.912062011103414</v>
      </c>
    </row>
    <row r="115" spans="1:4">
      <c r="A115" s="4">
        <v>32448</v>
      </c>
      <c r="B115" s="3">
        <v>11.4</v>
      </c>
      <c r="C115">
        <v>378366</v>
      </c>
      <c r="D115" s="3">
        <f t="shared" si="1"/>
        <v>12.84361726011447</v>
      </c>
    </row>
    <row r="116" spans="1:4">
      <c r="A116" s="4">
        <v>32478</v>
      </c>
      <c r="B116" s="3">
        <v>8.4</v>
      </c>
      <c r="C116">
        <v>568602</v>
      </c>
      <c r="D116" s="3">
        <f t="shared" si="1"/>
        <v>13.250935995604035</v>
      </c>
    </row>
    <row r="117" spans="1:4">
      <c r="A117" s="4">
        <v>32509</v>
      </c>
      <c r="B117" s="3">
        <v>8.1</v>
      </c>
      <c r="C117">
        <v>225655</v>
      </c>
      <c r="D117" s="3">
        <f t="shared" si="1"/>
        <v>12.326762563219274</v>
      </c>
    </row>
    <row r="118" spans="1:4">
      <c r="A118" s="4">
        <v>32540</v>
      </c>
      <c r="B118" s="3">
        <v>7.5</v>
      </c>
      <c r="C118">
        <v>346158</v>
      </c>
      <c r="D118" s="3">
        <f t="shared" si="1"/>
        <v>12.754650597207013</v>
      </c>
    </row>
    <row r="119" spans="1:4">
      <c r="A119" s="4">
        <v>32568</v>
      </c>
      <c r="B119" s="3">
        <v>9.6</v>
      </c>
      <c r="C119">
        <v>454555</v>
      </c>
      <c r="D119" s="3">
        <f t="shared" si="1"/>
        <v>13.027074197379507</v>
      </c>
    </row>
    <row r="120" spans="1:4">
      <c r="A120" s="4">
        <v>32599</v>
      </c>
      <c r="B120" s="3">
        <v>15.6</v>
      </c>
      <c r="C120">
        <v>571084</v>
      </c>
      <c r="D120" s="3">
        <f t="shared" si="1"/>
        <v>13.255291588151232</v>
      </c>
    </row>
    <row r="121" spans="1:4">
      <c r="A121" s="4">
        <v>32629</v>
      </c>
      <c r="B121" s="3">
        <v>17.7</v>
      </c>
      <c r="C121">
        <v>527975</v>
      </c>
      <c r="D121" s="3">
        <f t="shared" si="1"/>
        <v>13.176804213082574</v>
      </c>
    </row>
    <row r="122" spans="1:4">
      <c r="A122" s="4">
        <v>32660</v>
      </c>
      <c r="B122" s="3">
        <v>20.7</v>
      </c>
      <c r="C122">
        <v>643891</v>
      </c>
      <c r="D122" s="3">
        <f t="shared" si="1"/>
        <v>13.37528473610292</v>
      </c>
    </row>
    <row r="123" spans="1:4">
      <c r="A123" s="4">
        <v>32690</v>
      </c>
      <c r="B123" s="3">
        <v>24.1</v>
      </c>
      <c r="C123">
        <v>713571</v>
      </c>
      <c r="D123" s="3">
        <f t="shared" si="1"/>
        <v>13.478037220408696</v>
      </c>
    </row>
    <row r="124" spans="1:4">
      <c r="A124" s="4">
        <v>32721</v>
      </c>
      <c r="B124" s="3">
        <v>27.1</v>
      </c>
      <c r="C124">
        <v>601065</v>
      </c>
      <c r="D124" s="3">
        <f t="shared" si="1"/>
        <v>13.306458360747426</v>
      </c>
    </row>
    <row r="125" spans="1:4">
      <c r="A125" s="4">
        <v>32752</v>
      </c>
      <c r="B125" s="3">
        <v>25.2</v>
      </c>
      <c r="C125">
        <v>491306</v>
      </c>
      <c r="D125" s="3">
        <f t="shared" si="1"/>
        <v>13.104822430579624</v>
      </c>
    </row>
    <row r="126" spans="1:4">
      <c r="A126" s="4">
        <v>32782</v>
      </c>
      <c r="B126" s="3">
        <v>17.5</v>
      </c>
      <c r="C126">
        <v>429509</v>
      </c>
      <c r="D126" s="3">
        <f t="shared" si="1"/>
        <v>12.970397974785273</v>
      </c>
    </row>
    <row r="127" spans="1:4">
      <c r="A127" s="4">
        <v>32813</v>
      </c>
      <c r="B127" s="3">
        <v>14.2</v>
      </c>
      <c r="C127">
        <v>433940</v>
      </c>
      <c r="D127" s="3">
        <f t="shared" si="1"/>
        <v>12.980661554677363</v>
      </c>
    </row>
    <row r="128" spans="1:4">
      <c r="A128" s="4">
        <v>32843</v>
      </c>
      <c r="B128" s="3">
        <v>9.1999999999999993</v>
      </c>
      <c r="C128">
        <v>614889</v>
      </c>
      <c r="D128" s="3">
        <f t="shared" si="1"/>
        <v>13.329197042693893</v>
      </c>
    </row>
    <row r="129" spans="1:4">
      <c r="A129" s="4">
        <v>32874</v>
      </c>
      <c r="B129" s="3">
        <v>5</v>
      </c>
      <c r="C129">
        <v>269494</v>
      </c>
      <c r="D129" s="3">
        <f t="shared" si="1"/>
        <v>12.504301405632519</v>
      </c>
    </row>
    <row r="130" spans="1:4">
      <c r="A130" s="4">
        <v>32905</v>
      </c>
      <c r="B130" s="3">
        <v>7.8</v>
      </c>
      <c r="C130">
        <v>490064</v>
      </c>
      <c r="D130" s="3">
        <f t="shared" si="1"/>
        <v>13.10229127380267</v>
      </c>
    </row>
    <row r="131" spans="1:4">
      <c r="A131" s="4">
        <v>32933</v>
      </c>
      <c r="B131" s="3">
        <v>10.6</v>
      </c>
      <c r="C131">
        <v>462735</v>
      </c>
      <c r="D131" s="3">
        <f t="shared" si="1"/>
        <v>13.04490981499951</v>
      </c>
    </row>
    <row r="132" spans="1:4">
      <c r="A132" s="4">
        <v>32964</v>
      </c>
      <c r="B132" s="3">
        <v>14.7</v>
      </c>
      <c r="C132">
        <v>493604</v>
      </c>
      <c r="D132" s="3">
        <f t="shared" si="1"/>
        <v>13.109488855268195</v>
      </c>
    </row>
    <row r="133" spans="1:4">
      <c r="A133" s="4">
        <v>32994</v>
      </c>
      <c r="B133" s="3">
        <v>19.2</v>
      </c>
      <c r="C133">
        <v>514807</v>
      </c>
      <c r="D133" s="3">
        <f t="shared" si="1"/>
        <v>13.151547352125261</v>
      </c>
    </row>
    <row r="134" spans="1:4">
      <c r="A134" s="4">
        <v>33025</v>
      </c>
      <c r="B134" s="3">
        <v>23.5</v>
      </c>
      <c r="C134">
        <v>717012</v>
      </c>
      <c r="D134" s="3">
        <f t="shared" si="1"/>
        <v>13.48284785584338</v>
      </c>
    </row>
    <row r="135" spans="1:4">
      <c r="A135" s="4">
        <v>33055</v>
      </c>
      <c r="B135" s="3">
        <v>25.7</v>
      </c>
      <c r="C135">
        <v>825634</v>
      </c>
      <c r="D135" s="3">
        <f t="shared" si="1"/>
        <v>13.623906855032015</v>
      </c>
    </row>
    <row r="136" spans="1:4">
      <c r="A136" s="4">
        <v>33086</v>
      </c>
      <c r="B136" s="3">
        <v>28.6</v>
      </c>
      <c r="C136">
        <v>647803</v>
      </c>
      <c r="D136" s="3">
        <f t="shared" si="1"/>
        <v>13.381341916767612</v>
      </c>
    </row>
    <row r="137" spans="1:4">
      <c r="A137" s="4">
        <v>33117</v>
      </c>
      <c r="B137" s="3">
        <v>24.8</v>
      </c>
      <c r="C137">
        <v>496523</v>
      </c>
      <c r="D137" s="3">
        <f t="shared" si="1"/>
        <v>13.115385085664318</v>
      </c>
    </row>
    <row r="138" spans="1:4">
      <c r="A138" s="4">
        <v>33147</v>
      </c>
      <c r="B138" s="3">
        <v>19.2</v>
      </c>
      <c r="C138">
        <v>493628</v>
      </c>
      <c r="D138" s="3">
        <f t="shared" ref="D138:D201" si="2">LN(C138)</f>
        <v>13.109537476058454</v>
      </c>
    </row>
    <row r="139" spans="1:4">
      <c r="A139" s="4">
        <v>33178</v>
      </c>
      <c r="B139" s="3">
        <v>15.1</v>
      </c>
      <c r="C139">
        <v>472903</v>
      </c>
      <c r="D139" s="3">
        <f t="shared" si="2"/>
        <v>13.066645572447751</v>
      </c>
    </row>
    <row r="140" spans="1:4">
      <c r="A140" s="4">
        <v>33208</v>
      </c>
      <c r="B140" s="3">
        <v>10</v>
      </c>
      <c r="C140">
        <v>666526</v>
      </c>
      <c r="D140" s="3">
        <f t="shared" si="2"/>
        <v>13.409834427592479</v>
      </c>
    </row>
    <row r="141" spans="1:4">
      <c r="A141" s="4">
        <v>33239</v>
      </c>
      <c r="B141" s="3">
        <v>6.3</v>
      </c>
      <c r="C141">
        <v>273942</v>
      </c>
      <c r="D141" s="3">
        <f t="shared" si="2"/>
        <v>12.520671684130964</v>
      </c>
    </row>
    <row r="142" spans="1:4">
      <c r="A142" s="4">
        <v>33270</v>
      </c>
      <c r="B142" s="3">
        <v>6.5</v>
      </c>
      <c r="C142">
        <v>393207</v>
      </c>
      <c r="D142" s="3">
        <f t="shared" si="2"/>
        <v>12.882091469741647</v>
      </c>
    </row>
    <row r="143" spans="1:4">
      <c r="A143" s="4">
        <v>33298</v>
      </c>
      <c r="B143" s="3">
        <v>9.5</v>
      </c>
      <c r="C143">
        <v>494515</v>
      </c>
      <c r="D143" s="3">
        <f t="shared" si="2"/>
        <v>13.111332763255222</v>
      </c>
    </row>
    <row r="144" spans="1:4">
      <c r="A144" s="4">
        <v>33329</v>
      </c>
      <c r="B144" s="3">
        <v>15.4</v>
      </c>
      <c r="C144">
        <v>603174</v>
      </c>
      <c r="D144" s="3">
        <f t="shared" si="2"/>
        <v>13.309960991298627</v>
      </c>
    </row>
    <row r="145" spans="1:4">
      <c r="A145" s="4">
        <v>33359</v>
      </c>
      <c r="B145" s="3">
        <v>18.8</v>
      </c>
      <c r="C145">
        <v>625300</v>
      </c>
      <c r="D145" s="3">
        <f t="shared" si="2"/>
        <v>13.34598681355539</v>
      </c>
    </row>
    <row r="146" spans="1:4">
      <c r="A146" s="4">
        <v>33390</v>
      </c>
      <c r="B146" s="3">
        <v>23.6</v>
      </c>
      <c r="C146">
        <v>755114</v>
      </c>
      <c r="D146" s="3">
        <f t="shared" si="2"/>
        <v>13.534624010210292</v>
      </c>
    </row>
    <row r="147" spans="1:4">
      <c r="A147" s="4">
        <v>33420</v>
      </c>
      <c r="B147" s="3">
        <v>26.7</v>
      </c>
      <c r="C147">
        <v>818137</v>
      </c>
      <c r="D147" s="3">
        <f t="shared" si="2"/>
        <v>13.614785083223987</v>
      </c>
    </row>
    <row r="148" spans="1:4">
      <c r="A148" s="4">
        <v>33451</v>
      </c>
      <c r="B148" s="3">
        <v>25.5</v>
      </c>
      <c r="C148">
        <v>616641</v>
      </c>
      <c r="D148" s="3">
        <f t="shared" si="2"/>
        <v>13.332042285898572</v>
      </c>
    </row>
    <row r="149" spans="1:4">
      <c r="A149" s="4">
        <v>33482</v>
      </c>
      <c r="B149" s="3">
        <v>23.9</v>
      </c>
      <c r="C149">
        <v>516889</v>
      </c>
      <c r="D149" s="3">
        <f t="shared" si="2"/>
        <v>13.155583430245757</v>
      </c>
    </row>
    <row r="150" spans="1:4">
      <c r="A150" s="4">
        <v>33512</v>
      </c>
      <c r="B150" s="3">
        <v>18.100000000000001</v>
      </c>
      <c r="C150">
        <v>522253</v>
      </c>
      <c r="D150" s="3">
        <f t="shared" si="2"/>
        <v>13.165907423777613</v>
      </c>
    </row>
    <row r="151" spans="1:4">
      <c r="A151" s="4">
        <v>33543</v>
      </c>
      <c r="B151" s="3">
        <v>13</v>
      </c>
      <c r="C151">
        <v>488167</v>
      </c>
      <c r="D151" s="3">
        <f t="shared" si="2"/>
        <v>13.098412839408486</v>
      </c>
    </row>
    <row r="152" spans="1:4">
      <c r="A152" s="4">
        <v>33573</v>
      </c>
      <c r="B152" s="3">
        <v>9.1999999999999993</v>
      </c>
      <c r="C152">
        <v>691786</v>
      </c>
      <c r="D152" s="3">
        <f t="shared" si="2"/>
        <v>13.447031938217698</v>
      </c>
    </row>
    <row r="153" spans="1:4">
      <c r="A153" s="4">
        <v>33604</v>
      </c>
      <c r="B153" s="3">
        <v>6.8</v>
      </c>
      <c r="C153">
        <v>307295</v>
      </c>
      <c r="D153" s="3">
        <f t="shared" si="2"/>
        <v>12.635563477241005</v>
      </c>
    </row>
    <row r="154" spans="1:4">
      <c r="A154" s="4">
        <v>33635</v>
      </c>
      <c r="B154" s="3">
        <v>6.9</v>
      </c>
      <c r="C154">
        <v>421968</v>
      </c>
      <c r="D154" s="3">
        <f t="shared" si="2"/>
        <v>12.95268476075907</v>
      </c>
    </row>
    <row r="155" spans="1:4">
      <c r="A155" s="4">
        <v>33664</v>
      </c>
      <c r="B155" s="3">
        <v>9.6999999999999993</v>
      </c>
      <c r="C155">
        <v>501907</v>
      </c>
      <c r="D155" s="3">
        <f t="shared" si="2"/>
        <v>13.126170122547162</v>
      </c>
    </row>
    <row r="156" spans="1:4">
      <c r="A156" s="4">
        <v>33695</v>
      </c>
      <c r="B156" s="3">
        <v>15.1</v>
      </c>
      <c r="C156">
        <v>643992</v>
      </c>
      <c r="D156" s="3">
        <f t="shared" si="2"/>
        <v>13.375441582649085</v>
      </c>
    </row>
    <row r="157" spans="1:4">
      <c r="A157" s="4">
        <v>33725</v>
      </c>
      <c r="B157" s="3">
        <v>17.3</v>
      </c>
      <c r="C157">
        <v>599873</v>
      </c>
      <c r="D157" s="3">
        <f t="shared" si="2"/>
        <v>13.304473245127067</v>
      </c>
    </row>
    <row r="158" spans="1:4">
      <c r="A158" s="4">
        <v>33756</v>
      </c>
      <c r="B158" s="3">
        <v>20.6</v>
      </c>
      <c r="C158">
        <v>778097</v>
      </c>
      <c r="D158" s="3">
        <f t="shared" si="2"/>
        <v>13.564606474052029</v>
      </c>
    </row>
    <row r="159" spans="1:4">
      <c r="A159" s="4">
        <v>33786</v>
      </c>
      <c r="B159" s="3">
        <v>25.5</v>
      </c>
      <c r="C159">
        <v>810914</v>
      </c>
      <c r="D159" s="3">
        <f t="shared" si="2"/>
        <v>13.605917285551156</v>
      </c>
    </row>
    <row r="160" spans="1:4">
      <c r="A160" s="4">
        <v>33817</v>
      </c>
      <c r="B160" s="3">
        <v>27</v>
      </c>
      <c r="C160">
        <v>613721</v>
      </c>
      <c r="D160" s="3">
        <f t="shared" si="2"/>
        <v>13.327295706465362</v>
      </c>
    </row>
    <row r="161" spans="1:4">
      <c r="A161" s="4">
        <v>33848</v>
      </c>
      <c r="B161" s="3">
        <v>23.3</v>
      </c>
      <c r="C161">
        <v>560655</v>
      </c>
      <c r="D161" s="3">
        <f t="shared" si="2"/>
        <v>13.236861022069183</v>
      </c>
    </row>
    <row r="162" spans="1:4">
      <c r="A162" s="4">
        <v>33878</v>
      </c>
      <c r="B162" s="3">
        <v>17.3</v>
      </c>
      <c r="C162">
        <v>530186</v>
      </c>
      <c r="D162" s="3">
        <f t="shared" si="2"/>
        <v>13.180983167358301</v>
      </c>
    </row>
    <row r="163" spans="1:4">
      <c r="A163" s="4">
        <v>33909</v>
      </c>
      <c r="B163" s="3">
        <v>13</v>
      </c>
      <c r="C163">
        <v>486980</v>
      </c>
      <c r="D163" s="3">
        <f t="shared" si="2"/>
        <v>13.095978333459616</v>
      </c>
    </row>
    <row r="164" spans="1:4">
      <c r="A164" s="4">
        <v>33939</v>
      </c>
      <c r="B164" s="3">
        <v>9.4</v>
      </c>
      <c r="C164">
        <v>712580</v>
      </c>
      <c r="D164" s="3">
        <f t="shared" si="2"/>
        <v>13.476647465523691</v>
      </c>
    </row>
    <row r="165" spans="1:4">
      <c r="A165" s="4">
        <v>33970</v>
      </c>
      <c r="B165" s="3">
        <v>6.2</v>
      </c>
      <c r="C165">
        <v>296644</v>
      </c>
      <c r="D165" s="3">
        <f t="shared" si="2"/>
        <v>12.60028804562686</v>
      </c>
    </row>
    <row r="166" spans="1:4">
      <c r="A166" s="4">
        <v>34001</v>
      </c>
      <c r="B166" s="3">
        <v>7.7</v>
      </c>
      <c r="C166">
        <v>408933</v>
      </c>
      <c r="D166" s="3">
        <f t="shared" si="2"/>
        <v>12.921306607425</v>
      </c>
    </row>
    <row r="167" spans="1:4">
      <c r="A167" s="4">
        <v>34029</v>
      </c>
      <c r="B167" s="3">
        <v>8.6999999999999993</v>
      </c>
      <c r="C167">
        <v>523402</v>
      </c>
      <c r="D167" s="3">
        <f t="shared" si="2"/>
        <v>13.168105090240159</v>
      </c>
    </row>
    <row r="168" spans="1:4">
      <c r="A168" s="4">
        <v>34060</v>
      </c>
      <c r="B168" s="3">
        <v>13.4</v>
      </c>
      <c r="C168">
        <v>653298</v>
      </c>
      <c r="D168" s="3">
        <f t="shared" si="2"/>
        <v>13.389788659443473</v>
      </c>
    </row>
    <row r="169" spans="1:4">
      <c r="A169" s="4">
        <v>34090</v>
      </c>
      <c r="B169" s="3">
        <v>18.100000000000001</v>
      </c>
      <c r="C169">
        <v>578471</v>
      </c>
      <c r="D169" s="3">
        <f t="shared" si="2"/>
        <v>13.2681436947137</v>
      </c>
    </row>
    <row r="170" spans="1:4">
      <c r="A170" s="4">
        <v>34121</v>
      </c>
      <c r="B170" s="3">
        <v>21.7</v>
      </c>
      <c r="C170">
        <v>771919</v>
      </c>
      <c r="D170" s="3">
        <f t="shared" si="2"/>
        <v>13.556634901222393</v>
      </c>
    </row>
    <row r="171" spans="1:4">
      <c r="A171" s="4">
        <v>34151</v>
      </c>
      <c r="B171" s="3">
        <v>22.5</v>
      </c>
      <c r="C171">
        <v>766355</v>
      </c>
      <c r="D171" s="3">
        <f t="shared" si="2"/>
        <v>13.549400787839774</v>
      </c>
    </row>
    <row r="172" spans="1:4">
      <c r="A172" s="4">
        <v>34182</v>
      </c>
      <c r="B172" s="3">
        <v>24.8</v>
      </c>
      <c r="C172">
        <v>577808</v>
      </c>
      <c r="D172" s="3">
        <f t="shared" si="2"/>
        <v>13.266996912539744</v>
      </c>
    </row>
    <row r="173" spans="1:4">
      <c r="A173" s="4">
        <v>34213</v>
      </c>
      <c r="B173" s="3">
        <v>22.9</v>
      </c>
      <c r="C173">
        <v>544902</v>
      </c>
      <c r="D173" s="3">
        <f t="shared" si="2"/>
        <v>13.208361240962692</v>
      </c>
    </row>
    <row r="174" spans="1:4">
      <c r="A174" s="4">
        <v>34243</v>
      </c>
      <c r="B174" s="3">
        <v>17.5</v>
      </c>
      <c r="C174">
        <v>518995</v>
      </c>
      <c r="D174" s="3">
        <f t="shared" si="2"/>
        <v>13.159649528190251</v>
      </c>
    </row>
    <row r="175" spans="1:4">
      <c r="A175" s="4">
        <v>34274</v>
      </c>
      <c r="B175" s="3">
        <v>14.1</v>
      </c>
      <c r="C175">
        <v>506623</v>
      </c>
      <c r="D175" s="3">
        <f t="shared" si="2"/>
        <v>13.135522416229751</v>
      </c>
    </row>
    <row r="176" spans="1:4">
      <c r="A176" s="4">
        <v>34304</v>
      </c>
      <c r="B176" s="3">
        <v>8.5</v>
      </c>
      <c r="C176">
        <v>710119</v>
      </c>
      <c r="D176" s="3">
        <f t="shared" si="2"/>
        <v>13.473187840607046</v>
      </c>
    </row>
    <row r="177" spans="1:4">
      <c r="A177" s="4">
        <v>34335</v>
      </c>
      <c r="B177" s="3">
        <v>5.5</v>
      </c>
      <c r="C177">
        <v>295025</v>
      </c>
      <c r="D177" s="3">
        <f t="shared" si="2"/>
        <v>12.59481537749395</v>
      </c>
    </row>
    <row r="178" spans="1:4">
      <c r="A178" s="4">
        <v>34366</v>
      </c>
      <c r="B178" s="3">
        <v>6.6</v>
      </c>
      <c r="C178">
        <v>403102</v>
      </c>
      <c r="D178" s="3">
        <f t="shared" si="2"/>
        <v>12.906944910640952</v>
      </c>
    </row>
    <row r="179" spans="1:4">
      <c r="A179" s="4">
        <v>34394</v>
      </c>
      <c r="B179" s="3">
        <v>8.1</v>
      </c>
      <c r="C179">
        <v>568143</v>
      </c>
      <c r="D179" s="3">
        <f t="shared" si="2"/>
        <v>13.250128426580297</v>
      </c>
    </row>
    <row r="180" spans="1:4">
      <c r="A180" s="4">
        <v>34425</v>
      </c>
      <c r="B180" s="3">
        <v>15.8</v>
      </c>
      <c r="C180">
        <v>694740</v>
      </c>
      <c r="D180" s="3">
        <f t="shared" si="2"/>
        <v>13.451292953834374</v>
      </c>
    </row>
    <row r="181" spans="1:4">
      <c r="A181" s="4">
        <v>34455</v>
      </c>
      <c r="B181" s="3">
        <v>19.5</v>
      </c>
      <c r="C181">
        <v>515373</v>
      </c>
      <c r="D181" s="3">
        <f t="shared" si="2"/>
        <v>13.152646189332255</v>
      </c>
    </row>
    <row r="182" spans="1:4">
      <c r="A182" s="4">
        <v>34486</v>
      </c>
      <c r="B182" s="3">
        <v>22.4</v>
      </c>
      <c r="C182">
        <v>753714</v>
      </c>
      <c r="D182" s="3">
        <f t="shared" si="2"/>
        <v>13.532768264688901</v>
      </c>
    </row>
    <row r="183" spans="1:4">
      <c r="A183" s="4">
        <v>34516</v>
      </c>
      <c r="B183" s="3">
        <v>28.3</v>
      </c>
      <c r="C183">
        <v>923060</v>
      </c>
      <c r="D183" s="3">
        <f t="shared" si="2"/>
        <v>13.735449516789346</v>
      </c>
    </row>
    <row r="184" spans="1:4">
      <c r="A184" s="4">
        <v>34547</v>
      </c>
      <c r="B184" s="3">
        <v>28.9</v>
      </c>
      <c r="C184">
        <v>663730</v>
      </c>
      <c r="D184" s="3">
        <f t="shared" si="2"/>
        <v>13.405630719257571</v>
      </c>
    </row>
    <row r="185" spans="1:4">
      <c r="A185" s="4">
        <v>34578</v>
      </c>
      <c r="B185" s="3">
        <v>24.8</v>
      </c>
      <c r="C185">
        <v>570746</v>
      </c>
      <c r="D185" s="3">
        <f t="shared" si="2"/>
        <v>13.2546995560451</v>
      </c>
    </row>
    <row r="186" spans="1:4">
      <c r="A186" s="4">
        <v>34608</v>
      </c>
      <c r="B186" s="3">
        <v>20.2</v>
      </c>
      <c r="C186">
        <v>521486</v>
      </c>
      <c r="D186" s="3">
        <f t="shared" si="2"/>
        <v>13.16443770742503</v>
      </c>
    </row>
    <row r="187" spans="1:4">
      <c r="A187" s="4">
        <v>34639</v>
      </c>
      <c r="B187" s="3">
        <v>13.4</v>
      </c>
      <c r="C187">
        <v>514274</v>
      </c>
      <c r="D187" s="3">
        <f t="shared" si="2"/>
        <v>13.150511476333829</v>
      </c>
    </row>
    <row r="188" spans="1:4">
      <c r="A188" s="4">
        <v>34669</v>
      </c>
      <c r="B188" s="3">
        <v>9</v>
      </c>
      <c r="C188">
        <v>716262</v>
      </c>
      <c r="D188" s="3">
        <f t="shared" si="2"/>
        <v>13.481801300797443</v>
      </c>
    </row>
    <row r="189" spans="1:4">
      <c r="A189" s="4">
        <v>34700</v>
      </c>
      <c r="B189" s="3">
        <v>6.3</v>
      </c>
      <c r="C189">
        <v>294824</v>
      </c>
      <c r="D189" s="3">
        <f t="shared" si="2"/>
        <v>12.5941338471098</v>
      </c>
    </row>
    <row r="190" spans="1:4">
      <c r="A190" s="4">
        <v>34731</v>
      </c>
      <c r="B190" s="3">
        <v>6.5</v>
      </c>
      <c r="C190">
        <v>397157</v>
      </c>
      <c r="D190" s="3">
        <f t="shared" si="2"/>
        <v>12.892086947488224</v>
      </c>
    </row>
    <row r="191" spans="1:4">
      <c r="A191" s="4">
        <v>34759</v>
      </c>
      <c r="B191" s="3">
        <v>8.9</v>
      </c>
      <c r="C191">
        <v>520347</v>
      </c>
      <c r="D191" s="3">
        <f t="shared" si="2"/>
        <v>13.16225117569914</v>
      </c>
    </row>
    <row r="192" spans="1:4">
      <c r="A192" s="4">
        <v>34790</v>
      </c>
      <c r="B192" s="3">
        <v>15</v>
      </c>
      <c r="C192">
        <v>565579</v>
      </c>
      <c r="D192" s="3">
        <f t="shared" si="2"/>
        <v>13.245605264162341</v>
      </c>
    </row>
    <row r="193" spans="1:4">
      <c r="A193" s="4">
        <v>34820</v>
      </c>
      <c r="B193" s="3">
        <v>19.100000000000001</v>
      </c>
      <c r="C193">
        <v>544414</v>
      </c>
      <c r="D193" s="3">
        <f t="shared" si="2"/>
        <v>13.207465265813799</v>
      </c>
    </row>
    <row r="194" spans="1:4">
      <c r="A194" s="4">
        <v>34851</v>
      </c>
      <c r="B194" s="3">
        <v>20.399999999999999</v>
      </c>
      <c r="C194">
        <v>712773</v>
      </c>
      <c r="D194" s="3">
        <f t="shared" si="2"/>
        <v>13.476918275633439</v>
      </c>
    </row>
    <row r="195" spans="1:4">
      <c r="A195" s="4">
        <v>34881</v>
      </c>
      <c r="B195" s="3">
        <v>26.4</v>
      </c>
      <c r="C195">
        <v>747520</v>
      </c>
      <c r="D195" s="3">
        <f t="shared" si="2"/>
        <v>13.52451633974189</v>
      </c>
    </row>
    <row r="196" spans="1:4">
      <c r="A196" s="4">
        <v>34912</v>
      </c>
      <c r="B196" s="3">
        <v>29.4</v>
      </c>
      <c r="C196">
        <v>697409</v>
      </c>
      <c r="D196" s="3">
        <f t="shared" si="2"/>
        <v>13.455127318216414</v>
      </c>
    </row>
    <row r="197" spans="1:4">
      <c r="A197" s="4">
        <v>34943</v>
      </c>
      <c r="B197" s="3">
        <v>23.7</v>
      </c>
      <c r="C197">
        <v>512932</v>
      </c>
      <c r="D197" s="3">
        <f t="shared" si="2"/>
        <v>13.147898561760663</v>
      </c>
    </row>
    <row r="198" spans="1:4">
      <c r="A198" s="4">
        <v>34973</v>
      </c>
      <c r="B198" s="3">
        <v>19.5</v>
      </c>
      <c r="C198">
        <v>530830</v>
      </c>
      <c r="D198" s="3">
        <f t="shared" si="2"/>
        <v>13.18219709830578</v>
      </c>
    </row>
    <row r="199" spans="1:4">
      <c r="A199" s="4">
        <v>35004</v>
      </c>
      <c r="B199" s="3">
        <v>12.7</v>
      </c>
      <c r="C199">
        <v>509663</v>
      </c>
      <c r="D199" s="3">
        <f t="shared" si="2"/>
        <v>13.141505001972607</v>
      </c>
    </row>
    <row r="200" spans="1:4">
      <c r="A200" s="4">
        <v>35034</v>
      </c>
      <c r="B200" s="3">
        <v>7.7</v>
      </c>
      <c r="C200">
        <v>689302</v>
      </c>
      <c r="D200" s="3">
        <f t="shared" si="2"/>
        <v>13.443434770363803</v>
      </c>
    </row>
    <row r="201" spans="1:4">
      <c r="A201" s="4">
        <v>35065</v>
      </c>
      <c r="B201" s="3">
        <v>6.6</v>
      </c>
      <c r="C201">
        <v>321333</v>
      </c>
      <c r="D201" s="3">
        <f t="shared" si="2"/>
        <v>12.680233247579636</v>
      </c>
    </row>
    <row r="202" spans="1:4">
      <c r="A202" s="4">
        <v>35096</v>
      </c>
      <c r="B202" s="3">
        <v>5.4</v>
      </c>
      <c r="C202">
        <v>416024</v>
      </c>
      <c r="D202" s="3">
        <f t="shared" ref="D202:D265" si="3">LN(C202)</f>
        <v>12.938498229886955</v>
      </c>
    </row>
    <row r="203" spans="1:4">
      <c r="A203" s="4">
        <v>35125</v>
      </c>
      <c r="B203" s="3">
        <v>9.1999999999999993</v>
      </c>
      <c r="C203">
        <v>518046</v>
      </c>
      <c r="D203" s="3">
        <f t="shared" si="3"/>
        <v>13.157819320387663</v>
      </c>
    </row>
    <row r="204" spans="1:4">
      <c r="A204" s="4">
        <v>35156</v>
      </c>
      <c r="B204" s="3">
        <v>12.7</v>
      </c>
      <c r="C204">
        <v>588815</v>
      </c>
      <c r="D204" s="3">
        <f t="shared" si="3"/>
        <v>13.285867321615786</v>
      </c>
    </row>
    <row r="205" spans="1:4">
      <c r="A205" s="4">
        <v>35186</v>
      </c>
      <c r="B205" s="3">
        <v>18.100000000000001</v>
      </c>
      <c r="C205">
        <v>586757</v>
      </c>
      <c r="D205" s="3">
        <f t="shared" si="3"/>
        <v>13.282366043765668</v>
      </c>
    </row>
    <row r="206" spans="1:4">
      <c r="A206" s="4">
        <v>35217</v>
      </c>
      <c r="B206" s="3">
        <v>22.6</v>
      </c>
      <c r="C206">
        <v>733667</v>
      </c>
      <c r="D206" s="3">
        <f t="shared" si="3"/>
        <v>13.505810526179323</v>
      </c>
    </row>
    <row r="207" spans="1:4">
      <c r="A207" s="4">
        <v>35247</v>
      </c>
      <c r="B207" s="3">
        <v>26.2</v>
      </c>
      <c r="C207">
        <v>815802</v>
      </c>
      <c r="D207" s="3">
        <f t="shared" si="3"/>
        <v>13.61192695744386</v>
      </c>
    </row>
    <row r="208" spans="1:4">
      <c r="A208" s="4">
        <v>35278</v>
      </c>
      <c r="B208" s="3">
        <v>26</v>
      </c>
      <c r="C208">
        <v>590793</v>
      </c>
      <c r="D208" s="3">
        <f t="shared" si="3"/>
        <v>13.289220981227938</v>
      </c>
    </row>
    <row r="209" spans="1:4">
      <c r="A209" s="4">
        <v>35309</v>
      </c>
      <c r="B209" s="3">
        <v>22.4</v>
      </c>
      <c r="C209">
        <v>504444</v>
      </c>
      <c r="D209" s="3">
        <f t="shared" si="3"/>
        <v>13.131212111623654</v>
      </c>
    </row>
    <row r="210" spans="1:4">
      <c r="A210" s="4">
        <v>35339</v>
      </c>
      <c r="B210" s="3">
        <v>18</v>
      </c>
      <c r="C210">
        <v>518420</v>
      </c>
      <c r="D210" s="3">
        <f t="shared" si="3"/>
        <v>13.158541003522917</v>
      </c>
    </row>
    <row r="211" spans="1:4">
      <c r="A211" s="4">
        <v>35370</v>
      </c>
      <c r="B211" s="3">
        <v>13.2</v>
      </c>
      <c r="C211">
        <v>503359</v>
      </c>
      <c r="D211" s="3">
        <f t="shared" si="3"/>
        <v>13.129058912200362</v>
      </c>
    </row>
    <row r="212" spans="1:4">
      <c r="A212" s="4">
        <v>35400</v>
      </c>
      <c r="B212" s="3">
        <v>9.3000000000000007</v>
      </c>
      <c r="C212">
        <v>698656</v>
      </c>
      <c r="D212" s="3">
        <f t="shared" si="3"/>
        <v>13.456913768462844</v>
      </c>
    </row>
    <row r="213" spans="1:4">
      <c r="A213" s="4">
        <v>35431</v>
      </c>
      <c r="B213" s="3">
        <v>6.8</v>
      </c>
      <c r="C213">
        <v>337159</v>
      </c>
      <c r="D213" s="3">
        <f t="shared" si="3"/>
        <v>12.728309908156136</v>
      </c>
    </row>
    <row r="214" spans="1:4">
      <c r="A214" s="4">
        <v>35462</v>
      </c>
      <c r="B214" s="3">
        <v>7</v>
      </c>
      <c r="C214">
        <v>408946</v>
      </c>
      <c r="D214" s="3">
        <f t="shared" si="3"/>
        <v>12.921338396968444</v>
      </c>
    </row>
    <row r="215" spans="1:4">
      <c r="A215" s="4">
        <v>35490</v>
      </c>
      <c r="B215" s="3">
        <v>10.5</v>
      </c>
      <c r="C215">
        <v>559486</v>
      </c>
      <c r="D215" s="3">
        <f t="shared" si="3"/>
        <v>13.234773784079676</v>
      </c>
    </row>
    <row r="216" spans="1:4">
      <c r="A216" s="4">
        <v>35521</v>
      </c>
      <c r="B216" s="3">
        <v>15.2</v>
      </c>
      <c r="C216">
        <v>534030</v>
      </c>
      <c r="D216" s="3">
        <f t="shared" si="3"/>
        <v>13.188207296139588</v>
      </c>
    </row>
    <row r="217" spans="1:4">
      <c r="A217" s="4">
        <v>35551</v>
      </c>
      <c r="B217" s="3">
        <v>19.2</v>
      </c>
      <c r="C217">
        <v>561951</v>
      </c>
      <c r="D217" s="3">
        <f t="shared" si="3"/>
        <v>13.239169936462581</v>
      </c>
    </row>
    <row r="218" spans="1:4">
      <c r="A218" s="4">
        <v>35582</v>
      </c>
      <c r="B218" s="3">
        <v>22.7</v>
      </c>
      <c r="C218">
        <v>709687</v>
      </c>
      <c r="D218" s="3">
        <f t="shared" si="3"/>
        <v>13.472579306746319</v>
      </c>
    </row>
    <row r="219" spans="1:4">
      <c r="A219" s="4">
        <v>35612</v>
      </c>
      <c r="B219" s="3">
        <v>26.6</v>
      </c>
      <c r="C219">
        <v>783507</v>
      </c>
      <c r="D219" s="3">
        <f t="shared" si="3"/>
        <v>13.571535275007607</v>
      </c>
    </row>
    <row r="220" spans="1:4">
      <c r="A220" s="4">
        <v>35643</v>
      </c>
      <c r="B220" s="3">
        <v>27</v>
      </c>
      <c r="C220">
        <v>592224</v>
      </c>
      <c r="D220" s="3">
        <f t="shared" si="3"/>
        <v>13.291640220677476</v>
      </c>
    </row>
    <row r="221" spans="1:4">
      <c r="A221" s="4">
        <v>35674</v>
      </c>
      <c r="B221" s="3">
        <v>22.9</v>
      </c>
      <c r="C221">
        <v>532292</v>
      </c>
      <c r="D221" s="3">
        <f t="shared" si="3"/>
        <v>13.184947489928993</v>
      </c>
    </row>
    <row r="222" spans="1:4">
      <c r="A222" s="4">
        <v>35704</v>
      </c>
      <c r="B222" s="3">
        <v>18.7</v>
      </c>
      <c r="C222">
        <v>499397</v>
      </c>
      <c r="D222" s="3">
        <f t="shared" si="3"/>
        <v>13.121156649601117</v>
      </c>
    </row>
    <row r="223" spans="1:4">
      <c r="A223" s="4">
        <v>35735</v>
      </c>
      <c r="B223" s="3">
        <v>14.3</v>
      </c>
      <c r="C223">
        <v>498848</v>
      </c>
      <c r="D223" s="3">
        <f t="shared" si="3"/>
        <v>13.120056719112407</v>
      </c>
    </row>
    <row r="224" spans="1:4">
      <c r="A224" s="4">
        <v>35765</v>
      </c>
      <c r="B224" s="3">
        <v>9.1999999999999993</v>
      </c>
      <c r="C224">
        <v>659153</v>
      </c>
      <c r="D224" s="3">
        <f t="shared" si="3"/>
        <v>13.398710956491847</v>
      </c>
    </row>
    <row r="225" spans="1:4">
      <c r="A225" s="4">
        <v>35796</v>
      </c>
      <c r="B225" s="3">
        <v>5.3</v>
      </c>
      <c r="C225">
        <v>384176</v>
      </c>
      <c r="D225" s="3">
        <f t="shared" si="3"/>
        <v>12.858856059900559</v>
      </c>
    </row>
    <row r="226" spans="1:4">
      <c r="A226" s="4">
        <v>35827</v>
      </c>
      <c r="B226" s="3">
        <v>7</v>
      </c>
      <c r="C226">
        <v>363822</v>
      </c>
      <c r="D226" s="3">
        <f t="shared" si="3"/>
        <v>12.804420016024999</v>
      </c>
    </row>
    <row r="227" spans="1:4">
      <c r="A227" s="4">
        <v>35855</v>
      </c>
      <c r="B227" s="3">
        <v>10.1</v>
      </c>
      <c r="C227">
        <v>450554</v>
      </c>
      <c r="D227" s="3">
        <f t="shared" si="3"/>
        <v>13.018233215661727</v>
      </c>
    </row>
    <row r="228" spans="1:4">
      <c r="A228" s="4">
        <v>35886</v>
      </c>
      <c r="B228" s="3">
        <v>16.3</v>
      </c>
      <c r="C228">
        <v>533304</v>
      </c>
      <c r="D228" s="3">
        <f t="shared" si="3"/>
        <v>13.186846897029344</v>
      </c>
    </row>
    <row r="229" spans="1:4">
      <c r="A229" s="4">
        <v>35916</v>
      </c>
      <c r="B229" s="3">
        <v>20.5</v>
      </c>
      <c r="C229">
        <v>504128</v>
      </c>
      <c r="D229" s="3">
        <f t="shared" si="3"/>
        <v>13.130585483062996</v>
      </c>
    </row>
    <row r="230" spans="1:4">
      <c r="A230" s="4">
        <v>35947</v>
      </c>
      <c r="B230" s="3">
        <v>21.5</v>
      </c>
      <c r="C230">
        <v>673837</v>
      </c>
      <c r="D230" s="3">
        <f t="shared" si="3"/>
        <v>13.420743520883882</v>
      </c>
    </row>
    <row r="231" spans="1:4">
      <c r="A231" s="4">
        <v>35977</v>
      </c>
      <c r="B231" s="3">
        <v>25.3</v>
      </c>
      <c r="C231">
        <v>680514</v>
      </c>
      <c r="D231" s="3">
        <f t="shared" si="3"/>
        <v>13.430603673970044</v>
      </c>
    </row>
    <row r="232" spans="1:4">
      <c r="A232" s="4">
        <v>36008</v>
      </c>
      <c r="B232" s="3">
        <v>27.2</v>
      </c>
      <c r="C232">
        <v>561530</v>
      </c>
      <c r="D232" s="3">
        <f t="shared" si="3"/>
        <v>13.238420480050401</v>
      </c>
    </row>
    <row r="233" spans="1:4">
      <c r="A233" s="4">
        <v>36039</v>
      </c>
      <c r="B233" s="3">
        <v>24.4</v>
      </c>
      <c r="C233">
        <v>480575</v>
      </c>
      <c r="D233" s="3">
        <f t="shared" si="3"/>
        <v>13.082738582621062</v>
      </c>
    </row>
    <row r="234" spans="1:4">
      <c r="A234" s="4">
        <v>36069</v>
      </c>
      <c r="B234" s="3">
        <v>20.100000000000001</v>
      </c>
      <c r="C234">
        <v>458768</v>
      </c>
      <c r="D234" s="3">
        <f t="shared" si="3"/>
        <v>13.036299914638384</v>
      </c>
    </row>
    <row r="235" spans="1:4">
      <c r="A235" s="4">
        <v>36100</v>
      </c>
      <c r="B235" s="3">
        <v>13.9</v>
      </c>
      <c r="C235">
        <v>471916</v>
      </c>
      <c r="D235" s="3">
        <f t="shared" si="3"/>
        <v>13.064556282628152</v>
      </c>
    </row>
    <row r="236" spans="1:4">
      <c r="A236" s="4">
        <v>36130</v>
      </c>
      <c r="B236" s="3">
        <v>9</v>
      </c>
      <c r="C236">
        <v>615923</v>
      </c>
      <c r="D236" s="3">
        <f t="shared" si="3"/>
        <v>13.330877234702506</v>
      </c>
    </row>
    <row r="237" spans="1:4">
      <c r="A237" s="4">
        <v>36161</v>
      </c>
      <c r="B237" s="3">
        <v>6.6</v>
      </c>
      <c r="C237">
        <v>356929</v>
      </c>
      <c r="D237" s="3">
        <f t="shared" si="3"/>
        <v>12.785292161430794</v>
      </c>
    </row>
    <row r="238" spans="1:4">
      <c r="A238" s="4">
        <v>36192</v>
      </c>
      <c r="B238" s="3">
        <v>6.7</v>
      </c>
      <c r="C238">
        <v>309168</v>
      </c>
      <c r="D238" s="3">
        <f t="shared" si="3"/>
        <v>12.641640097454781</v>
      </c>
    </row>
    <row r="239" spans="1:4">
      <c r="A239" s="4">
        <v>36220</v>
      </c>
      <c r="B239" s="3">
        <v>10.1</v>
      </c>
      <c r="C239">
        <v>449633</v>
      </c>
      <c r="D239" s="3">
        <f t="shared" si="3"/>
        <v>13.016186973444587</v>
      </c>
    </row>
    <row r="240" spans="1:4">
      <c r="A240" s="4">
        <v>36251</v>
      </c>
      <c r="B240" s="3">
        <v>15</v>
      </c>
      <c r="C240">
        <v>497368</v>
      </c>
      <c r="D240" s="3">
        <f t="shared" si="3"/>
        <v>13.11708547374228</v>
      </c>
    </row>
    <row r="241" spans="1:4">
      <c r="A241" s="4">
        <v>36281</v>
      </c>
      <c r="B241" s="3">
        <v>19.899999999999999</v>
      </c>
      <c r="C241">
        <v>458734</v>
      </c>
      <c r="D241" s="3">
        <f t="shared" si="3"/>
        <v>13.036225800358491</v>
      </c>
    </row>
    <row r="242" spans="1:4">
      <c r="A242" s="4">
        <v>36312</v>
      </c>
      <c r="B242" s="3">
        <v>22.8</v>
      </c>
      <c r="C242">
        <v>632789</v>
      </c>
      <c r="D242" s="3">
        <f t="shared" si="3"/>
        <v>13.357892312225076</v>
      </c>
    </row>
    <row r="243" spans="1:4">
      <c r="A243" s="4">
        <v>36342</v>
      </c>
      <c r="B243" s="3">
        <v>25.9</v>
      </c>
      <c r="C243">
        <v>651467</v>
      </c>
      <c r="D243" s="3">
        <f t="shared" si="3"/>
        <v>13.386982021923412</v>
      </c>
    </row>
    <row r="244" spans="1:4">
      <c r="A244" s="4">
        <v>36373</v>
      </c>
      <c r="B244" s="3">
        <v>28.5</v>
      </c>
      <c r="C244">
        <v>510406</v>
      </c>
      <c r="D244" s="3">
        <f t="shared" si="3"/>
        <v>13.142961766429515</v>
      </c>
    </row>
    <row r="245" spans="1:4">
      <c r="A245" s="4">
        <v>36404</v>
      </c>
      <c r="B245" s="3">
        <v>26.2</v>
      </c>
      <c r="C245">
        <v>467575</v>
      </c>
      <c r="D245" s="3">
        <f t="shared" si="3"/>
        <v>13.0553150426512</v>
      </c>
    </row>
    <row r="246" spans="1:4">
      <c r="A246" s="4">
        <v>36434</v>
      </c>
      <c r="B246" s="3">
        <v>19.5</v>
      </c>
      <c r="C246">
        <v>419846</v>
      </c>
      <c r="D246" s="3">
        <f t="shared" si="3"/>
        <v>12.947643256354226</v>
      </c>
    </row>
    <row r="247" spans="1:4">
      <c r="A247" s="4">
        <v>36465</v>
      </c>
      <c r="B247" s="3">
        <v>14.2</v>
      </c>
      <c r="C247">
        <v>454817</v>
      </c>
      <c r="D247" s="3">
        <f t="shared" si="3"/>
        <v>13.02765041922766</v>
      </c>
    </row>
    <row r="248" spans="1:4">
      <c r="A248" s="4">
        <v>36495</v>
      </c>
      <c r="B248" s="3">
        <v>9</v>
      </c>
      <c r="C248">
        <v>575557</v>
      </c>
      <c r="D248" s="3">
        <f t="shared" si="3"/>
        <v>13.263093546548808</v>
      </c>
    </row>
    <row r="249" spans="1:4">
      <c r="A249" s="4">
        <v>36526</v>
      </c>
      <c r="B249" s="3">
        <v>7.6</v>
      </c>
      <c r="C249">
        <v>358595</v>
      </c>
      <c r="D249" s="3">
        <f t="shared" si="3"/>
        <v>12.78994889694386</v>
      </c>
    </row>
    <row r="250" spans="1:4">
      <c r="A250" s="4">
        <v>36557</v>
      </c>
      <c r="B250" s="3">
        <v>6</v>
      </c>
      <c r="C250">
        <v>317204</v>
      </c>
      <c r="D250" s="3">
        <f t="shared" si="3"/>
        <v>12.6673003790038</v>
      </c>
    </row>
    <row r="251" spans="1:4">
      <c r="A251" s="4">
        <v>36586</v>
      </c>
      <c r="B251" s="3">
        <v>9.4</v>
      </c>
      <c r="C251">
        <v>435093</v>
      </c>
      <c r="D251" s="3">
        <f t="shared" si="3"/>
        <v>12.983315080323781</v>
      </c>
    </row>
    <row r="252" spans="1:4">
      <c r="A252" s="4">
        <v>36617</v>
      </c>
      <c r="B252" s="3">
        <v>14.5</v>
      </c>
      <c r="C252">
        <v>443877</v>
      </c>
      <c r="D252" s="3">
        <f t="shared" si="3"/>
        <v>13.00330277600826</v>
      </c>
    </row>
    <row r="253" spans="1:4">
      <c r="A253" s="4">
        <v>36647</v>
      </c>
      <c r="B253" s="3">
        <v>19.8</v>
      </c>
      <c r="C253">
        <v>450048</v>
      </c>
      <c r="D253" s="3">
        <f t="shared" si="3"/>
        <v>13.017109522724684</v>
      </c>
    </row>
    <row r="254" spans="1:4">
      <c r="A254" s="4">
        <v>36678</v>
      </c>
      <c r="B254" s="3">
        <v>22.5</v>
      </c>
      <c r="C254">
        <v>591431</v>
      </c>
      <c r="D254" s="3">
        <f t="shared" si="3"/>
        <v>13.290300303017947</v>
      </c>
    </row>
    <row r="255" spans="1:4">
      <c r="A255" s="4">
        <v>36708</v>
      </c>
      <c r="B255" s="3">
        <v>27.7</v>
      </c>
      <c r="C255">
        <v>639036</v>
      </c>
      <c r="D255" s="3">
        <f t="shared" si="3"/>
        <v>13.367716069800913</v>
      </c>
    </row>
    <row r="256" spans="1:4">
      <c r="A256" s="4">
        <v>36739</v>
      </c>
      <c r="B256" s="3">
        <v>28.3</v>
      </c>
      <c r="C256">
        <v>502398</v>
      </c>
      <c r="D256" s="3">
        <f t="shared" si="3"/>
        <v>13.127147913236483</v>
      </c>
    </row>
    <row r="257" spans="1:4">
      <c r="A257" s="4">
        <v>36770</v>
      </c>
      <c r="B257" s="3">
        <v>25.6</v>
      </c>
      <c r="C257">
        <v>446306</v>
      </c>
      <c r="D257" s="3">
        <f t="shared" si="3"/>
        <v>13.008760094398829</v>
      </c>
    </row>
    <row r="258" spans="1:4">
      <c r="A258" s="4">
        <v>36800</v>
      </c>
      <c r="B258" s="3">
        <v>18.8</v>
      </c>
      <c r="C258">
        <v>384415</v>
      </c>
      <c r="D258" s="3">
        <f t="shared" si="3"/>
        <v>12.859477977169179</v>
      </c>
    </row>
    <row r="259" spans="1:4">
      <c r="A259" s="4">
        <v>36831</v>
      </c>
      <c r="B259" s="3">
        <v>13.3</v>
      </c>
      <c r="C259">
        <v>442424</v>
      </c>
      <c r="D259" s="3">
        <f t="shared" si="3"/>
        <v>13.000023977266729</v>
      </c>
    </row>
    <row r="260" spans="1:4">
      <c r="A260" s="4">
        <v>36861</v>
      </c>
      <c r="B260" s="3">
        <v>8.8000000000000007</v>
      </c>
      <c r="C260">
        <v>534520</v>
      </c>
      <c r="D260" s="3">
        <f t="shared" si="3"/>
        <v>13.189124426894997</v>
      </c>
    </row>
    <row r="261" spans="1:4">
      <c r="A261" s="4">
        <v>36892</v>
      </c>
      <c r="B261" s="3">
        <v>4.9000000000000004</v>
      </c>
      <c r="C261">
        <v>289163</v>
      </c>
      <c r="D261" s="3">
        <f t="shared" si="3"/>
        <v>12.574745821939375</v>
      </c>
    </row>
    <row r="262" spans="1:4">
      <c r="A262" s="4">
        <v>36923</v>
      </c>
      <c r="B262" s="3">
        <v>6.6</v>
      </c>
      <c r="C262">
        <v>273388</v>
      </c>
      <c r="D262" s="3">
        <f t="shared" si="3"/>
        <v>12.518647310574993</v>
      </c>
    </row>
    <row r="263" spans="1:4">
      <c r="A263" s="4">
        <v>36951</v>
      </c>
      <c r="B263" s="3">
        <v>9.8000000000000007</v>
      </c>
      <c r="C263">
        <v>391618</v>
      </c>
      <c r="D263" s="3">
        <f t="shared" si="3"/>
        <v>12.878042153852807</v>
      </c>
    </row>
    <row r="264" spans="1:4">
      <c r="A264" s="4">
        <v>36982</v>
      </c>
      <c r="B264" s="3">
        <v>15.7</v>
      </c>
      <c r="C264">
        <v>409469</v>
      </c>
      <c r="D264" s="3">
        <f t="shared" si="3"/>
        <v>12.922616477334012</v>
      </c>
    </row>
    <row r="265" spans="1:4">
      <c r="A265" s="4">
        <v>37012</v>
      </c>
      <c r="B265" s="3">
        <v>19.5</v>
      </c>
      <c r="C265">
        <v>401015</v>
      </c>
      <c r="D265" s="3">
        <f t="shared" si="3"/>
        <v>12.901754112072892</v>
      </c>
    </row>
    <row r="266" spans="1:4">
      <c r="A266" s="4">
        <v>37043</v>
      </c>
      <c r="B266" s="3">
        <v>23.1</v>
      </c>
      <c r="C266">
        <v>571654</v>
      </c>
      <c r="D266" s="3">
        <f t="shared" ref="D266:D329" si="4">LN(C266)</f>
        <v>13.256289192234187</v>
      </c>
    </row>
    <row r="267" spans="1:4">
      <c r="A267" s="4">
        <v>37073</v>
      </c>
      <c r="B267" s="3">
        <v>28.5</v>
      </c>
      <c r="C267">
        <v>490888</v>
      </c>
      <c r="D267" s="3">
        <f t="shared" si="4"/>
        <v>13.103971274850235</v>
      </c>
    </row>
    <row r="268" spans="1:4">
      <c r="A268" s="4">
        <v>37104</v>
      </c>
      <c r="B268" s="3">
        <v>26.4</v>
      </c>
      <c r="C268">
        <v>470941</v>
      </c>
      <c r="D268" s="3">
        <f t="shared" si="4"/>
        <v>13.06248809975941</v>
      </c>
    </row>
    <row r="269" spans="1:4">
      <c r="A269" s="4">
        <v>37135</v>
      </c>
      <c r="B269" s="3">
        <v>23.2</v>
      </c>
      <c r="C269">
        <v>352330</v>
      </c>
      <c r="D269" s="3">
        <f t="shared" si="4"/>
        <v>12.772323515401574</v>
      </c>
    </row>
    <row r="270" spans="1:4">
      <c r="A270" s="4">
        <v>37165</v>
      </c>
      <c r="B270" s="3">
        <v>18.7</v>
      </c>
      <c r="C270">
        <v>358440</v>
      </c>
      <c r="D270" s="3">
        <f t="shared" si="4"/>
        <v>12.789516560998155</v>
      </c>
    </row>
    <row r="271" spans="1:4">
      <c r="A271" s="4">
        <v>37196</v>
      </c>
      <c r="B271" s="3">
        <v>13.1</v>
      </c>
      <c r="C271">
        <v>386795</v>
      </c>
      <c r="D271" s="3">
        <f t="shared" si="4"/>
        <v>12.865650115900685</v>
      </c>
    </row>
    <row r="272" spans="1:4">
      <c r="A272" s="4">
        <v>37226</v>
      </c>
      <c r="B272" s="3">
        <v>8.4</v>
      </c>
      <c r="C272">
        <v>504976</v>
      </c>
      <c r="D272" s="3">
        <f t="shared" si="4"/>
        <v>13.132266182375686</v>
      </c>
    </row>
    <row r="273" spans="1:4">
      <c r="A273" s="4">
        <v>37257</v>
      </c>
      <c r="B273" s="3">
        <v>7.4</v>
      </c>
      <c r="C273">
        <v>250465</v>
      </c>
      <c r="D273" s="3">
        <f t="shared" si="4"/>
        <v>12.431074469186347</v>
      </c>
    </row>
    <row r="274" spans="1:4">
      <c r="A274" s="4">
        <v>37288</v>
      </c>
      <c r="B274" s="3">
        <v>7.9</v>
      </c>
      <c r="C274">
        <v>246133</v>
      </c>
      <c r="D274" s="3">
        <f t="shared" si="4"/>
        <v>12.413627319222229</v>
      </c>
    </row>
    <row r="275" spans="1:4">
      <c r="A275" s="4">
        <v>37316</v>
      </c>
      <c r="B275" s="3">
        <v>12.2</v>
      </c>
      <c r="C275">
        <v>334552</v>
      </c>
      <c r="D275" s="3">
        <f t="shared" si="4"/>
        <v>12.720547602372738</v>
      </c>
    </row>
    <row r="276" spans="1:4">
      <c r="A276" s="4">
        <v>37347</v>
      </c>
      <c r="B276" s="3">
        <v>16.100000000000001</v>
      </c>
      <c r="C276">
        <v>382913</v>
      </c>
      <c r="D276" s="3">
        <f t="shared" si="4"/>
        <v>12.855563088312397</v>
      </c>
    </row>
    <row r="277" spans="1:4">
      <c r="A277" s="4">
        <v>37377</v>
      </c>
      <c r="B277" s="3">
        <v>18.399999999999999</v>
      </c>
      <c r="C277">
        <v>360013</v>
      </c>
      <c r="D277" s="3">
        <f t="shared" si="4"/>
        <v>12.793895420891413</v>
      </c>
    </row>
    <row r="278" spans="1:4">
      <c r="A278" s="4">
        <v>37408</v>
      </c>
      <c r="B278" s="3">
        <v>21.6</v>
      </c>
      <c r="C278">
        <v>440354</v>
      </c>
      <c r="D278" s="3">
        <f t="shared" si="4"/>
        <v>12.995334227875782</v>
      </c>
    </row>
    <row r="279" spans="1:4">
      <c r="A279" s="4">
        <v>37438</v>
      </c>
      <c r="B279" s="3">
        <v>28</v>
      </c>
      <c r="C279">
        <v>478750</v>
      </c>
      <c r="D279" s="3">
        <f t="shared" si="4"/>
        <v>13.078933819476992</v>
      </c>
    </row>
    <row r="280" spans="1:4">
      <c r="A280" s="4">
        <v>37469</v>
      </c>
      <c r="B280" s="3">
        <v>28</v>
      </c>
      <c r="C280">
        <v>426392</v>
      </c>
      <c r="D280" s="3">
        <f t="shared" si="4"/>
        <v>12.96311438993169</v>
      </c>
    </row>
    <row r="281" spans="1:4">
      <c r="A281" s="4">
        <v>37500</v>
      </c>
      <c r="B281" s="3">
        <v>23.1</v>
      </c>
      <c r="C281">
        <v>319396</v>
      </c>
      <c r="D281" s="3">
        <f t="shared" si="4"/>
        <v>12.674186991203102</v>
      </c>
    </row>
    <row r="282" spans="1:4">
      <c r="A282" s="4">
        <v>37530</v>
      </c>
      <c r="B282" s="3">
        <v>19</v>
      </c>
      <c r="C282">
        <v>328410</v>
      </c>
      <c r="D282" s="3">
        <f t="shared" si="4"/>
        <v>12.702018106766714</v>
      </c>
    </row>
    <row r="283" spans="1:4">
      <c r="A283" s="4">
        <v>37561</v>
      </c>
      <c r="B283" s="3">
        <v>11.6</v>
      </c>
      <c r="C283">
        <v>340483</v>
      </c>
      <c r="D283" s="3">
        <f t="shared" si="4"/>
        <v>12.73812047674677</v>
      </c>
    </row>
    <row r="284" spans="1:4">
      <c r="A284" s="4">
        <v>37591</v>
      </c>
      <c r="B284" s="3">
        <v>7.2</v>
      </c>
      <c r="C284">
        <v>458445</v>
      </c>
      <c r="D284" s="3">
        <f t="shared" si="4"/>
        <v>13.035595607103817</v>
      </c>
    </row>
    <row r="285" spans="1:4">
      <c r="A285" s="4">
        <v>37622</v>
      </c>
      <c r="B285" s="3">
        <v>5.5</v>
      </c>
      <c r="C285">
        <v>222494</v>
      </c>
      <c r="D285" s="3">
        <f t="shared" si="4"/>
        <v>12.312655413932701</v>
      </c>
    </row>
    <row r="286" spans="1:4">
      <c r="A286" s="4">
        <v>37653</v>
      </c>
      <c r="B286" s="3">
        <v>6.4</v>
      </c>
      <c r="C286">
        <v>218152</v>
      </c>
      <c r="D286" s="3">
        <f t="shared" si="4"/>
        <v>12.292947346513397</v>
      </c>
    </row>
    <row r="287" spans="1:4">
      <c r="A287" s="4">
        <v>37681</v>
      </c>
      <c r="B287" s="3">
        <v>8.6999999999999993</v>
      </c>
      <c r="C287">
        <v>294898</v>
      </c>
      <c r="D287" s="3">
        <f t="shared" si="4"/>
        <v>12.594384812820383</v>
      </c>
    </row>
    <row r="288" spans="1:4">
      <c r="A288" s="4">
        <v>37712</v>
      </c>
      <c r="B288" s="3">
        <v>15.1</v>
      </c>
      <c r="C288">
        <v>313286</v>
      </c>
      <c r="D288" s="3">
        <f t="shared" si="4"/>
        <v>12.654871790336999</v>
      </c>
    </row>
    <row r="289" spans="1:4">
      <c r="A289" s="4">
        <v>37742</v>
      </c>
      <c r="B289" s="3">
        <v>18.8</v>
      </c>
      <c r="C289">
        <v>329817</v>
      </c>
      <c r="D289" s="3">
        <f t="shared" si="4"/>
        <v>12.706293234170918</v>
      </c>
    </row>
    <row r="290" spans="1:4">
      <c r="A290" s="4">
        <v>37773</v>
      </c>
      <c r="B290" s="3">
        <v>23.2</v>
      </c>
      <c r="C290">
        <v>407156</v>
      </c>
      <c r="D290" s="3">
        <f t="shared" si="4"/>
        <v>12.916951683370264</v>
      </c>
    </row>
    <row r="291" spans="1:4">
      <c r="A291" s="4">
        <v>37803</v>
      </c>
      <c r="B291" s="3">
        <v>22.8</v>
      </c>
      <c r="C291">
        <v>402418</v>
      </c>
      <c r="D291" s="3">
        <f t="shared" si="4"/>
        <v>12.905246628377576</v>
      </c>
    </row>
    <row r="292" spans="1:4">
      <c r="A292" s="4">
        <v>37834</v>
      </c>
      <c r="B292" s="3">
        <v>26</v>
      </c>
      <c r="C292">
        <v>381385</v>
      </c>
      <c r="D292" s="3">
        <f t="shared" si="4"/>
        <v>12.851564642586386</v>
      </c>
    </row>
    <row r="293" spans="1:4">
      <c r="A293" s="4">
        <v>37865</v>
      </c>
      <c r="B293" s="3">
        <v>24.2</v>
      </c>
      <c r="C293">
        <v>316900</v>
      </c>
      <c r="D293" s="3">
        <f t="shared" si="4"/>
        <v>12.666341545679012</v>
      </c>
    </row>
    <row r="294" spans="1:4">
      <c r="A294" s="4">
        <v>37895</v>
      </c>
      <c r="B294" s="3">
        <v>17.8</v>
      </c>
      <c r="C294">
        <v>302370</v>
      </c>
      <c r="D294" s="3">
        <f t="shared" si="4"/>
        <v>12.619406712017033</v>
      </c>
    </row>
    <row r="295" spans="1:4">
      <c r="A295" s="4">
        <v>37926</v>
      </c>
      <c r="B295" s="3">
        <v>14.4</v>
      </c>
      <c r="C295">
        <v>310592</v>
      </c>
      <c r="D295" s="3">
        <f t="shared" si="4"/>
        <v>12.646235432764888</v>
      </c>
    </row>
    <row r="296" spans="1:4">
      <c r="A296" s="4">
        <v>37956</v>
      </c>
      <c r="B296" s="3">
        <v>9.1999999999999993</v>
      </c>
      <c r="C296">
        <v>457290</v>
      </c>
      <c r="D296" s="3">
        <f t="shared" si="4"/>
        <v>13.033073041923997</v>
      </c>
    </row>
    <row r="297" spans="1:4">
      <c r="A297" s="4">
        <v>37987</v>
      </c>
      <c r="B297" s="3">
        <v>6.3</v>
      </c>
      <c r="C297">
        <v>193621</v>
      </c>
      <c r="D297" s="3">
        <f t="shared" si="4"/>
        <v>12.173657919016433</v>
      </c>
    </row>
    <row r="298" spans="1:4">
      <c r="A298" s="4">
        <v>38018</v>
      </c>
      <c r="B298" s="3">
        <v>8.5</v>
      </c>
      <c r="C298">
        <v>220451</v>
      </c>
      <c r="D298" s="3">
        <f t="shared" si="4"/>
        <v>12.303430726951799</v>
      </c>
    </row>
    <row r="299" spans="1:4">
      <c r="A299" s="4">
        <v>38047</v>
      </c>
      <c r="B299" s="3">
        <v>9.8000000000000007</v>
      </c>
      <c r="C299">
        <v>294074</v>
      </c>
      <c r="D299" s="3">
        <f t="shared" si="4"/>
        <v>12.59158671532979</v>
      </c>
    </row>
    <row r="300" spans="1:4">
      <c r="A300" s="4">
        <v>38078</v>
      </c>
      <c r="B300" s="3">
        <v>16.399999999999999</v>
      </c>
      <c r="C300">
        <v>332119</v>
      </c>
      <c r="D300" s="3">
        <f t="shared" si="4"/>
        <v>12.713248617411541</v>
      </c>
    </row>
    <row r="301" spans="1:4">
      <c r="A301" s="4">
        <v>38108</v>
      </c>
      <c r="B301" s="3">
        <v>19.600000000000001</v>
      </c>
      <c r="C301">
        <v>289856</v>
      </c>
      <c r="D301" s="3">
        <f t="shared" si="4"/>
        <v>12.577139526915886</v>
      </c>
    </row>
    <row r="302" spans="1:4">
      <c r="A302" s="4">
        <v>38139</v>
      </c>
      <c r="B302" s="3">
        <v>23.7</v>
      </c>
      <c r="C302">
        <v>394744</v>
      </c>
      <c r="D302" s="3">
        <f t="shared" si="4"/>
        <v>12.885992732509024</v>
      </c>
    </row>
    <row r="303" spans="1:4">
      <c r="A303" s="4">
        <v>38169</v>
      </c>
      <c r="B303" s="3">
        <v>28.5</v>
      </c>
      <c r="C303">
        <v>444779</v>
      </c>
      <c r="D303" s="3">
        <f t="shared" si="4"/>
        <v>13.005332808573762</v>
      </c>
    </row>
    <row r="304" spans="1:4">
      <c r="A304" s="4">
        <v>38200</v>
      </c>
      <c r="B304" s="3">
        <v>27.2</v>
      </c>
      <c r="C304">
        <v>362955</v>
      </c>
      <c r="D304" s="3">
        <f t="shared" si="4"/>
        <v>12.802034138620302</v>
      </c>
    </row>
    <row r="305" spans="1:4">
      <c r="A305" s="4">
        <v>38231</v>
      </c>
      <c r="B305" s="3">
        <v>25.1</v>
      </c>
      <c r="C305">
        <v>295820</v>
      </c>
      <c r="D305" s="3">
        <f t="shared" si="4"/>
        <v>12.597506440225361</v>
      </c>
    </row>
    <row r="306" spans="1:4">
      <c r="A306" s="4">
        <v>38261</v>
      </c>
      <c r="B306" s="3">
        <v>17.5</v>
      </c>
      <c r="C306">
        <v>281689</v>
      </c>
      <c r="D306" s="3">
        <f t="shared" si="4"/>
        <v>12.548558904468749</v>
      </c>
    </row>
    <row r="307" spans="1:4">
      <c r="A307" s="4">
        <v>38292</v>
      </c>
      <c r="B307" s="3">
        <v>15.6</v>
      </c>
      <c r="C307">
        <v>305432</v>
      </c>
      <c r="D307" s="3">
        <f t="shared" si="4"/>
        <v>12.629482446893149</v>
      </c>
    </row>
    <row r="308" spans="1:4">
      <c r="A308" s="4">
        <v>38322</v>
      </c>
      <c r="B308" s="3">
        <v>9.9</v>
      </c>
      <c r="C308">
        <v>475441</v>
      </c>
      <c r="D308" s="3">
        <f t="shared" si="4"/>
        <v>13.071998073353154</v>
      </c>
    </row>
    <row r="309" spans="1:4">
      <c r="A309" s="4">
        <v>38353</v>
      </c>
      <c r="B309" s="3">
        <v>6.1</v>
      </c>
      <c r="C309">
        <v>160190</v>
      </c>
      <c r="D309" s="3">
        <f t="shared" si="4"/>
        <v>11.984115889695529</v>
      </c>
    </row>
    <row r="310" spans="1:4">
      <c r="A310" s="4">
        <v>38384</v>
      </c>
      <c r="B310" s="3">
        <v>6.2</v>
      </c>
      <c r="C310">
        <v>193794</v>
      </c>
      <c r="D310" s="3">
        <f t="shared" si="4"/>
        <v>12.174551018207218</v>
      </c>
    </row>
    <row r="311" spans="1:4">
      <c r="A311" s="4">
        <v>38412</v>
      </c>
      <c r="B311" s="3">
        <v>9</v>
      </c>
      <c r="C311">
        <v>273297</v>
      </c>
      <c r="D311" s="3">
        <f t="shared" si="4"/>
        <v>12.518314394907504</v>
      </c>
    </row>
    <row r="312" spans="1:4">
      <c r="A312" s="4">
        <v>38443</v>
      </c>
      <c r="B312" s="3">
        <v>15.1</v>
      </c>
      <c r="C312">
        <v>307119</v>
      </c>
      <c r="D312" s="3">
        <f t="shared" si="4"/>
        <v>12.634990573613115</v>
      </c>
    </row>
    <row r="313" spans="1:4">
      <c r="A313" s="4">
        <v>38473</v>
      </c>
      <c r="B313" s="3">
        <v>17.7</v>
      </c>
      <c r="C313">
        <v>272286</v>
      </c>
      <c r="D313" s="3">
        <f t="shared" si="4"/>
        <v>12.514608263458364</v>
      </c>
    </row>
    <row r="314" spans="1:4">
      <c r="A314" s="4">
        <v>38504</v>
      </c>
      <c r="B314" s="3">
        <v>23.2</v>
      </c>
      <c r="C314">
        <v>378092</v>
      </c>
      <c r="D314" s="3">
        <f t="shared" si="4"/>
        <v>12.842892831231485</v>
      </c>
    </row>
    <row r="315" spans="1:4">
      <c r="A315" s="4">
        <v>38534</v>
      </c>
      <c r="B315" s="3">
        <v>25.6</v>
      </c>
      <c r="C315">
        <v>371638</v>
      </c>
      <c r="D315" s="3">
        <f t="shared" si="4"/>
        <v>12.825675541188728</v>
      </c>
    </row>
    <row r="316" spans="1:4">
      <c r="A316" s="4">
        <v>38565</v>
      </c>
      <c r="B316" s="3">
        <v>28.1</v>
      </c>
      <c r="C316">
        <v>370024</v>
      </c>
      <c r="D316" s="3">
        <f t="shared" si="4"/>
        <v>12.821323147381637</v>
      </c>
    </row>
    <row r="317" spans="1:4">
      <c r="A317" s="4">
        <v>38596</v>
      </c>
      <c r="B317" s="3">
        <v>24.7</v>
      </c>
      <c r="C317">
        <v>290392</v>
      </c>
      <c r="D317" s="3">
        <f t="shared" si="4"/>
        <v>12.578987013343953</v>
      </c>
    </row>
    <row r="318" spans="1:4">
      <c r="A318" s="4">
        <v>38626</v>
      </c>
      <c r="B318" s="3">
        <v>19.2</v>
      </c>
      <c r="C318">
        <v>286463</v>
      </c>
      <c r="D318" s="3">
        <f t="shared" si="4"/>
        <v>12.56536466194536</v>
      </c>
    </row>
    <row r="319" spans="1:4">
      <c r="A319" s="4">
        <v>38657</v>
      </c>
      <c r="B319" s="3">
        <v>13.3</v>
      </c>
      <c r="C319">
        <v>274609</v>
      </c>
      <c r="D319" s="3">
        <f t="shared" si="4"/>
        <v>12.523103546724297</v>
      </c>
    </row>
    <row r="320" spans="1:4">
      <c r="A320" s="4">
        <v>38687</v>
      </c>
      <c r="B320" s="3">
        <v>6.4</v>
      </c>
      <c r="C320">
        <v>399907</v>
      </c>
      <c r="D320" s="3">
        <f t="shared" si="4"/>
        <v>12.898987299057804</v>
      </c>
    </row>
    <row r="321" spans="1:4">
      <c r="A321" s="4">
        <v>38718</v>
      </c>
      <c r="B321" s="3">
        <v>5.0999999999999996</v>
      </c>
      <c r="C321">
        <v>172276</v>
      </c>
      <c r="D321" s="3">
        <f t="shared" si="4"/>
        <v>12.056853120881323</v>
      </c>
    </row>
    <row r="322" spans="1:4">
      <c r="A322" s="4">
        <v>38749</v>
      </c>
      <c r="B322" s="3">
        <v>6.7</v>
      </c>
      <c r="C322">
        <v>211532</v>
      </c>
      <c r="D322" s="3">
        <f t="shared" si="4"/>
        <v>12.26213156626015</v>
      </c>
    </row>
    <row r="323" spans="1:4">
      <c r="A323" s="4">
        <v>38777</v>
      </c>
      <c r="B323" s="3">
        <v>9.8000000000000007</v>
      </c>
      <c r="C323">
        <v>278839</v>
      </c>
      <c r="D323" s="3">
        <f t="shared" si="4"/>
        <v>12.538389833307862</v>
      </c>
    </row>
    <row r="324" spans="1:4">
      <c r="A324" s="4">
        <v>38808</v>
      </c>
      <c r="B324" s="3">
        <v>13.6</v>
      </c>
      <c r="C324">
        <v>270155</v>
      </c>
      <c r="D324" s="3">
        <f t="shared" si="4"/>
        <v>12.506751147337102</v>
      </c>
    </row>
    <row r="325" spans="1:4">
      <c r="A325" s="4">
        <v>38838</v>
      </c>
      <c r="B325" s="3">
        <v>19</v>
      </c>
      <c r="C325">
        <v>288886</v>
      </c>
      <c r="D325" s="3">
        <f t="shared" si="4"/>
        <v>12.573787425605492</v>
      </c>
    </row>
    <row r="326" spans="1:4">
      <c r="A326" s="4">
        <v>38869</v>
      </c>
      <c r="B326" s="3">
        <v>22.5</v>
      </c>
      <c r="C326">
        <v>368371</v>
      </c>
      <c r="D326" s="3">
        <f t="shared" si="4"/>
        <v>12.816845861480873</v>
      </c>
    </row>
    <row r="327" spans="1:4">
      <c r="A327" s="4">
        <v>38899</v>
      </c>
      <c r="B327" s="3">
        <v>25.6</v>
      </c>
      <c r="C327">
        <v>350570</v>
      </c>
      <c r="D327" s="3">
        <f t="shared" si="4"/>
        <v>12.767315680209753</v>
      </c>
    </row>
    <row r="328" spans="1:4">
      <c r="A328" s="4">
        <v>38930</v>
      </c>
      <c r="B328" s="3">
        <v>27.5</v>
      </c>
      <c r="C328">
        <v>366889</v>
      </c>
      <c r="D328" s="3">
        <f t="shared" si="4"/>
        <v>12.812814628972705</v>
      </c>
    </row>
    <row r="329" spans="1:4">
      <c r="A329" s="4">
        <v>38961</v>
      </c>
      <c r="B329" s="3">
        <v>23.5</v>
      </c>
      <c r="C329">
        <v>265414</v>
      </c>
      <c r="D329" s="3">
        <f t="shared" si="4"/>
        <v>12.489046150054167</v>
      </c>
    </row>
    <row r="330" spans="1:4">
      <c r="A330" s="4">
        <v>38991</v>
      </c>
      <c r="B330" s="3">
        <v>19.5</v>
      </c>
      <c r="C330">
        <v>257740</v>
      </c>
      <c r="D330" s="3">
        <f t="shared" ref="D330:D345" si="5">LN(C330)</f>
        <v>12.459706603842383</v>
      </c>
    </row>
    <row r="331" spans="1:4">
      <c r="A331" s="4">
        <v>39022</v>
      </c>
      <c r="B331" s="3">
        <v>14.4</v>
      </c>
      <c r="C331">
        <v>283228</v>
      </c>
      <c r="D331" s="3">
        <f t="shared" si="5"/>
        <v>12.554007505970876</v>
      </c>
    </row>
    <row r="332" spans="1:4">
      <c r="A332" s="4">
        <v>39052</v>
      </c>
      <c r="B332" s="3">
        <v>9.5</v>
      </c>
      <c r="C332">
        <v>393426</v>
      </c>
      <c r="D332" s="3">
        <f t="shared" si="5"/>
        <v>12.882648273246351</v>
      </c>
    </row>
    <row r="333" spans="1:4">
      <c r="A333" s="4">
        <v>39083</v>
      </c>
      <c r="B333" s="3">
        <v>7.6</v>
      </c>
      <c r="C333">
        <v>171466</v>
      </c>
      <c r="D333" s="3">
        <f t="shared" si="5"/>
        <v>12.052140275204994</v>
      </c>
    </row>
    <row r="334" spans="1:4">
      <c r="A334" s="4">
        <v>39114</v>
      </c>
      <c r="B334" s="3">
        <v>8.6</v>
      </c>
      <c r="C334">
        <v>201169</v>
      </c>
      <c r="D334" s="3">
        <f t="shared" si="5"/>
        <v>12.211900629790145</v>
      </c>
    </row>
    <row r="335" spans="1:4">
      <c r="A335" s="4">
        <v>39142</v>
      </c>
      <c r="B335" s="3">
        <v>10.8</v>
      </c>
      <c r="C335">
        <v>286282</v>
      </c>
      <c r="D335" s="3">
        <f t="shared" si="5"/>
        <v>12.564732617995519</v>
      </c>
    </row>
    <row r="336" spans="1:4">
      <c r="A336" s="4">
        <v>39173</v>
      </c>
      <c r="B336" s="3">
        <v>13.7</v>
      </c>
      <c r="C336">
        <v>277472</v>
      </c>
      <c r="D336" s="3">
        <f t="shared" si="5"/>
        <v>12.533475306176888</v>
      </c>
    </row>
    <row r="337" spans="1:4">
      <c r="A337" s="4">
        <v>39203</v>
      </c>
      <c r="B337" s="3">
        <v>19.8</v>
      </c>
      <c r="C337">
        <v>275305</v>
      </c>
      <c r="D337" s="3">
        <f t="shared" si="5"/>
        <v>12.525634852970857</v>
      </c>
    </row>
    <row r="338" spans="1:4">
      <c r="A338" s="4">
        <v>39234</v>
      </c>
      <c r="B338" s="3">
        <v>23.2</v>
      </c>
      <c r="C338">
        <v>334509</v>
      </c>
      <c r="D338" s="3">
        <f t="shared" si="5"/>
        <v>12.720419064018062</v>
      </c>
    </row>
    <row r="339" spans="1:4">
      <c r="A339" s="4">
        <v>39264</v>
      </c>
      <c r="B339" s="3">
        <v>24.4</v>
      </c>
      <c r="C339">
        <v>356434</v>
      </c>
      <c r="D339" s="3">
        <f t="shared" si="5"/>
        <v>12.783904368457382</v>
      </c>
    </row>
    <row r="340" spans="1:4">
      <c r="A340" s="4">
        <v>39295</v>
      </c>
      <c r="B340" s="3">
        <v>29</v>
      </c>
      <c r="C340">
        <v>366455</v>
      </c>
      <c r="D340" s="3">
        <f t="shared" si="5"/>
        <v>12.811631009687163</v>
      </c>
    </row>
    <row r="341" spans="1:4">
      <c r="A341" s="4">
        <v>39326</v>
      </c>
      <c r="B341" s="3">
        <v>25.2</v>
      </c>
      <c r="C341">
        <v>256605</v>
      </c>
      <c r="D341" s="3">
        <f t="shared" si="5"/>
        <v>12.455293216554502</v>
      </c>
    </row>
    <row r="342" spans="1:4">
      <c r="A342" s="4">
        <v>39356</v>
      </c>
      <c r="B342" s="3">
        <v>19</v>
      </c>
      <c r="C342">
        <v>258326</v>
      </c>
      <c r="D342" s="3">
        <f t="shared" si="5"/>
        <v>12.461977632167679</v>
      </c>
    </row>
    <row r="343" spans="1:4">
      <c r="A343" s="4">
        <v>39387</v>
      </c>
      <c r="B343" s="3">
        <v>13.3</v>
      </c>
      <c r="C343">
        <v>280153</v>
      </c>
      <c r="D343" s="3">
        <f t="shared" si="5"/>
        <v>12.543091161485085</v>
      </c>
    </row>
    <row r="344" spans="1:4">
      <c r="A344" s="4">
        <v>39417</v>
      </c>
      <c r="B344" s="3">
        <v>9</v>
      </c>
      <c r="C344">
        <v>410188</v>
      </c>
      <c r="D344" s="3">
        <f t="shared" si="5"/>
        <v>12.924370870170081</v>
      </c>
    </row>
    <row r="345" spans="1:4">
      <c r="A345" s="4">
        <v>39448</v>
      </c>
      <c r="B345" s="3">
        <v>5.9</v>
      </c>
      <c r="C345">
        <v>181711</v>
      </c>
      <c r="D345" s="3">
        <f t="shared" si="5"/>
        <v>12.110172791902407</v>
      </c>
    </row>
  </sheetData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1"/>
  <sheetViews>
    <sheetView topLeftCell="A4" zoomScaleNormal="100" workbookViewId="0">
      <selection activeCell="F21" sqref="F21"/>
    </sheetView>
  </sheetViews>
  <sheetFormatPr defaultColWidth="9.125" defaultRowHeight="13.5"/>
  <cols>
    <col min="1" max="1" width="9" style="3" customWidth="1"/>
    <col min="2" max="2" width="9.125" style="3" bestFit="1" customWidth="1"/>
    <col min="3" max="3" width="9.25" style="3" bestFit="1" customWidth="1"/>
    <col min="4" max="4" width="9.25" style="3" customWidth="1"/>
    <col min="5" max="5" width="9.25" style="3" bestFit="1" customWidth="1"/>
    <col min="6" max="6" width="9.25" style="3" customWidth="1"/>
    <col min="7" max="7" width="9.25" style="3" bestFit="1" customWidth="1"/>
    <col min="8" max="8" width="9.25" style="3" customWidth="1"/>
    <col min="9" max="9" width="10.125" style="3" bestFit="1" customWidth="1"/>
    <col min="10" max="246" width="9" style="3" customWidth="1"/>
    <col min="247" max="249" width="9.125" style="3" bestFit="1" customWidth="1"/>
    <col min="250" max="250" width="9.5" style="3" bestFit="1" customWidth="1"/>
    <col min="251" max="252" width="9" style="3" customWidth="1"/>
    <col min="253" max="253" width="2.125" style="3" customWidth="1"/>
    <col min="254" max="16384" width="9.125" style="3"/>
  </cols>
  <sheetData>
    <row r="1" spans="1:9">
      <c r="A1" s="3" t="s">
        <v>2</v>
      </c>
      <c r="B1" s="3" t="s">
        <v>3</v>
      </c>
      <c r="C1" s="3" t="s">
        <v>4</v>
      </c>
      <c r="D1" s="3" t="s">
        <v>3</v>
      </c>
      <c r="E1" s="3" t="s">
        <v>5</v>
      </c>
      <c r="F1" s="3" t="s">
        <v>3</v>
      </c>
      <c r="G1" s="3" t="s">
        <v>6</v>
      </c>
      <c r="H1" s="3" t="s">
        <v>3</v>
      </c>
      <c r="I1" s="3" t="s">
        <v>7</v>
      </c>
    </row>
    <row r="2" spans="1:9" ht="94.5">
      <c r="A2" s="3" t="s">
        <v>11</v>
      </c>
      <c r="B2" s="17" t="s">
        <v>12</v>
      </c>
      <c r="C2" s="17" t="s">
        <v>13</v>
      </c>
      <c r="D2" s="17" t="s">
        <v>12</v>
      </c>
      <c r="E2" s="17" t="s">
        <v>14</v>
      </c>
      <c r="F2" s="17" t="s">
        <v>12</v>
      </c>
      <c r="G2" s="17" t="s">
        <v>15</v>
      </c>
      <c r="H2" s="17" t="s">
        <v>12</v>
      </c>
      <c r="I2" s="17" t="s">
        <v>16</v>
      </c>
    </row>
    <row r="3" spans="1:9">
      <c r="A3" s="3" t="s">
        <v>20</v>
      </c>
      <c r="B3" s="3" t="s">
        <v>21</v>
      </c>
      <c r="C3" s="3" t="s">
        <v>22</v>
      </c>
      <c r="D3" s="3" t="s">
        <v>21</v>
      </c>
      <c r="E3" s="3" t="s">
        <v>23</v>
      </c>
      <c r="F3" s="3" t="s">
        <v>21</v>
      </c>
      <c r="G3" s="3" t="s">
        <v>24</v>
      </c>
      <c r="H3" s="3" t="s">
        <v>21</v>
      </c>
      <c r="I3" s="3" t="s">
        <v>25</v>
      </c>
    </row>
    <row r="4" spans="1:9">
      <c r="A4" s="3" t="s">
        <v>29</v>
      </c>
    </row>
    <row r="5" spans="1:9">
      <c r="A5" s="3" t="s">
        <v>31</v>
      </c>
      <c r="B5" s="3" t="s">
        <v>32</v>
      </c>
      <c r="C5" s="3" t="s">
        <v>32</v>
      </c>
      <c r="D5" s="3" t="s">
        <v>32</v>
      </c>
      <c r="E5" s="3" t="s">
        <v>32</v>
      </c>
      <c r="F5" s="3" t="s">
        <v>32</v>
      </c>
      <c r="G5" s="3" t="s">
        <v>33</v>
      </c>
      <c r="H5" s="3" t="s">
        <v>32</v>
      </c>
      <c r="I5" s="3" t="s">
        <v>34</v>
      </c>
    </row>
    <row r="6" spans="1:9">
      <c r="A6" s="3" t="s">
        <v>38</v>
      </c>
      <c r="B6" s="3" t="s">
        <v>39</v>
      </c>
      <c r="C6" s="3" t="s">
        <v>40</v>
      </c>
      <c r="D6" s="3" t="s">
        <v>39</v>
      </c>
      <c r="E6" s="3" t="s">
        <v>41</v>
      </c>
      <c r="F6" s="3" t="s">
        <v>39</v>
      </c>
      <c r="G6" s="3" t="s">
        <v>42</v>
      </c>
      <c r="H6" s="3" t="s">
        <v>39</v>
      </c>
      <c r="I6" s="3" t="s">
        <v>43</v>
      </c>
    </row>
    <row r="7" spans="1:9">
      <c r="A7" s="3" t="s">
        <v>46</v>
      </c>
    </row>
    <row r="8" spans="1:9">
      <c r="A8" s="4" t="s">
        <v>48</v>
      </c>
      <c r="B8" s="4" t="s">
        <v>49</v>
      </c>
      <c r="C8" s="4" t="s">
        <v>49</v>
      </c>
      <c r="D8" s="4" t="s">
        <v>49</v>
      </c>
      <c r="E8" s="4" t="s">
        <v>50</v>
      </c>
      <c r="F8" s="4" t="s">
        <v>49</v>
      </c>
      <c r="G8" s="4" t="s">
        <v>51</v>
      </c>
      <c r="H8" s="4" t="s">
        <v>49</v>
      </c>
      <c r="I8" s="4" t="s">
        <v>53</v>
      </c>
    </row>
    <row r="9" spans="1:9">
      <c r="A9" s="4">
        <v>34394</v>
      </c>
      <c r="B9" s="5">
        <v>115692</v>
      </c>
      <c r="C9" s="5">
        <v>65086.9</v>
      </c>
      <c r="D9" s="5">
        <v>115692</v>
      </c>
      <c r="E9" s="5">
        <v>24126.5</v>
      </c>
      <c r="F9" s="5">
        <v>115692</v>
      </c>
      <c r="G9" s="5">
        <v>50222.694000000003</v>
      </c>
      <c r="H9" s="5">
        <v>115692</v>
      </c>
      <c r="I9" s="5">
        <v>61675436</v>
      </c>
    </row>
    <row r="10" spans="1:9">
      <c r="A10" s="4">
        <v>34486</v>
      </c>
      <c r="B10" s="5">
        <v>115905.5</v>
      </c>
      <c r="C10" s="5">
        <v>63943</v>
      </c>
      <c r="D10" s="5">
        <v>115905.5</v>
      </c>
      <c r="E10" s="5">
        <v>21985.599999999999</v>
      </c>
      <c r="F10" s="5">
        <v>115905.5</v>
      </c>
      <c r="G10" s="5">
        <v>64125.330999999998</v>
      </c>
      <c r="H10" s="5">
        <v>115905.5</v>
      </c>
      <c r="I10" s="5">
        <v>52804295</v>
      </c>
    </row>
    <row r="11" spans="1:9">
      <c r="A11" s="4">
        <v>34578</v>
      </c>
      <c r="B11" s="5">
        <v>119547.8</v>
      </c>
      <c r="C11" s="5">
        <v>67492.899999999994</v>
      </c>
      <c r="D11" s="5">
        <v>119547.8</v>
      </c>
      <c r="E11" s="5">
        <v>24123.5</v>
      </c>
      <c r="F11" s="5">
        <v>119547.8</v>
      </c>
      <c r="G11" s="5">
        <v>64242.572999999997</v>
      </c>
      <c r="H11" s="5">
        <v>119547.8</v>
      </c>
      <c r="I11" s="5">
        <v>57270593</v>
      </c>
    </row>
    <row r="12" spans="1:9">
      <c r="A12" s="4">
        <v>34669</v>
      </c>
      <c r="B12" s="5">
        <v>125551.1</v>
      </c>
      <c r="C12" s="5">
        <v>68582.3</v>
      </c>
      <c r="D12" s="5">
        <v>125551.1</v>
      </c>
      <c r="E12" s="5">
        <v>22332</v>
      </c>
      <c r="F12" s="5">
        <v>125551.1</v>
      </c>
      <c r="G12" s="5">
        <v>59475.019</v>
      </c>
      <c r="H12" s="5">
        <v>125551.1</v>
      </c>
      <c r="I12" s="5">
        <v>61060958</v>
      </c>
    </row>
    <row r="13" spans="1:9">
      <c r="A13" s="4">
        <v>34759</v>
      </c>
      <c r="B13" s="5">
        <v>116071.7</v>
      </c>
      <c r="C13" s="5">
        <v>65602.8</v>
      </c>
      <c r="D13" s="5">
        <v>116071.7</v>
      </c>
      <c r="E13" s="5">
        <v>24246.1</v>
      </c>
      <c r="F13" s="5">
        <v>116071.7</v>
      </c>
      <c r="G13" s="5">
        <v>50743.644999999997</v>
      </c>
      <c r="H13" s="5">
        <v>116071.7</v>
      </c>
      <c r="I13" s="5">
        <v>63926194</v>
      </c>
    </row>
    <row r="14" spans="1:9">
      <c r="A14" s="4">
        <v>34851</v>
      </c>
      <c r="B14" s="5">
        <v>118157.8</v>
      </c>
      <c r="C14" s="5">
        <v>65327</v>
      </c>
      <c r="D14" s="5">
        <v>118157.8</v>
      </c>
      <c r="E14" s="5">
        <v>22432.1</v>
      </c>
      <c r="F14" s="5">
        <v>118157.8</v>
      </c>
      <c r="G14" s="5">
        <v>58605.63</v>
      </c>
      <c r="H14" s="5">
        <v>118157.8</v>
      </c>
      <c r="I14" s="5">
        <v>52393363</v>
      </c>
    </row>
    <row r="15" spans="1:9">
      <c r="A15" s="4">
        <v>34943</v>
      </c>
      <c r="B15" s="5">
        <v>121239.4</v>
      </c>
      <c r="C15" s="5">
        <v>68069.899999999994</v>
      </c>
      <c r="D15" s="5">
        <v>121239.4</v>
      </c>
      <c r="E15" s="5">
        <v>23859.5</v>
      </c>
      <c r="F15" s="5">
        <v>121239.4</v>
      </c>
      <c r="G15" s="5">
        <v>59131.267999999996</v>
      </c>
      <c r="H15" s="5">
        <v>121239.4</v>
      </c>
      <c r="I15" s="5">
        <v>56818214</v>
      </c>
    </row>
    <row r="16" spans="1:9">
      <c r="A16" s="4">
        <v>35034</v>
      </c>
      <c r="B16" s="5">
        <v>128396</v>
      </c>
      <c r="C16" s="5">
        <v>70252.600000000006</v>
      </c>
      <c r="D16" s="5">
        <v>128396</v>
      </c>
      <c r="E16" s="5">
        <v>22340.2</v>
      </c>
      <c r="F16" s="5">
        <v>128396</v>
      </c>
      <c r="G16" s="5">
        <v>59664.644999999997</v>
      </c>
      <c r="H16" s="5">
        <v>128396</v>
      </c>
      <c r="I16" s="5">
        <v>60493597</v>
      </c>
    </row>
    <row r="17" spans="1:9">
      <c r="A17" s="4">
        <v>35125</v>
      </c>
      <c r="B17" s="5">
        <v>119071.8</v>
      </c>
      <c r="C17" s="5">
        <v>67524.800000000003</v>
      </c>
      <c r="D17" s="5">
        <v>119071.8</v>
      </c>
      <c r="E17" s="5">
        <v>24045.5</v>
      </c>
      <c r="F17" s="5">
        <v>119071.8</v>
      </c>
      <c r="G17" s="5">
        <v>54990.853000000003</v>
      </c>
      <c r="H17" s="5">
        <v>119071.8</v>
      </c>
      <c r="I17" s="5">
        <v>63486189</v>
      </c>
    </row>
    <row r="18" spans="1:9">
      <c r="A18" s="4">
        <v>35217</v>
      </c>
      <c r="B18" s="5">
        <v>120633.2</v>
      </c>
      <c r="C18" s="5">
        <v>66660.899999999994</v>
      </c>
      <c r="D18" s="5">
        <v>120633.2</v>
      </c>
      <c r="E18" s="5">
        <v>22596.7</v>
      </c>
      <c r="F18" s="5">
        <v>120633.2</v>
      </c>
      <c r="G18" s="5">
        <v>67517.608999999997</v>
      </c>
      <c r="H18" s="5">
        <v>120633.2</v>
      </c>
      <c r="I18" s="5">
        <v>51591284</v>
      </c>
    </row>
    <row r="19" spans="1:9">
      <c r="A19" s="4">
        <v>35309</v>
      </c>
      <c r="B19" s="5">
        <v>123257.3</v>
      </c>
      <c r="C19" s="5">
        <v>69193.8</v>
      </c>
      <c r="D19" s="5">
        <v>123257.3</v>
      </c>
      <c r="E19" s="5">
        <v>25330.3</v>
      </c>
      <c r="F19" s="5">
        <v>123257.3</v>
      </c>
      <c r="G19" s="5">
        <v>69311.657999999996</v>
      </c>
      <c r="H19" s="5">
        <v>123257.3</v>
      </c>
      <c r="I19" s="5">
        <v>56074106</v>
      </c>
    </row>
    <row r="20" spans="1:9">
      <c r="A20" s="4">
        <v>35400</v>
      </c>
      <c r="B20" s="5">
        <v>132127.29999999999</v>
      </c>
      <c r="C20" s="5">
        <v>71706.7</v>
      </c>
      <c r="D20" s="5">
        <v>132127.29999999999</v>
      </c>
      <c r="E20" s="5">
        <v>23967.200000000001</v>
      </c>
      <c r="F20" s="5">
        <v>132127.29999999999</v>
      </c>
      <c r="G20" s="5">
        <v>67972.648000000001</v>
      </c>
      <c r="H20" s="5">
        <v>132127.29999999999</v>
      </c>
      <c r="I20" s="5">
        <v>60568955</v>
      </c>
    </row>
    <row r="21" spans="1:9">
      <c r="A21" s="4">
        <v>35490</v>
      </c>
      <c r="B21" s="5">
        <v>123248.3</v>
      </c>
      <c r="C21" s="5">
        <v>69909.8</v>
      </c>
      <c r="D21" s="5">
        <v>123248.3</v>
      </c>
      <c r="E21" s="5">
        <v>27160.7</v>
      </c>
      <c r="F21" s="5">
        <v>123248.3</v>
      </c>
      <c r="G21" s="5">
        <v>53559.040000000001</v>
      </c>
      <c r="H21" s="5">
        <v>123248.3</v>
      </c>
      <c r="I21" s="5">
        <v>62725487</v>
      </c>
    </row>
    <row r="22" spans="1:9">
      <c r="A22" s="4">
        <v>35582</v>
      </c>
      <c r="B22" s="5">
        <v>122542</v>
      </c>
      <c r="C22" s="5">
        <v>66197.3</v>
      </c>
      <c r="D22" s="5">
        <v>122542</v>
      </c>
      <c r="E22" s="5">
        <v>23318.1</v>
      </c>
      <c r="F22" s="5">
        <v>122542</v>
      </c>
      <c r="G22" s="5">
        <v>61325.707999999999</v>
      </c>
      <c r="H22" s="5">
        <v>122542</v>
      </c>
      <c r="I22" s="5">
        <v>53467525</v>
      </c>
    </row>
    <row r="23" spans="1:9">
      <c r="A23" s="4">
        <v>35674</v>
      </c>
      <c r="B23" s="5">
        <v>124167.5</v>
      </c>
      <c r="C23" s="5">
        <v>69356.800000000003</v>
      </c>
      <c r="D23" s="5">
        <v>124167.5</v>
      </c>
      <c r="E23" s="5">
        <v>25025.3</v>
      </c>
      <c r="F23" s="5">
        <v>124167.5</v>
      </c>
      <c r="G23" s="5">
        <v>58217.292999999998</v>
      </c>
      <c r="H23" s="5">
        <v>124167.5</v>
      </c>
      <c r="I23" s="5">
        <v>58885473</v>
      </c>
    </row>
    <row r="24" spans="1:9">
      <c r="A24" s="4">
        <v>35765</v>
      </c>
      <c r="B24" s="5">
        <v>131554.6</v>
      </c>
      <c r="C24" s="5">
        <v>71013</v>
      </c>
      <c r="D24" s="5">
        <v>131554.6</v>
      </c>
      <c r="E24" s="5">
        <v>23002.6</v>
      </c>
      <c r="F24" s="5">
        <v>131554.6</v>
      </c>
      <c r="G24" s="5">
        <v>54864.220999999998</v>
      </c>
      <c r="H24" s="5">
        <v>131554.6</v>
      </c>
      <c r="I24" s="5">
        <v>63135323</v>
      </c>
    </row>
    <row r="25" spans="1:9">
      <c r="A25" s="4">
        <v>35855</v>
      </c>
      <c r="B25" s="5">
        <v>119820.5</v>
      </c>
      <c r="C25" s="5">
        <v>67430.100000000006</v>
      </c>
      <c r="D25" s="5">
        <v>119820.5</v>
      </c>
      <c r="E25" s="5">
        <v>25512.2</v>
      </c>
      <c r="F25" s="5">
        <v>119820.5</v>
      </c>
      <c r="G25" s="5">
        <v>46172.815999999999</v>
      </c>
      <c r="H25" s="5">
        <v>119820.5</v>
      </c>
      <c r="I25" s="5">
        <v>62815961</v>
      </c>
    </row>
    <row r="26" spans="1:9">
      <c r="A26" s="4">
        <v>35947</v>
      </c>
      <c r="B26" s="5">
        <v>119767.6</v>
      </c>
      <c r="C26" s="5">
        <v>65890.600000000006</v>
      </c>
      <c r="D26" s="5">
        <v>119767.6</v>
      </c>
      <c r="E26" s="5">
        <v>21602.6</v>
      </c>
      <c r="F26" s="5">
        <v>119767.6</v>
      </c>
      <c r="G26" s="5">
        <v>53008.724999999999</v>
      </c>
      <c r="H26" s="5">
        <v>119767.6</v>
      </c>
      <c r="I26" s="5">
        <v>53556925</v>
      </c>
    </row>
    <row r="27" spans="1:9">
      <c r="A27" s="4">
        <v>36039</v>
      </c>
      <c r="B27" s="5">
        <v>122036.2</v>
      </c>
      <c r="C27" s="5">
        <v>69005.600000000006</v>
      </c>
      <c r="D27" s="5">
        <v>122036.2</v>
      </c>
      <c r="E27" s="5">
        <v>23085</v>
      </c>
      <c r="F27" s="5">
        <v>122036.2</v>
      </c>
      <c r="G27" s="5">
        <v>50046.413</v>
      </c>
      <c r="H27" s="5">
        <v>122036.2</v>
      </c>
      <c r="I27" s="5">
        <v>58490029</v>
      </c>
    </row>
    <row r="28" spans="1:9">
      <c r="A28" s="4">
        <v>36130</v>
      </c>
      <c r="B28" s="5">
        <v>129440.9</v>
      </c>
      <c r="C28" s="5">
        <v>70939.5</v>
      </c>
      <c r="D28" s="5">
        <v>129440.9</v>
      </c>
      <c r="E28" s="5">
        <v>20121.3</v>
      </c>
      <c r="F28" s="5">
        <v>129440.9</v>
      </c>
      <c r="G28" s="5">
        <v>46768.635999999999</v>
      </c>
      <c r="H28" s="5">
        <v>129440.9</v>
      </c>
      <c r="I28" s="5">
        <v>60110306</v>
      </c>
    </row>
    <row r="29" spans="1:9">
      <c r="A29" s="4">
        <v>36220</v>
      </c>
      <c r="B29" s="5">
        <v>119254</v>
      </c>
      <c r="C29" s="5">
        <v>67805.2</v>
      </c>
      <c r="D29" s="5">
        <v>119254</v>
      </c>
      <c r="E29" s="5">
        <v>23557.4</v>
      </c>
      <c r="F29" s="5">
        <v>119254</v>
      </c>
      <c r="G29" s="5">
        <v>43528.726000000002</v>
      </c>
      <c r="H29" s="5">
        <v>119254</v>
      </c>
      <c r="I29" s="5">
        <v>61049035</v>
      </c>
    </row>
    <row r="30" spans="1:9">
      <c r="A30" s="4">
        <v>36312</v>
      </c>
      <c r="B30" s="5">
        <v>119869.6</v>
      </c>
      <c r="C30" s="5">
        <v>66821.399999999994</v>
      </c>
      <c r="D30" s="5">
        <v>119869.6</v>
      </c>
      <c r="E30" s="5">
        <v>20156.7</v>
      </c>
      <c r="F30" s="5">
        <v>119869.6</v>
      </c>
      <c r="G30" s="5">
        <v>52991.002</v>
      </c>
      <c r="H30" s="5">
        <v>119869.6</v>
      </c>
      <c r="I30" s="5">
        <v>53563588</v>
      </c>
    </row>
    <row r="31" spans="1:9">
      <c r="A31" s="4">
        <v>36404</v>
      </c>
      <c r="B31" s="5">
        <v>121568.5</v>
      </c>
      <c r="C31" s="5">
        <v>69325</v>
      </c>
      <c r="D31" s="5">
        <v>121568.5</v>
      </c>
      <c r="E31" s="5">
        <v>22532.5</v>
      </c>
      <c r="F31" s="5">
        <v>121568.5</v>
      </c>
      <c r="G31" s="5">
        <v>49990.788</v>
      </c>
      <c r="H31" s="5">
        <v>121568.5</v>
      </c>
      <c r="I31" s="5">
        <v>55804064</v>
      </c>
    </row>
    <row r="32" spans="1:9">
      <c r="A32" s="4">
        <v>36495</v>
      </c>
      <c r="B32" s="5">
        <v>129136</v>
      </c>
      <c r="C32" s="5">
        <v>71228</v>
      </c>
      <c r="D32" s="5">
        <v>129136</v>
      </c>
      <c r="E32" s="5">
        <v>20846.7</v>
      </c>
      <c r="F32" s="5">
        <v>129136</v>
      </c>
      <c r="G32" s="5">
        <v>47767.141000000003</v>
      </c>
      <c r="H32" s="5">
        <v>129136</v>
      </c>
      <c r="I32" s="5">
        <v>60368411</v>
      </c>
    </row>
    <row r="33" spans="1:9">
      <c r="A33" s="4">
        <v>36586</v>
      </c>
      <c r="B33" s="5">
        <v>122906.4</v>
      </c>
      <c r="C33" s="5">
        <v>68617</v>
      </c>
      <c r="D33" s="5">
        <v>122906.4</v>
      </c>
      <c r="E33" s="5">
        <v>24982.799999999999</v>
      </c>
      <c r="F33" s="5">
        <v>122906.4</v>
      </c>
      <c r="G33" s="5">
        <v>46268.514000000003</v>
      </c>
      <c r="H33" s="5">
        <v>122906.4</v>
      </c>
      <c r="I33" s="5">
        <v>60609133</v>
      </c>
    </row>
    <row r="34" spans="1:9">
      <c r="A34" s="4">
        <v>36678</v>
      </c>
      <c r="B34" s="5">
        <v>122705.8</v>
      </c>
      <c r="C34" s="5">
        <v>67267.600000000006</v>
      </c>
      <c r="D34" s="5">
        <v>122705.8</v>
      </c>
      <c r="E34" s="5">
        <v>20666.5</v>
      </c>
      <c r="F34" s="5">
        <v>122705.8</v>
      </c>
      <c r="G34" s="5">
        <v>54120.137999999999</v>
      </c>
      <c r="H34" s="5">
        <v>122705.8</v>
      </c>
      <c r="I34" s="5">
        <v>51806175</v>
      </c>
    </row>
    <row r="35" spans="1:9">
      <c r="A35" s="4">
        <v>36770</v>
      </c>
      <c r="B35" s="5">
        <v>125090.1</v>
      </c>
      <c r="C35" s="5">
        <v>69593.3</v>
      </c>
      <c r="D35" s="5">
        <v>125090.1</v>
      </c>
      <c r="E35" s="5">
        <v>23690.5</v>
      </c>
      <c r="F35" s="5">
        <v>125090.1</v>
      </c>
      <c r="G35" s="5">
        <v>51169.597999999998</v>
      </c>
      <c r="H35" s="5">
        <v>125090.1</v>
      </c>
      <c r="I35" s="5">
        <v>57304029</v>
      </c>
    </row>
    <row r="36" spans="1:9">
      <c r="A36" s="4">
        <v>36861</v>
      </c>
      <c r="B36" s="5">
        <v>132372.70000000001</v>
      </c>
      <c r="C36" s="5">
        <v>71915.600000000006</v>
      </c>
      <c r="D36" s="5">
        <v>132372.70000000001</v>
      </c>
      <c r="E36" s="5">
        <v>22881.9</v>
      </c>
      <c r="F36" s="5">
        <v>132372.70000000001</v>
      </c>
      <c r="G36" s="5">
        <v>48700.409</v>
      </c>
      <c r="H36" s="5">
        <v>132372.70000000001</v>
      </c>
      <c r="I36" s="5">
        <v>59668854</v>
      </c>
    </row>
    <row r="37" spans="1:9">
      <c r="A37" s="4">
        <v>36951</v>
      </c>
      <c r="B37" s="5">
        <v>125403.5</v>
      </c>
      <c r="C37" s="5">
        <v>69667.600000000006</v>
      </c>
      <c r="D37" s="5">
        <v>125403.5</v>
      </c>
      <c r="E37" s="5">
        <v>26079.4</v>
      </c>
      <c r="F37" s="5">
        <v>125403.5</v>
      </c>
      <c r="G37" s="5">
        <v>40490.697</v>
      </c>
      <c r="H37" s="5">
        <v>125403.5</v>
      </c>
      <c r="I37" s="5">
        <v>61647579</v>
      </c>
    </row>
    <row r="38" spans="1:9">
      <c r="A38" s="4">
        <v>37043</v>
      </c>
      <c r="B38" s="5">
        <v>123912.5</v>
      </c>
      <c r="C38" s="5">
        <v>68816.899999999994</v>
      </c>
      <c r="D38" s="5">
        <v>123912.5</v>
      </c>
      <c r="E38" s="5">
        <v>21330.1</v>
      </c>
      <c r="F38" s="5">
        <v>123912.5</v>
      </c>
      <c r="G38" s="5">
        <v>46571.461000000003</v>
      </c>
      <c r="H38" s="5">
        <v>123912.5</v>
      </c>
      <c r="I38" s="5">
        <v>52041727</v>
      </c>
    </row>
    <row r="39" spans="1:9">
      <c r="A39" s="4">
        <v>37135</v>
      </c>
      <c r="B39" s="5">
        <v>124755.3</v>
      </c>
      <c r="C39" s="5">
        <v>70750.100000000006</v>
      </c>
      <c r="D39" s="5">
        <v>124755.3</v>
      </c>
      <c r="E39" s="5">
        <v>23851.599999999999</v>
      </c>
      <c r="F39" s="5">
        <v>124755.3</v>
      </c>
      <c r="G39" s="5">
        <v>48879.523000000001</v>
      </c>
      <c r="H39" s="5">
        <v>124755.3</v>
      </c>
      <c r="I39" s="5">
        <v>55789243</v>
      </c>
    </row>
    <row r="40" spans="1:9">
      <c r="A40" s="4">
        <v>37226</v>
      </c>
      <c r="B40" s="5">
        <v>130008.5</v>
      </c>
      <c r="C40" s="5">
        <v>72709.7</v>
      </c>
      <c r="D40" s="5">
        <v>130008.5</v>
      </c>
      <c r="E40" s="5">
        <v>20841.099999999999</v>
      </c>
      <c r="F40" s="5">
        <v>130008.5</v>
      </c>
      <c r="G40" s="5">
        <v>45151.512000000002</v>
      </c>
      <c r="H40" s="5">
        <v>130008.5</v>
      </c>
      <c r="I40" s="5">
        <v>58004655</v>
      </c>
    </row>
    <row r="41" spans="1:9">
      <c r="A41" s="4">
        <v>37316</v>
      </c>
      <c r="B41" s="5">
        <v>122996.6</v>
      </c>
      <c r="C41" s="5">
        <v>69854</v>
      </c>
      <c r="D41" s="5">
        <v>122996.6</v>
      </c>
      <c r="E41" s="5">
        <v>24038.9</v>
      </c>
      <c r="F41" s="5">
        <v>122996.6</v>
      </c>
      <c r="G41" s="5">
        <v>38300.178</v>
      </c>
      <c r="H41" s="5">
        <v>122996.6</v>
      </c>
      <c r="I41" s="5">
        <v>59129068</v>
      </c>
    </row>
    <row r="42" spans="1:9">
      <c r="A42" s="4">
        <v>37408</v>
      </c>
      <c r="B42" s="5">
        <v>123582.2</v>
      </c>
      <c r="C42" s="5">
        <v>69490.899999999994</v>
      </c>
      <c r="D42" s="5">
        <v>123582.2</v>
      </c>
      <c r="E42" s="5">
        <v>19932.099999999999</v>
      </c>
      <c r="F42" s="5">
        <v>123582.2</v>
      </c>
      <c r="G42" s="5">
        <v>46966.811000000002</v>
      </c>
      <c r="H42" s="5">
        <v>123582.2</v>
      </c>
      <c r="I42" s="5">
        <v>49079198</v>
      </c>
    </row>
    <row r="43" spans="1:9">
      <c r="A43" s="4">
        <v>37500</v>
      </c>
      <c r="B43" s="5">
        <v>126545.9</v>
      </c>
      <c r="C43" s="5">
        <v>72041.100000000006</v>
      </c>
      <c r="D43" s="5">
        <v>126545.9</v>
      </c>
      <c r="E43" s="5">
        <v>22565</v>
      </c>
      <c r="F43" s="5">
        <v>126545.9</v>
      </c>
      <c r="G43" s="5">
        <v>43731.067000000003</v>
      </c>
      <c r="H43" s="5">
        <v>126545.9</v>
      </c>
      <c r="I43" s="5">
        <v>55404958</v>
      </c>
    </row>
    <row r="44" spans="1:9">
      <c r="A44" s="4">
        <v>37591</v>
      </c>
      <c r="B44" s="5">
        <v>132244.9</v>
      </c>
      <c r="C44" s="5">
        <v>73394</v>
      </c>
      <c r="D44" s="5">
        <v>132244.9</v>
      </c>
      <c r="E44" s="5">
        <v>21082.1</v>
      </c>
      <c r="F44" s="5">
        <v>132244.9</v>
      </c>
      <c r="G44" s="5">
        <v>43346.213000000003</v>
      </c>
      <c r="H44" s="5">
        <v>132244.9</v>
      </c>
      <c r="I44" s="5">
        <v>59216652</v>
      </c>
    </row>
    <row r="45" spans="1:9">
      <c r="A45" s="4">
        <v>37681</v>
      </c>
      <c r="B45" s="5">
        <v>124891.9</v>
      </c>
      <c r="C45" s="5">
        <v>70547</v>
      </c>
      <c r="D45" s="5">
        <v>124891.9</v>
      </c>
      <c r="E45" s="5">
        <v>24145.599999999999</v>
      </c>
      <c r="F45" s="5">
        <v>124891.9</v>
      </c>
      <c r="G45" s="5">
        <v>36986.118000000002</v>
      </c>
      <c r="H45" s="5">
        <v>124891.9</v>
      </c>
      <c r="I45" s="5">
        <v>62882347</v>
      </c>
    </row>
    <row r="46" spans="1:9">
      <c r="A46" s="4">
        <v>37773</v>
      </c>
      <c r="B46" s="5">
        <v>125542.39999999999</v>
      </c>
      <c r="C46" s="5">
        <v>69795.7</v>
      </c>
      <c r="D46" s="5">
        <v>125542.39999999999</v>
      </c>
      <c r="E46" s="5">
        <v>20769</v>
      </c>
      <c r="F46" s="5">
        <v>125542.39999999999</v>
      </c>
      <c r="G46" s="5">
        <v>47013.517</v>
      </c>
      <c r="H46" s="5">
        <v>125542.39999999999</v>
      </c>
      <c r="I46" s="5">
        <v>53508664</v>
      </c>
    </row>
    <row r="47" spans="1:9">
      <c r="A47" s="4">
        <v>37865</v>
      </c>
      <c r="B47" s="5">
        <v>128288.6</v>
      </c>
      <c r="C47" s="5">
        <v>71893.7</v>
      </c>
      <c r="D47" s="5">
        <v>128288.6</v>
      </c>
      <c r="E47" s="5">
        <v>23331.9</v>
      </c>
      <c r="F47" s="5">
        <v>128288.6</v>
      </c>
      <c r="G47" s="5">
        <v>45008.91</v>
      </c>
      <c r="H47" s="5">
        <v>128288.6</v>
      </c>
      <c r="I47" s="5">
        <v>54501663</v>
      </c>
    </row>
    <row r="48" spans="1:9">
      <c r="A48" s="4">
        <v>37956</v>
      </c>
      <c r="B48" s="5">
        <v>135175.9</v>
      </c>
      <c r="C48" s="5">
        <v>74185.7</v>
      </c>
      <c r="D48" s="5">
        <v>135175.9</v>
      </c>
      <c r="E48" s="5">
        <v>22765.5</v>
      </c>
      <c r="F48" s="5">
        <v>135175.9</v>
      </c>
      <c r="G48" s="5">
        <v>44087.800999999999</v>
      </c>
      <c r="H48" s="5">
        <v>135175.9</v>
      </c>
      <c r="I48" s="5">
        <v>57812380</v>
      </c>
    </row>
    <row r="49" spans="1:9">
      <c r="A49" s="4">
        <v>38047</v>
      </c>
      <c r="B49" s="5">
        <v>130622.8</v>
      </c>
      <c r="C49" s="5">
        <v>72056.5</v>
      </c>
      <c r="D49" s="5">
        <v>130622.8</v>
      </c>
      <c r="E49" s="5">
        <v>25645.5</v>
      </c>
      <c r="F49" s="5">
        <v>130622.8</v>
      </c>
      <c r="G49" s="5">
        <v>40422.688999999998</v>
      </c>
      <c r="H49" s="5">
        <v>130622.8</v>
      </c>
      <c r="I49" s="5">
        <v>60637619</v>
      </c>
    </row>
    <row r="50" spans="1:9">
      <c r="A50" s="4">
        <v>38139</v>
      </c>
      <c r="B50" s="5">
        <v>130014.6</v>
      </c>
      <c r="C50" s="5">
        <v>71526.899999999994</v>
      </c>
      <c r="D50" s="5">
        <v>130014.6</v>
      </c>
      <c r="E50" s="5">
        <v>22155.4</v>
      </c>
      <c r="F50" s="5">
        <v>130014.6</v>
      </c>
      <c r="G50" s="5">
        <v>47155.298999999999</v>
      </c>
      <c r="H50" s="5">
        <v>130014.6</v>
      </c>
      <c r="I50" s="5">
        <v>50392293</v>
      </c>
    </row>
    <row r="51" spans="1:9">
      <c r="A51" s="4">
        <v>38231</v>
      </c>
      <c r="B51" s="5">
        <v>132391</v>
      </c>
      <c r="C51" s="5">
        <v>73686</v>
      </c>
      <c r="D51" s="5">
        <v>132391</v>
      </c>
      <c r="E51" s="5">
        <v>24799.3</v>
      </c>
      <c r="F51" s="5">
        <v>132391</v>
      </c>
      <c r="G51" s="5">
        <v>49711.68</v>
      </c>
      <c r="H51" s="5">
        <v>132391</v>
      </c>
      <c r="I51" s="5">
        <v>55700178</v>
      </c>
    </row>
    <row r="52" spans="1:9">
      <c r="A52" s="4">
        <v>38322</v>
      </c>
      <c r="B52" s="5">
        <v>136779</v>
      </c>
      <c r="C52" s="5">
        <v>74684.600000000006</v>
      </c>
      <c r="D52" s="5">
        <v>136779</v>
      </c>
      <c r="E52" s="5">
        <v>23269.200000000001</v>
      </c>
      <c r="F52" s="5">
        <v>136779</v>
      </c>
      <c r="G52" s="5">
        <v>44215.088000000003</v>
      </c>
      <c r="H52" s="5">
        <v>136779</v>
      </c>
      <c r="I52" s="5">
        <v>57543826</v>
      </c>
    </row>
    <row r="53" spans="1:9">
      <c r="A53" s="4">
        <v>38412</v>
      </c>
      <c r="B53" s="5">
        <v>132741.1</v>
      </c>
      <c r="C53" s="5">
        <v>72568.100000000006</v>
      </c>
      <c r="D53" s="5">
        <v>132741.1</v>
      </c>
      <c r="E53" s="5">
        <v>28198</v>
      </c>
      <c r="F53" s="5">
        <v>132741.1</v>
      </c>
      <c r="G53" s="5">
        <v>41691.936000000002</v>
      </c>
      <c r="H53" s="5">
        <v>132741.1</v>
      </c>
      <c r="I53" s="5">
        <v>59628038</v>
      </c>
    </row>
    <row r="54" spans="1:9">
      <c r="A54" s="4">
        <v>38504</v>
      </c>
      <c r="B54" s="5">
        <v>133102</v>
      </c>
      <c r="C54" s="5">
        <v>72699.899999999994</v>
      </c>
      <c r="D54" s="5">
        <v>133102</v>
      </c>
      <c r="E54" s="5">
        <v>23888</v>
      </c>
      <c r="F54" s="5">
        <v>133102</v>
      </c>
      <c r="G54" s="5">
        <v>48803.550999999999</v>
      </c>
      <c r="H54" s="5">
        <v>133102</v>
      </c>
      <c r="I54" s="5">
        <v>51553913</v>
      </c>
    </row>
    <row r="55" spans="1:9">
      <c r="A55" s="4">
        <v>38596</v>
      </c>
      <c r="B55" s="5">
        <v>135686.39999999999</v>
      </c>
      <c r="C55" s="5">
        <v>74946.8</v>
      </c>
      <c r="D55" s="5">
        <v>135686.39999999999</v>
      </c>
      <c r="E55" s="5">
        <v>26766.3</v>
      </c>
      <c r="F55" s="5">
        <v>135686.39999999999</v>
      </c>
      <c r="G55" s="5">
        <v>48767.127</v>
      </c>
      <c r="H55" s="5">
        <v>135686.39999999999</v>
      </c>
      <c r="I55" s="5">
        <v>57668227</v>
      </c>
    </row>
    <row r="56" spans="1:9">
      <c r="A56" s="4">
        <v>38687</v>
      </c>
      <c r="B56" s="5">
        <v>140719.6</v>
      </c>
      <c r="C56" s="5">
        <v>76906.2</v>
      </c>
      <c r="D56" s="5">
        <v>140719.6</v>
      </c>
      <c r="E56" s="5">
        <v>24658.9</v>
      </c>
      <c r="F56" s="5">
        <v>140719.6</v>
      </c>
      <c r="G56" s="5">
        <v>46795.504000000001</v>
      </c>
      <c r="H56" s="5">
        <v>140719.6</v>
      </c>
      <c r="I56" s="5">
        <v>60066627</v>
      </c>
    </row>
    <row r="57" spans="1:9">
      <c r="A57" s="4">
        <v>38777</v>
      </c>
      <c r="B57" s="5">
        <v>137278.6</v>
      </c>
      <c r="C57" s="5">
        <v>75462</v>
      </c>
      <c r="D57" s="5">
        <v>137278.6</v>
      </c>
      <c r="E57" s="5">
        <v>28831.7</v>
      </c>
      <c r="F57" s="5">
        <v>137278.6</v>
      </c>
      <c r="G57" s="5">
        <v>41314.548000000003</v>
      </c>
      <c r="H57" s="5">
        <v>137278.6</v>
      </c>
      <c r="I57" s="5">
        <v>60279404</v>
      </c>
    </row>
    <row r="58" spans="1:9">
      <c r="A58" s="4">
        <v>38869</v>
      </c>
      <c r="B58" s="5">
        <v>136345.79999999999</v>
      </c>
      <c r="C58" s="5">
        <v>75290.7</v>
      </c>
      <c r="D58" s="5">
        <v>136345.79999999999</v>
      </c>
      <c r="E58" s="5">
        <v>24654.799999999999</v>
      </c>
      <c r="F58" s="5">
        <v>136345.79999999999</v>
      </c>
      <c r="G58" s="5">
        <v>50100.682999999997</v>
      </c>
      <c r="H58" s="5">
        <v>136345.79999999999</v>
      </c>
      <c r="I58" s="5">
        <v>51907403</v>
      </c>
    </row>
    <row r="59" spans="1:9">
      <c r="A59" s="4">
        <v>38961</v>
      </c>
      <c r="B59" s="5">
        <v>138706.6</v>
      </c>
      <c r="C59" s="5">
        <v>76243.600000000006</v>
      </c>
      <c r="D59" s="5">
        <v>138706.6</v>
      </c>
      <c r="E59" s="5">
        <v>27717.8</v>
      </c>
      <c r="F59" s="5">
        <v>138706.6</v>
      </c>
      <c r="G59" s="5">
        <v>49588.576999999997</v>
      </c>
      <c r="H59" s="5">
        <v>138706.6</v>
      </c>
      <c r="I59" s="5">
        <v>55530179</v>
      </c>
    </row>
    <row r="60" spans="1:9">
      <c r="A60" s="4">
        <v>39052</v>
      </c>
      <c r="B60" s="5">
        <v>144403.20000000001</v>
      </c>
      <c r="C60" s="5">
        <v>78745.8</v>
      </c>
      <c r="D60" s="5">
        <v>144403.20000000001</v>
      </c>
      <c r="E60" s="5">
        <v>25997.5</v>
      </c>
      <c r="F60" s="5">
        <v>144403.20000000001</v>
      </c>
      <c r="G60" s="5">
        <v>47870.726999999999</v>
      </c>
      <c r="H60" s="5">
        <v>144403.20000000001</v>
      </c>
      <c r="I60" s="5">
        <v>55680208</v>
      </c>
    </row>
    <row r="61" spans="1:9">
      <c r="A61" s="4">
        <v>39142</v>
      </c>
      <c r="B61" s="5">
        <v>141697.79999999999</v>
      </c>
      <c r="C61" s="5">
        <v>77287.899999999994</v>
      </c>
      <c r="D61" s="5">
        <v>141697.79999999999</v>
      </c>
      <c r="E61" s="5">
        <v>30480.7</v>
      </c>
      <c r="F61" s="5">
        <v>141697.79999999999</v>
      </c>
      <c r="G61" s="5">
        <v>40054.06</v>
      </c>
      <c r="H61" s="5">
        <v>141697.79999999999</v>
      </c>
      <c r="I61" s="5">
        <v>57102977</v>
      </c>
    </row>
  </sheetData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L9" sqref="L9:L41"/>
    </sheetView>
  </sheetViews>
  <sheetFormatPr defaultRowHeight="13.5"/>
  <sheetData>
    <row r="1" spans="1:12">
      <c r="A1" t="s">
        <v>8</v>
      </c>
      <c r="B1" t="s">
        <v>59</v>
      </c>
      <c r="D1" t="s">
        <v>60</v>
      </c>
      <c r="E1" t="s">
        <v>63</v>
      </c>
      <c r="G1" t="s">
        <v>64</v>
      </c>
      <c r="H1" t="s">
        <v>66</v>
      </c>
      <c r="J1" t="s">
        <v>67</v>
      </c>
    </row>
    <row r="2" spans="1:12">
      <c r="A2" t="s">
        <v>17</v>
      </c>
      <c r="B2" t="s">
        <v>61</v>
      </c>
      <c r="D2" t="s">
        <v>62</v>
      </c>
      <c r="E2" t="s">
        <v>72</v>
      </c>
      <c r="G2" t="s">
        <v>65</v>
      </c>
      <c r="H2" t="s">
        <v>68</v>
      </c>
      <c r="J2" t="s">
        <v>69</v>
      </c>
    </row>
    <row r="3" spans="1:12">
      <c r="A3" t="s">
        <v>26</v>
      </c>
      <c r="B3" t="s">
        <v>57</v>
      </c>
      <c r="D3" t="s">
        <v>57</v>
      </c>
      <c r="E3" t="s">
        <v>57</v>
      </c>
      <c r="G3" t="s">
        <v>57</v>
      </c>
      <c r="H3" t="s">
        <v>57</v>
      </c>
      <c r="J3" t="s">
        <v>57</v>
      </c>
    </row>
    <row r="4" spans="1:12">
      <c r="A4" t="s">
        <v>30</v>
      </c>
    </row>
    <row r="5" spans="1:12">
      <c r="A5" t="s">
        <v>35</v>
      </c>
      <c r="B5" t="s">
        <v>37</v>
      </c>
      <c r="C5" t="s">
        <v>70</v>
      </c>
      <c r="D5" t="s">
        <v>58</v>
      </c>
      <c r="E5" t="s">
        <v>37</v>
      </c>
      <c r="F5" t="s">
        <v>70</v>
      </c>
      <c r="G5" t="s">
        <v>58</v>
      </c>
      <c r="H5" t="s">
        <v>37</v>
      </c>
      <c r="I5" t="s">
        <v>70</v>
      </c>
      <c r="J5" t="s">
        <v>58</v>
      </c>
    </row>
    <row r="6" spans="1:12">
      <c r="A6" t="s">
        <v>44</v>
      </c>
      <c r="B6" t="s">
        <v>42</v>
      </c>
      <c r="D6" t="s">
        <v>42</v>
      </c>
      <c r="E6" t="s">
        <v>42</v>
      </c>
      <c r="G6" t="s">
        <v>42</v>
      </c>
      <c r="H6" t="s">
        <v>42</v>
      </c>
      <c r="J6" t="s">
        <v>42</v>
      </c>
    </row>
    <row r="7" spans="1:12">
      <c r="A7" t="s">
        <v>47</v>
      </c>
    </row>
    <row r="8" spans="1:12">
      <c r="A8" s="6" t="s">
        <v>52</v>
      </c>
      <c r="B8" s="6" t="s">
        <v>51</v>
      </c>
      <c r="C8" s="6"/>
      <c r="D8" s="6" t="s">
        <v>51</v>
      </c>
      <c r="E8" s="6" t="s">
        <v>51</v>
      </c>
      <c r="F8" s="6"/>
      <c r="G8" s="6" t="s">
        <v>51</v>
      </c>
      <c r="H8" s="6" t="s">
        <v>51</v>
      </c>
      <c r="I8" s="6"/>
      <c r="J8" s="6" t="s">
        <v>51</v>
      </c>
      <c r="K8" s="6" t="s">
        <v>147</v>
      </c>
      <c r="L8" s="6" t="s">
        <v>148</v>
      </c>
    </row>
    <row r="9" spans="1:12">
      <c r="A9" s="6">
        <v>27364</v>
      </c>
      <c r="B9" s="8">
        <v>92000</v>
      </c>
      <c r="C9" s="8">
        <f>D9/B9</f>
        <v>0.30257608695652172</v>
      </c>
      <c r="D9">
        <v>27837</v>
      </c>
      <c r="E9" s="9">
        <v>940000</v>
      </c>
      <c r="F9" s="9">
        <f>G9/E9</f>
        <v>0.15799148936170213</v>
      </c>
      <c r="G9">
        <v>148512</v>
      </c>
      <c r="H9" t="e">
        <v>#N/A</v>
      </c>
      <c r="J9" t="e">
        <v>#N/A</v>
      </c>
      <c r="K9">
        <f t="array" ref="K9:K41">LN(juice)</f>
        <v>11.429543856031177</v>
      </c>
      <c r="L9">
        <f t="array" ref="L9:L41">LN(p_juice)</f>
        <v>-1.1954225060098884</v>
      </c>
    </row>
    <row r="10" spans="1:12">
      <c r="A10" s="6">
        <v>27729</v>
      </c>
      <c r="B10" s="8">
        <v>137000</v>
      </c>
      <c r="C10" s="8">
        <f t="shared" ref="C10:C41" si="0">D10/B10</f>
        <v>0.29111678832116789</v>
      </c>
      <c r="D10">
        <v>39883</v>
      </c>
      <c r="E10" s="9">
        <v>835000</v>
      </c>
      <c r="F10" s="9">
        <f t="shared" ref="F10:F41" si="1">G10/E10</f>
        <v>0.17324550898203592</v>
      </c>
      <c r="G10">
        <v>144660</v>
      </c>
      <c r="H10" t="e">
        <v>#N/A</v>
      </c>
      <c r="J10" t="e">
        <v>#N/A</v>
      </c>
      <c r="K10">
        <v>11.827736204810263</v>
      </c>
      <c r="L10">
        <v>-1.2340307578867655</v>
      </c>
    </row>
    <row r="11" spans="1:12">
      <c r="A11" s="6">
        <v>28095</v>
      </c>
      <c r="B11" s="8">
        <v>167000</v>
      </c>
      <c r="C11" s="8">
        <f t="shared" si="0"/>
        <v>0.28787425149700596</v>
      </c>
      <c r="D11">
        <v>48075</v>
      </c>
      <c r="E11" s="9">
        <v>890000</v>
      </c>
      <c r="F11" s="9">
        <f t="shared" si="1"/>
        <v>0.17430898876404494</v>
      </c>
      <c r="G11">
        <v>155135</v>
      </c>
      <c r="H11">
        <v>65500</v>
      </c>
      <c r="I11">
        <f t="shared" ref="I11:I41" si="2">J11/H11</f>
        <v>0.5951603053435115</v>
      </c>
      <c r="J11">
        <v>38983</v>
      </c>
      <c r="K11">
        <v>12.025749091398891</v>
      </c>
      <c r="L11">
        <v>-1.2452315209419118</v>
      </c>
    </row>
    <row r="12" spans="1:12">
      <c r="A12" s="6">
        <v>28460</v>
      </c>
      <c r="B12" s="8">
        <v>150000</v>
      </c>
      <c r="C12" s="8">
        <f t="shared" si="0"/>
        <v>0.28749333333333332</v>
      </c>
      <c r="D12">
        <v>43124</v>
      </c>
      <c r="E12" s="9">
        <v>1150000</v>
      </c>
      <c r="F12" s="9">
        <f t="shared" si="1"/>
        <v>0.16369478260869566</v>
      </c>
      <c r="G12">
        <v>188249</v>
      </c>
      <c r="H12">
        <v>81000</v>
      </c>
      <c r="I12">
        <f t="shared" si="2"/>
        <v>0.59507407407407409</v>
      </c>
      <c r="J12">
        <v>48201</v>
      </c>
      <c r="K12">
        <v>11.918390573078392</v>
      </c>
      <c r="L12">
        <v>-1.2465556074193842</v>
      </c>
    </row>
    <row r="13" spans="1:12">
      <c r="A13" s="6">
        <v>28825</v>
      </c>
      <c r="B13" s="8">
        <v>172000</v>
      </c>
      <c r="C13" s="8">
        <f t="shared" si="0"/>
        <v>0.29833139534883724</v>
      </c>
      <c r="D13">
        <v>51313</v>
      </c>
      <c r="E13" s="9">
        <v>1255000</v>
      </c>
      <c r="F13" s="9">
        <f t="shared" si="1"/>
        <v>0.16022470119521912</v>
      </c>
      <c r="G13">
        <v>201082</v>
      </c>
      <c r="H13">
        <v>87800</v>
      </c>
      <c r="I13">
        <f t="shared" si="2"/>
        <v>0.59517084282460142</v>
      </c>
      <c r="J13">
        <v>52256</v>
      </c>
      <c r="K13">
        <v>12.05524975579559</v>
      </c>
      <c r="L13">
        <v>-1.2095503454339078</v>
      </c>
    </row>
    <row r="14" spans="1:12">
      <c r="A14" s="6">
        <v>29190</v>
      </c>
      <c r="B14" s="8">
        <v>170000</v>
      </c>
      <c r="C14" s="8">
        <f t="shared" si="0"/>
        <v>0.31398823529411762</v>
      </c>
      <c r="D14">
        <v>53378</v>
      </c>
      <c r="E14" s="9">
        <v>1166000</v>
      </c>
      <c r="F14" s="9">
        <f t="shared" si="1"/>
        <v>0.16029245283018867</v>
      </c>
      <c r="G14">
        <v>186901</v>
      </c>
      <c r="H14">
        <v>115000</v>
      </c>
      <c r="I14">
        <f t="shared" si="2"/>
        <v>0.59516521739130435</v>
      </c>
      <c r="J14">
        <v>68444</v>
      </c>
      <c r="K14">
        <v>12.043553716032399</v>
      </c>
      <c r="L14">
        <v>-1.1583997609919834</v>
      </c>
    </row>
    <row r="15" spans="1:12">
      <c r="A15" s="6">
        <v>29556</v>
      </c>
      <c r="B15" s="8">
        <v>160000</v>
      </c>
      <c r="C15" s="8">
        <f t="shared" si="0"/>
        <v>0.31025000000000003</v>
      </c>
      <c r="D15">
        <v>49640</v>
      </c>
      <c r="E15" s="9">
        <v>978000</v>
      </c>
      <c r="F15" s="9">
        <f t="shared" si="1"/>
        <v>0.19497034764826177</v>
      </c>
      <c r="G15">
        <v>190681</v>
      </c>
      <c r="H15">
        <v>146000</v>
      </c>
      <c r="I15">
        <f t="shared" si="2"/>
        <v>0.59516438356164381</v>
      </c>
      <c r="J15">
        <v>86894</v>
      </c>
      <c r="K15">
        <v>11.982929094215963</v>
      </c>
      <c r="L15">
        <v>-1.1703768548974203</v>
      </c>
    </row>
    <row r="16" spans="1:12">
      <c r="A16" s="6">
        <v>29921</v>
      </c>
      <c r="B16" s="8">
        <v>165000</v>
      </c>
      <c r="C16" s="8">
        <f t="shared" si="0"/>
        <v>0.31530303030303031</v>
      </c>
      <c r="D16">
        <v>52025</v>
      </c>
      <c r="E16" s="9">
        <v>901000</v>
      </c>
      <c r="F16" s="9">
        <f t="shared" si="1"/>
        <v>0.19541065482796893</v>
      </c>
      <c r="G16">
        <v>176065</v>
      </c>
      <c r="H16">
        <v>165000</v>
      </c>
      <c r="I16">
        <f t="shared" si="2"/>
        <v>0.5952484848484848</v>
      </c>
      <c r="J16">
        <v>98216</v>
      </c>
      <c r="K16">
        <v>12.013700752882718</v>
      </c>
      <c r="L16">
        <v>-1.1542211016208825</v>
      </c>
    </row>
    <row r="17" spans="1:12">
      <c r="A17" s="6">
        <v>30286</v>
      </c>
      <c r="B17" s="8">
        <v>161000</v>
      </c>
      <c r="C17" s="8">
        <f t="shared" si="0"/>
        <v>0.3273913043478261</v>
      </c>
      <c r="D17">
        <v>52710</v>
      </c>
      <c r="E17" s="9">
        <v>891000</v>
      </c>
      <c r="F17" s="9">
        <f t="shared" si="1"/>
        <v>0.19695735129068462</v>
      </c>
      <c r="G17">
        <v>175489</v>
      </c>
      <c r="H17">
        <v>185000</v>
      </c>
      <c r="I17">
        <f t="shared" si="2"/>
        <v>0.58073513513513508</v>
      </c>
      <c r="J17">
        <v>107436</v>
      </c>
      <c r="K17">
        <v>11.9891596439666</v>
      </c>
      <c r="L17">
        <v>-1.1165991741173475</v>
      </c>
    </row>
    <row r="18" spans="1:12">
      <c r="A18" s="6">
        <v>30651</v>
      </c>
      <c r="B18" s="8">
        <v>180000</v>
      </c>
      <c r="C18" s="8">
        <f t="shared" si="0"/>
        <v>0.37453333333333333</v>
      </c>
      <c r="D18">
        <v>67416</v>
      </c>
      <c r="E18" s="9">
        <v>907000</v>
      </c>
      <c r="F18" s="9">
        <f t="shared" si="1"/>
        <v>0.20372216097023152</v>
      </c>
      <c r="G18">
        <v>184776</v>
      </c>
      <c r="H18">
        <v>200000</v>
      </c>
      <c r="I18">
        <f t="shared" si="2"/>
        <v>0.58137499999999998</v>
      </c>
      <c r="J18">
        <v>116275</v>
      </c>
      <c r="K18">
        <v>12.100712129872347</v>
      </c>
      <c r="L18">
        <v>-0.98207447242015811</v>
      </c>
    </row>
    <row r="19" spans="1:12">
      <c r="A19" s="6">
        <v>31017</v>
      </c>
      <c r="B19" s="8">
        <v>207000</v>
      </c>
      <c r="C19" s="8">
        <f t="shared" si="0"/>
        <v>0.34327536231884059</v>
      </c>
      <c r="D19">
        <v>71058</v>
      </c>
      <c r="E19" s="9">
        <v>960000</v>
      </c>
      <c r="F19" s="9">
        <f t="shared" si="1"/>
        <v>0.20833333333333334</v>
      </c>
      <c r="G19">
        <v>200000</v>
      </c>
      <c r="H19">
        <v>200000</v>
      </c>
      <c r="I19">
        <f t="shared" si="2"/>
        <v>0.58519500000000002</v>
      </c>
      <c r="J19">
        <v>117039</v>
      </c>
      <c r="K19">
        <v>12.240474072247506</v>
      </c>
      <c r="L19">
        <v>-1.0692223482979559</v>
      </c>
    </row>
    <row r="20" spans="1:12">
      <c r="A20" s="6">
        <v>31382</v>
      </c>
      <c r="B20" s="8">
        <v>200000</v>
      </c>
      <c r="C20" s="8">
        <f t="shared" si="0"/>
        <v>0.33851999999999999</v>
      </c>
      <c r="D20">
        <v>67704</v>
      </c>
      <c r="E20" s="9">
        <v>905000</v>
      </c>
      <c r="F20" s="9">
        <f t="shared" si="1"/>
        <v>0.2112806629834254</v>
      </c>
      <c r="G20">
        <v>191209</v>
      </c>
      <c r="H20">
        <v>180000</v>
      </c>
      <c r="I20">
        <f t="shared" si="2"/>
        <v>0.5806055555555556</v>
      </c>
      <c r="J20">
        <v>104509</v>
      </c>
      <c r="K20">
        <v>12.206072645530174</v>
      </c>
      <c r="L20">
        <v>-1.0831721041802318</v>
      </c>
    </row>
    <row r="21" spans="1:12">
      <c r="A21" s="6">
        <v>31747</v>
      </c>
      <c r="B21" s="8">
        <v>221000</v>
      </c>
      <c r="C21" s="8">
        <f t="shared" si="0"/>
        <v>0.33838914027149319</v>
      </c>
      <c r="D21">
        <v>74784</v>
      </c>
      <c r="E21" s="9">
        <v>880000</v>
      </c>
      <c r="F21" s="9">
        <f t="shared" si="1"/>
        <v>0.21012159090909091</v>
      </c>
      <c r="G21">
        <v>184907</v>
      </c>
      <c r="H21">
        <v>175000</v>
      </c>
      <c r="I21">
        <f t="shared" si="2"/>
        <v>0.57726857142857146</v>
      </c>
      <c r="J21">
        <v>101022</v>
      </c>
      <c r="K21">
        <v>12.30591798049989</v>
      </c>
      <c r="L21">
        <v>-1.0835587431613054</v>
      </c>
    </row>
    <row r="22" spans="1:12">
      <c r="A22" s="6">
        <v>32112</v>
      </c>
      <c r="B22" s="8">
        <v>270000</v>
      </c>
      <c r="C22" s="8">
        <f t="shared" si="0"/>
        <v>0.33709259259259261</v>
      </c>
      <c r="D22">
        <v>91015</v>
      </c>
      <c r="E22" s="9">
        <v>935000</v>
      </c>
      <c r="F22" s="9">
        <f t="shared" si="1"/>
        <v>0.20932299465240642</v>
      </c>
      <c r="G22">
        <v>195717</v>
      </c>
      <c r="H22">
        <v>198000</v>
      </c>
      <c r="I22">
        <f t="shared" si="2"/>
        <v>0.57515151515151519</v>
      </c>
      <c r="J22">
        <v>113880</v>
      </c>
      <c r="K22">
        <v>12.506177237980511</v>
      </c>
      <c r="L22">
        <v>-1.0873976309005127</v>
      </c>
    </row>
    <row r="23" spans="1:12">
      <c r="A23" s="6">
        <v>32478</v>
      </c>
      <c r="B23" s="8">
        <v>373500</v>
      </c>
      <c r="C23" s="8">
        <f t="shared" si="0"/>
        <v>0.35881927710843375</v>
      </c>
      <c r="D23">
        <v>134019</v>
      </c>
      <c r="E23" s="9">
        <v>890000</v>
      </c>
      <c r="F23" s="9">
        <f t="shared" si="1"/>
        <v>0.20253033707865167</v>
      </c>
      <c r="G23">
        <v>180252</v>
      </c>
      <c r="H23">
        <v>215000</v>
      </c>
      <c r="I23">
        <f t="shared" si="2"/>
        <v>0.58852093023255814</v>
      </c>
      <c r="J23">
        <v>126532</v>
      </c>
      <c r="K23">
        <v>12.83067328355501</v>
      </c>
      <c r="L23">
        <v>-1.0249364236285845</v>
      </c>
    </row>
    <row r="24" spans="1:12">
      <c r="A24" s="6">
        <v>32843</v>
      </c>
      <c r="B24" s="8">
        <v>530000</v>
      </c>
      <c r="C24" s="8">
        <f t="shared" si="0"/>
        <v>0.37637735849056603</v>
      </c>
      <c r="D24">
        <v>199480</v>
      </c>
      <c r="E24" s="9">
        <v>950000</v>
      </c>
      <c r="F24" s="9">
        <f t="shared" si="1"/>
        <v>0.20767368421052632</v>
      </c>
      <c r="G24">
        <v>197290</v>
      </c>
      <c r="H24">
        <v>242000</v>
      </c>
      <c r="I24">
        <f t="shared" si="2"/>
        <v>0.58915289256198344</v>
      </c>
      <c r="J24">
        <v>142575</v>
      </c>
      <c r="K24">
        <v>13.180632285528304</v>
      </c>
      <c r="L24">
        <v>-0.97716302586824577</v>
      </c>
    </row>
    <row r="25" spans="1:12">
      <c r="A25" s="6">
        <v>33208</v>
      </c>
      <c r="B25" s="8">
        <v>570000</v>
      </c>
      <c r="C25" s="8">
        <f t="shared" si="0"/>
        <v>0.37445614035087721</v>
      </c>
      <c r="D25">
        <v>213440</v>
      </c>
      <c r="E25" s="9">
        <v>1020000</v>
      </c>
      <c r="F25" s="9">
        <f t="shared" si="1"/>
        <v>0.21045098039215687</v>
      </c>
      <c r="G25">
        <v>214660</v>
      </c>
      <c r="H25">
        <v>275000</v>
      </c>
      <c r="I25">
        <f t="shared" si="2"/>
        <v>0.58858181818181821</v>
      </c>
      <c r="J25">
        <v>161860</v>
      </c>
      <c r="K25">
        <v>13.253391639810733</v>
      </c>
      <c r="L25">
        <v>-0.98228059810133694</v>
      </c>
    </row>
    <row r="26" spans="1:12">
      <c r="A26" s="6">
        <v>33573</v>
      </c>
      <c r="B26" s="8">
        <v>600000</v>
      </c>
      <c r="C26" s="8">
        <f t="shared" si="0"/>
        <v>0.37833333333333335</v>
      </c>
      <c r="D26">
        <v>227000</v>
      </c>
      <c r="E26" s="9">
        <v>1095000</v>
      </c>
      <c r="F26" s="9">
        <f t="shared" si="1"/>
        <v>0.21245662100456622</v>
      </c>
      <c r="G26">
        <v>232640</v>
      </c>
      <c r="H26">
        <v>280000</v>
      </c>
      <c r="I26">
        <f t="shared" si="2"/>
        <v>0.59728571428571431</v>
      </c>
      <c r="J26">
        <v>167240</v>
      </c>
      <c r="K26">
        <v>13.304684934198283</v>
      </c>
      <c r="L26">
        <v>-0.97197963773474361</v>
      </c>
    </row>
    <row r="27" spans="1:12">
      <c r="A27" s="6">
        <v>33939</v>
      </c>
      <c r="B27" s="8">
        <v>640000</v>
      </c>
      <c r="C27" s="8">
        <f t="shared" si="0"/>
        <v>0.33</v>
      </c>
      <c r="D27">
        <v>211200</v>
      </c>
      <c r="E27" s="9">
        <v>1165000</v>
      </c>
      <c r="F27" s="9">
        <f t="shared" si="1"/>
        <v>0.23159656652360516</v>
      </c>
      <c r="G27">
        <v>269810</v>
      </c>
      <c r="H27">
        <v>300000</v>
      </c>
      <c r="I27">
        <f t="shared" si="2"/>
        <v>0.59903333333333331</v>
      </c>
      <c r="J27">
        <v>179710</v>
      </c>
      <c r="K27">
        <v>13.369223455335854</v>
      </c>
      <c r="L27">
        <v>-1.1086626245216111</v>
      </c>
    </row>
    <row r="28" spans="1:12">
      <c r="A28" s="6">
        <v>34304</v>
      </c>
      <c r="B28" s="8">
        <v>670000</v>
      </c>
      <c r="C28" s="8">
        <f t="shared" si="0"/>
        <v>0.27379999999999999</v>
      </c>
      <c r="D28">
        <v>183446</v>
      </c>
      <c r="E28" s="9">
        <v>1050000</v>
      </c>
      <c r="F28" s="9">
        <f t="shared" si="1"/>
        <v>0.25430000000000003</v>
      </c>
      <c r="G28">
        <v>267015</v>
      </c>
      <c r="H28">
        <v>323000</v>
      </c>
      <c r="I28">
        <f t="shared" si="2"/>
        <v>0.52009907120743037</v>
      </c>
      <c r="J28">
        <v>167992</v>
      </c>
      <c r="K28">
        <v>13.415032991367148</v>
      </c>
      <c r="L28">
        <v>-1.2953573661277886</v>
      </c>
    </row>
    <row r="29" spans="1:12">
      <c r="A29" s="6">
        <v>34669</v>
      </c>
      <c r="B29" s="8">
        <v>705000</v>
      </c>
      <c r="C29" s="8">
        <f t="shared" si="0"/>
        <v>0.27269645390070923</v>
      </c>
      <c r="D29">
        <v>192251</v>
      </c>
      <c r="E29" s="9">
        <v>1155000</v>
      </c>
      <c r="F29" s="9">
        <f t="shared" si="1"/>
        <v>0.24967619047619047</v>
      </c>
      <c r="G29">
        <v>288376</v>
      </c>
      <c r="H29">
        <v>340000</v>
      </c>
      <c r="I29">
        <f t="shared" si="2"/>
        <v>0.51484705882352944</v>
      </c>
      <c r="J29">
        <v>175048</v>
      </c>
      <c r="K29">
        <v>13.465953081794405</v>
      </c>
      <c r="L29">
        <v>-1.2993959928795751</v>
      </c>
    </row>
    <row r="30" spans="1:12">
      <c r="A30" s="6">
        <v>35034</v>
      </c>
      <c r="B30" s="8">
        <v>640000</v>
      </c>
      <c r="C30" s="8">
        <f t="shared" si="0"/>
        <v>0.270053125</v>
      </c>
      <c r="D30">
        <v>172834</v>
      </c>
      <c r="E30" s="9">
        <v>1130000</v>
      </c>
      <c r="F30" s="9">
        <f t="shared" si="1"/>
        <v>0.22916991150442478</v>
      </c>
      <c r="G30">
        <v>258962</v>
      </c>
      <c r="H30">
        <v>319000</v>
      </c>
      <c r="I30">
        <f t="shared" si="2"/>
        <v>0.51526645768025081</v>
      </c>
      <c r="J30">
        <v>164370</v>
      </c>
      <c r="K30">
        <v>13.369223455335854</v>
      </c>
      <c r="L30">
        <v>-1.3091365800790673</v>
      </c>
    </row>
    <row r="31" spans="1:12">
      <c r="A31" s="6">
        <v>35400</v>
      </c>
      <c r="B31" s="8">
        <v>620000</v>
      </c>
      <c r="C31" s="8">
        <f t="shared" si="0"/>
        <v>0.26900806451612902</v>
      </c>
      <c r="D31">
        <v>166785</v>
      </c>
      <c r="E31" s="9">
        <v>1112000</v>
      </c>
      <c r="F31" s="9">
        <f t="shared" si="1"/>
        <v>0.22891996402877698</v>
      </c>
      <c r="G31">
        <v>254559</v>
      </c>
      <c r="H31">
        <v>324000</v>
      </c>
      <c r="I31">
        <f t="shared" si="2"/>
        <v>0.51409876543209876</v>
      </c>
      <c r="J31">
        <v>166568</v>
      </c>
      <c r="K31">
        <v>13.337474757021274</v>
      </c>
      <c r="L31">
        <v>-1.3130139202158151</v>
      </c>
    </row>
    <row r="32" spans="1:12">
      <c r="A32" s="6">
        <v>35765</v>
      </c>
      <c r="B32" s="8">
        <v>573000</v>
      </c>
      <c r="C32" s="8">
        <f t="shared" si="0"/>
        <v>0.26778708551483421</v>
      </c>
      <c r="D32">
        <v>153442</v>
      </c>
      <c r="E32" s="9">
        <v>1152000</v>
      </c>
      <c r="F32" s="9">
        <f t="shared" si="1"/>
        <v>0.22539149305555556</v>
      </c>
      <c r="G32">
        <v>259651</v>
      </c>
      <c r="H32">
        <v>309000</v>
      </c>
      <c r="I32">
        <f t="shared" si="2"/>
        <v>0.50132362459546931</v>
      </c>
      <c r="J32">
        <v>154909</v>
      </c>
      <c r="K32">
        <v>13.258640995696876</v>
      </c>
      <c r="L32">
        <v>-1.3175630712537141</v>
      </c>
    </row>
    <row r="33" spans="1:12">
      <c r="A33" s="6">
        <v>36130</v>
      </c>
      <c r="B33" s="8">
        <v>570000</v>
      </c>
      <c r="C33" s="8">
        <f t="shared" si="0"/>
        <v>0.17979999999999999</v>
      </c>
      <c r="D33">
        <v>102486</v>
      </c>
      <c r="E33" s="9">
        <v>1149000</v>
      </c>
      <c r="F33" s="9">
        <f t="shared" si="1"/>
        <v>0.21730026109660575</v>
      </c>
      <c r="G33">
        <v>249678</v>
      </c>
      <c r="H33">
        <v>269000</v>
      </c>
      <c r="I33">
        <f t="shared" si="2"/>
        <v>0.50874349442379185</v>
      </c>
      <c r="J33">
        <v>136852</v>
      </c>
      <c r="K33">
        <v>13.253391639810733</v>
      </c>
      <c r="L33">
        <v>-1.7159101569446171</v>
      </c>
    </row>
    <row r="34" spans="1:12">
      <c r="A34" s="6">
        <v>36495</v>
      </c>
      <c r="B34" s="8">
        <v>550000</v>
      </c>
      <c r="C34" s="8">
        <f t="shared" si="0"/>
        <v>0.18611636363636364</v>
      </c>
      <c r="D34">
        <v>102364</v>
      </c>
      <c r="E34" s="9">
        <v>1170000</v>
      </c>
      <c r="F34" s="9">
        <f t="shared" si="1"/>
        <v>0.21866239316239316</v>
      </c>
      <c r="G34">
        <v>255835</v>
      </c>
      <c r="H34">
        <v>250000</v>
      </c>
      <c r="I34">
        <f t="shared" si="2"/>
        <v>0.51273599999999997</v>
      </c>
      <c r="J34">
        <v>128184</v>
      </c>
      <c r="K34">
        <v>13.217673557208654</v>
      </c>
      <c r="L34">
        <v>-1.6813831899336926</v>
      </c>
    </row>
    <row r="35" spans="1:12">
      <c r="A35" s="6">
        <v>36861</v>
      </c>
      <c r="B35" s="8">
        <v>556000</v>
      </c>
      <c r="C35" s="8">
        <f t="shared" si="0"/>
        <v>0.18398381294964028</v>
      </c>
      <c r="D35">
        <v>102295</v>
      </c>
      <c r="E35" s="9">
        <v>1160000</v>
      </c>
      <c r="F35" s="9">
        <f t="shared" si="1"/>
        <v>0.21797155172413793</v>
      </c>
      <c r="G35">
        <v>252847</v>
      </c>
      <c r="H35">
        <v>241000</v>
      </c>
      <c r="I35">
        <f t="shared" si="2"/>
        <v>0.47202904564315351</v>
      </c>
      <c r="J35">
        <v>113759</v>
      </c>
      <c r="K35">
        <v>13.228523573232719</v>
      </c>
      <c r="L35">
        <v>-1.6929074983427925</v>
      </c>
    </row>
    <row r="36" spans="1:12">
      <c r="A36" s="6">
        <v>37226</v>
      </c>
      <c r="B36" s="8">
        <v>576000</v>
      </c>
      <c r="C36" s="8">
        <f t="shared" si="0"/>
        <v>0.17681944444444445</v>
      </c>
      <c r="D36">
        <v>101848</v>
      </c>
      <c r="E36" s="9">
        <v>1170000</v>
      </c>
      <c r="F36" s="9">
        <f t="shared" si="1"/>
        <v>0.20074700854700855</v>
      </c>
      <c r="G36">
        <v>234874</v>
      </c>
      <c r="H36">
        <v>225000</v>
      </c>
      <c r="I36">
        <f t="shared" si="2"/>
        <v>0.44364888888888887</v>
      </c>
      <c r="J36">
        <v>99821</v>
      </c>
      <c r="K36">
        <v>13.263862939678027</v>
      </c>
      <c r="L36">
        <v>-1.7326261549365469</v>
      </c>
    </row>
    <row r="37" spans="1:12">
      <c r="A37" s="6">
        <v>37591</v>
      </c>
      <c r="B37" s="8">
        <v>582000</v>
      </c>
      <c r="C37" s="8">
        <f t="shared" si="0"/>
        <v>0.17726116838487974</v>
      </c>
      <c r="D37">
        <v>103166</v>
      </c>
      <c r="E37" s="9">
        <v>1175000</v>
      </c>
      <c r="F37" s="9">
        <f t="shared" si="1"/>
        <v>0.17831148936170213</v>
      </c>
      <c r="G37">
        <v>209516</v>
      </c>
      <c r="H37">
        <v>228000</v>
      </c>
      <c r="I37">
        <f t="shared" si="2"/>
        <v>0.47280263157894736</v>
      </c>
      <c r="J37">
        <v>107799</v>
      </c>
      <c r="K37">
        <v>13.274225726713574</v>
      </c>
      <c r="L37">
        <v>-1.7301311063313169</v>
      </c>
    </row>
    <row r="38" spans="1:12">
      <c r="A38" s="6">
        <v>37956</v>
      </c>
      <c r="B38" s="8">
        <v>473000</v>
      </c>
      <c r="C38" s="8">
        <f t="shared" si="0"/>
        <v>0.23095771670190274</v>
      </c>
      <c r="D38">
        <v>109243</v>
      </c>
      <c r="E38" s="9">
        <v>1124000</v>
      </c>
      <c r="F38" s="9">
        <f t="shared" si="1"/>
        <v>0.17402669039145907</v>
      </c>
      <c r="G38">
        <v>195606</v>
      </c>
      <c r="H38">
        <v>241000</v>
      </c>
      <c r="I38">
        <f t="shared" si="2"/>
        <v>0.416597510373444</v>
      </c>
      <c r="J38">
        <v>100400</v>
      </c>
      <c r="K38">
        <v>13.066850667474069</v>
      </c>
      <c r="L38">
        <v>-1.465520629795555</v>
      </c>
    </row>
    <row r="39" spans="1:12">
      <c r="A39" s="6">
        <v>38322</v>
      </c>
      <c r="B39" s="8">
        <v>541000</v>
      </c>
      <c r="C39" s="8">
        <f t="shared" si="0"/>
        <v>0.22499630314232902</v>
      </c>
      <c r="D39">
        <v>121723</v>
      </c>
      <c r="E39" s="9">
        <v>1123000</v>
      </c>
      <c r="F39" s="9">
        <f t="shared" si="1"/>
        <v>0.17761442564559216</v>
      </c>
      <c r="G39">
        <v>199461</v>
      </c>
      <c r="H39">
        <v>315000</v>
      </c>
      <c r="I39">
        <f t="shared" si="2"/>
        <v>0.34565714285714283</v>
      </c>
      <c r="J39">
        <v>108882</v>
      </c>
      <c r="K39">
        <v>13.201174557828619</v>
      </c>
      <c r="L39">
        <v>-1.4916713073912364</v>
      </c>
    </row>
    <row r="40" spans="1:12">
      <c r="A40" s="6">
        <v>38687</v>
      </c>
      <c r="B40" s="8">
        <v>559000</v>
      </c>
      <c r="C40" s="8">
        <f t="shared" si="0"/>
        <v>0.20008228980322004</v>
      </c>
      <c r="D40">
        <v>111846</v>
      </c>
      <c r="E40" s="9">
        <v>1052000</v>
      </c>
      <c r="F40" s="9">
        <f t="shared" si="1"/>
        <v>0.17166634980988593</v>
      </c>
      <c r="G40">
        <v>180593</v>
      </c>
      <c r="H40">
        <v>254000</v>
      </c>
      <c r="I40">
        <f t="shared" si="2"/>
        <v>0.37135826771653541</v>
      </c>
      <c r="J40">
        <v>94325</v>
      </c>
      <c r="K40">
        <v>13.233904752137237</v>
      </c>
      <c r="L40">
        <v>-1.6090265480399357</v>
      </c>
    </row>
    <row r="41" spans="1:12">
      <c r="A41" s="6">
        <v>39052</v>
      </c>
      <c r="B41" s="8">
        <v>557000</v>
      </c>
      <c r="C41" s="8">
        <f t="shared" si="0"/>
        <v>0.20289946140035905</v>
      </c>
      <c r="D41">
        <v>113015</v>
      </c>
      <c r="E41" s="9">
        <v>991000</v>
      </c>
      <c r="F41" s="9">
        <f t="shared" si="1"/>
        <v>0.17250050454086782</v>
      </c>
      <c r="G41">
        <v>170948</v>
      </c>
      <c r="H41">
        <v>240000</v>
      </c>
      <c r="I41">
        <f t="shared" si="2"/>
        <v>0.38550000000000001</v>
      </c>
      <c r="J41">
        <v>92520</v>
      </c>
      <c r="K41">
        <v>13.230320518909421</v>
      </c>
      <c r="L41">
        <v>-1.5950446866617323</v>
      </c>
    </row>
  </sheetData>
  <phoneticPr fontId="4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41"/>
  <sheetViews>
    <sheetView topLeftCell="K1" workbookViewId="0">
      <selection activeCell="S1" sqref="S1:AC1"/>
    </sheetView>
  </sheetViews>
  <sheetFormatPr defaultRowHeight="13.5"/>
  <sheetData>
    <row r="1" spans="1:16">
      <c r="A1" t="s">
        <v>8</v>
      </c>
      <c r="B1" t="s">
        <v>59</v>
      </c>
      <c r="D1" t="s">
        <v>60</v>
      </c>
      <c r="G1" t="s">
        <v>63</v>
      </c>
      <c r="I1" t="s">
        <v>64</v>
      </c>
      <c r="L1" t="s">
        <v>66</v>
      </c>
      <c r="N1" t="s">
        <v>67</v>
      </c>
    </row>
    <row r="2" spans="1:16">
      <c r="A2" t="s">
        <v>17</v>
      </c>
      <c r="B2" t="s">
        <v>61</v>
      </c>
      <c r="D2" t="s">
        <v>62</v>
      </c>
      <c r="G2" t="s">
        <v>72</v>
      </c>
      <c r="I2" t="s">
        <v>65</v>
      </c>
      <c r="L2" t="s">
        <v>68</v>
      </c>
      <c r="N2" t="s">
        <v>69</v>
      </c>
    </row>
    <row r="3" spans="1:16">
      <c r="A3" t="s">
        <v>26</v>
      </c>
      <c r="B3" t="s">
        <v>57</v>
      </c>
      <c r="D3" t="s">
        <v>57</v>
      </c>
      <c r="G3" t="s">
        <v>57</v>
      </c>
      <c r="I3" t="s">
        <v>57</v>
      </c>
      <c r="L3" t="s">
        <v>57</v>
      </c>
      <c r="N3" t="s">
        <v>57</v>
      </c>
    </row>
    <row r="4" spans="1:16">
      <c r="A4" t="s">
        <v>30</v>
      </c>
    </row>
    <row r="5" spans="1:16">
      <c r="A5" t="s">
        <v>35</v>
      </c>
      <c r="B5" t="s">
        <v>37</v>
      </c>
      <c r="C5" t="s">
        <v>70</v>
      </c>
      <c r="D5" t="s">
        <v>58</v>
      </c>
      <c r="G5" t="s">
        <v>37</v>
      </c>
      <c r="H5" t="s">
        <v>70</v>
      </c>
      <c r="I5" t="s">
        <v>58</v>
      </c>
      <c r="L5" t="s">
        <v>37</v>
      </c>
      <c r="M5" t="s">
        <v>70</v>
      </c>
      <c r="N5" t="s">
        <v>58</v>
      </c>
    </row>
    <row r="6" spans="1:16">
      <c r="A6" t="s">
        <v>44</v>
      </c>
      <c r="B6" t="s">
        <v>42</v>
      </c>
      <c r="D6" t="s">
        <v>42</v>
      </c>
      <c r="G6" t="s">
        <v>42</v>
      </c>
      <c r="I6" t="s">
        <v>42</v>
      </c>
      <c r="L6" t="s">
        <v>42</v>
      </c>
      <c r="N6" t="s">
        <v>42</v>
      </c>
    </row>
    <row r="7" spans="1:16">
      <c r="A7" t="s">
        <v>47</v>
      </c>
    </row>
    <row r="8" spans="1:16">
      <c r="A8" s="6" t="s">
        <v>52</v>
      </c>
      <c r="B8" s="6" t="s">
        <v>51</v>
      </c>
      <c r="C8" s="6"/>
      <c r="D8" s="6" t="s">
        <v>51</v>
      </c>
      <c r="E8" s="6"/>
      <c r="F8" s="6"/>
      <c r="G8" s="6" t="s">
        <v>51</v>
      </c>
      <c r="H8" s="6"/>
      <c r="I8" s="6" t="s">
        <v>51</v>
      </c>
      <c r="J8" s="6"/>
      <c r="K8" s="6"/>
      <c r="L8" s="6" t="s">
        <v>51</v>
      </c>
      <c r="M8" s="6"/>
      <c r="N8" s="6" t="s">
        <v>51</v>
      </c>
    </row>
    <row r="9" spans="1:16">
      <c r="A9" s="6">
        <v>27364</v>
      </c>
      <c r="B9" s="14">
        <v>92000</v>
      </c>
      <c r="C9" s="14">
        <f>D9/B9</f>
        <v>0.30257608695652172</v>
      </c>
      <c r="D9">
        <v>27837</v>
      </c>
      <c r="E9" s="12">
        <f>LN(B9)</f>
        <v>11.429543856031177</v>
      </c>
      <c r="F9" s="12">
        <f>LN(C9)</f>
        <v>-1.1954225060098884</v>
      </c>
      <c r="G9" s="14">
        <v>940000</v>
      </c>
      <c r="H9" s="14">
        <f>I9/G9</f>
        <v>0.15799148936170213</v>
      </c>
      <c r="I9">
        <v>148512</v>
      </c>
      <c r="J9" s="13">
        <f>LN(G9)</f>
        <v>13.753635154246187</v>
      </c>
      <c r="K9" s="13">
        <f>LN(H9)</f>
        <v>-1.8452141122052843</v>
      </c>
      <c r="L9" t="e">
        <v>#N/A</v>
      </c>
      <c r="N9" t="e">
        <v>#N/A</v>
      </c>
    </row>
    <row r="10" spans="1:16">
      <c r="A10" s="6">
        <v>27729</v>
      </c>
      <c r="B10" s="14">
        <v>137000</v>
      </c>
      <c r="C10" s="14">
        <f t="shared" ref="C10:C41" si="0">D10/B10</f>
        <v>0.29111678832116789</v>
      </c>
      <c r="D10">
        <v>39883</v>
      </c>
      <c r="E10" s="12">
        <f t="shared" ref="E10:E41" si="1">LN(B10)</f>
        <v>11.827736204810263</v>
      </c>
      <c r="F10" s="12">
        <f t="shared" ref="F10:F41" si="2">LN(C10)</f>
        <v>-1.2340307578867655</v>
      </c>
      <c r="G10" s="14">
        <v>835000</v>
      </c>
      <c r="H10" s="14">
        <f t="shared" ref="H10:H41" si="3">I10/G10</f>
        <v>0.17324550898203592</v>
      </c>
      <c r="I10">
        <v>144660</v>
      </c>
      <c r="J10" s="13">
        <f t="shared" ref="J10:J41" si="4">LN(G10)</f>
        <v>13.635187003832993</v>
      </c>
      <c r="K10" s="13">
        <f t="shared" ref="K10:K41" si="5">LN(H10)</f>
        <v>-1.7530455634297208</v>
      </c>
      <c r="L10" t="e">
        <v>#N/A</v>
      </c>
      <c r="N10" t="e">
        <v>#N/A</v>
      </c>
    </row>
    <row r="11" spans="1:16">
      <c r="A11" s="6">
        <v>28095</v>
      </c>
      <c r="B11" s="14">
        <v>167000</v>
      </c>
      <c r="C11" s="14">
        <f t="shared" si="0"/>
        <v>0.28787425149700596</v>
      </c>
      <c r="D11">
        <v>48075</v>
      </c>
      <c r="E11" s="12">
        <f t="shared" si="1"/>
        <v>12.025749091398891</v>
      </c>
      <c r="F11" s="12">
        <f t="shared" si="2"/>
        <v>-1.2452315209419118</v>
      </c>
      <c r="G11" s="14">
        <v>890000</v>
      </c>
      <c r="H11" s="14">
        <f t="shared" si="3"/>
        <v>0.17430898876404494</v>
      </c>
      <c r="I11">
        <v>155135</v>
      </c>
      <c r="J11" s="13">
        <f t="shared" si="4"/>
        <v>13.698976741708323</v>
      </c>
      <c r="K11" s="13">
        <f t="shared" si="5"/>
        <v>-1.7469257571373167</v>
      </c>
      <c r="L11">
        <v>65500</v>
      </c>
      <c r="M11">
        <f t="shared" ref="M11:M41" si="6">N11/L11</f>
        <v>0.5951603053435115</v>
      </c>
      <c r="N11">
        <v>38983</v>
      </c>
      <c r="O11" s="15">
        <f>LN(L11)</f>
        <v>11.089805421623343</v>
      </c>
      <c r="P11" s="15">
        <f t="shared" ref="P11:P41" si="7">LN(M11)</f>
        <v>-0.5189244889783613</v>
      </c>
    </row>
    <row r="12" spans="1:16">
      <c r="A12" s="6">
        <v>28460</v>
      </c>
      <c r="B12" s="14">
        <v>150000</v>
      </c>
      <c r="C12" s="14">
        <f t="shared" si="0"/>
        <v>0.28749333333333332</v>
      </c>
      <c r="D12">
        <v>43124</v>
      </c>
      <c r="E12" s="12">
        <f t="shared" si="1"/>
        <v>11.918390573078392</v>
      </c>
      <c r="F12" s="12">
        <f t="shared" si="2"/>
        <v>-1.2465556074193842</v>
      </c>
      <c r="G12" s="14">
        <v>1150000</v>
      </c>
      <c r="H12" s="14">
        <f t="shared" si="3"/>
        <v>0.16369478260869566</v>
      </c>
      <c r="I12">
        <v>188249</v>
      </c>
      <c r="J12" s="13">
        <f t="shared" si="4"/>
        <v>13.955272500339433</v>
      </c>
      <c r="K12" s="13">
        <f t="shared" si="5"/>
        <v>-1.8097516667763953</v>
      </c>
      <c r="L12">
        <v>81000</v>
      </c>
      <c r="M12">
        <f t="shared" si="6"/>
        <v>0.59507407407407409</v>
      </c>
      <c r="N12">
        <v>48201</v>
      </c>
      <c r="O12" s="15">
        <f t="shared" ref="O12:O41" si="8">LN(L12)</f>
        <v>11.302204433654575</v>
      </c>
      <c r="P12" s="15">
        <f t="shared" si="7"/>
        <v>-0.51906938694313098</v>
      </c>
    </row>
    <row r="13" spans="1:16">
      <c r="A13" s="6">
        <v>28825</v>
      </c>
      <c r="B13" s="14">
        <v>172000</v>
      </c>
      <c r="C13" s="14">
        <f t="shared" si="0"/>
        <v>0.29833139534883724</v>
      </c>
      <c r="D13">
        <v>51313</v>
      </c>
      <c r="E13" s="12">
        <f t="shared" si="1"/>
        <v>12.05524975579559</v>
      </c>
      <c r="F13" s="12">
        <f t="shared" si="2"/>
        <v>-1.2095503454339078</v>
      </c>
      <c r="G13" s="14">
        <v>1255000</v>
      </c>
      <c r="H13" s="14">
        <f t="shared" si="3"/>
        <v>0.16022470119521912</v>
      </c>
      <c r="I13">
        <v>201082</v>
      </c>
      <c r="J13" s="13">
        <f t="shared" si="4"/>
        <v>14.042646130548022</v>
      </c>
      <c r="K13" s="13">
        <f t="shared" si="5"/>
        <v>-1.8311780665009401</v>
      </c>
      <c r="L13">
        <v>87800</v>
      </c>
      <c r="M13">
        <f t="shared" si="6"/>
        <v>0.59517084282460142</v>
      </c>
      <c r="N13">
        <v>52256</v>
      </c>
      <c r="O13" s="15">
        <f t="shared" si="8"/>
        <v>11.382816779623209</v>
      </c>
      <c r="P13" s="15">
        <f t="shared" si="7"/>
        <v>-0.51890678385301625</v>
      </c>
    </row>
    <row r="14" spans="1:16">
      <c r="A14" s="6">
        <v>29190</v>
      </c>
      <c r="B14" s="14">
        <v>170000</v>
      </c>
      <c r="C14" s="14">
        <f t="shared" si="0"/>
        <v>0.31398823529411762</v>
      </c>
      <c r="D14">
        <v>53378</v>
      </c>
      <c r="E14" s="12">
        <f t="shared" si="1"/>
        <v>12.043553716032399</v>
      </c>
      <c r="F14" s="12">
        <f t="shared" si="2"/>
        <v>-1.1583997609919834</v>
      </c>
      <c r="G14" s="14">
        <v>1166000</v>
      </c>
      <c r="H14" s="14">
        <f t="shared" si="3"/>
        <v>0.16029245283018867</v>
      </c>
      <c r="I14">
        <v>186901</v>
      </c>
      <c r="J14" s="13">
        <f t="shared" si="4"/>
        <v>13.969089645892575</v>
      </c>
      <c r="K14" s="13">
        <f t="shared" si="5"/>
        <v>-1.8307553020084455</v>
      </c>
      <c r="L14">
        <v>115000</v>
      </c>
      <c r="M14">
        <f t="shared" si="6"/>
        <v>0.59516521739130435</v>
      </c>
      <c r="N14">
        <v>68444</v>
      </c>
      <c r="O14" s="15">
        <f t="shared" si="8"/>
        <v>11.652687407345388</v>
      </c>
      <c r="P14" s="15">
        <f t="shared" si="7"/>
        <v>-0.51891623569352607</v>
      </c>
    </row>
    <row r="15" spans="1:16">
      <c r="A15" s="6">
        <v>29556</v>
      </c>
      <c r="B15" s="14">
        <v>160000</v>
      </c>
      <c r="C15" s="14">
        <f t="shared" si="0"/>
        <v>0.31025000000000003</v>
      </c>
      <c r="D15">
        <v>49640</v>
      </c>
      <c r="E15" s="12">
        <f t="shared" si="1"/>
        <v>11.982929094215963</v>
      </c>
      <c r="F15" s="12">
        <f t="shared" si="2"/>
        <v>-1.1703768548974203</v>
      </c>
      <c r="G15" s="14">
        <v>978000</v>
      </c>
      <c r="H15" s="14">
        <f t="shared" si="3"/>
        <v>0.19497034764826177</v>
      </c>
      <c r="I15">
        <v>190681</v>
      </c>
      <c r="J15" s="13">
        <f t="shared" si="4"/>
        <v>13.793264949016955</v>
      </c>
      <c r="K15" s="13">
        <f t="shared" si="5"/>
        <v>-1.6349077953234399</v>
      </c>
      <c r="L15">
        <v>146000</v>
      </c>
      <c r="M15">
        <f t="shared" si="6"/>
        <v>0.59516438356164381</v>
      </c>
      <c r="N15">
        <v>86894</v>
      </c>
      <c r="O15" s="15">
        <f t="shared" si="8"/>
        <v>11.891361900690473</v>
      </c>
      <c r="P15" s="15">
        <f t="shared" si="7"/>
        <v>-0.51891763669986901</v>
      </c>
    </row>
    <row r="16" spans="1:16">
      <c r="A16" s="6">
        <v>29921</v>
      </c>
      <c r="B16" s="14">
        <v>165000</v>
      </c>
      <c r="C16" s="14">
        <f t="shared" si="0"/>
        <v>0.31530303030303031</v>
      </c>
      <c r="D16">
        <v>52025</v>
      </c>
      <c r="E16" s="12">
        <f t="shared" si="1"/>
        <v>12.013700752882718</v>
      </c>
      <c r="F16" s="12">
        <f t="shared" si="2"/>
        <v>-1.1542211016208825</v>
      </c>
      <c r="G16" s="14">
        <v>901000</v>
      </c>
      <c r="H16" s="14">
        <f t="shared" si="3"/>
        <v>0.19541065482796893</v>
      </c>
      <c r="I16">
        <v>176065</v>
      </c>
      <c r="J16" s="13">
        <f t="shared" si="4"/>
        <v>13.711260536590475</v>
      </c>
      <c r="K16" s="13">
        <f t="shared" si="5"/>
        <v>-1.6326520125695412</v>
      </c>
      <c r="L16">
        <v>165000</v>
      </c>
      <c r="M16">
        <f t="shared" si="6"/>
        <v>0.5952484848484848</v>
      </c>
      <c r="N16">
        <v>98216</v>
      </c>
      <c r="O16" s="15">
        <f t="shared" si="8"/>
        <v>12.013700752882718</v>
      </c>
      <c r="P16" s="15">
        <f t="shared" si="7"/>
        <v>-0.5187763390220419</v>
      </c>
    </row>
    <row r="17" spans="1:16">
      <c r="A17" s="6">
        <v>30286</v>
      </c>
      <c r="B17" s="14">
        <v>161000</v>
      </c>
      <c r="C17" s="14">
        <f t="shared" si="0"/>
        <v>0.3273913043478261</v>
      </c>
      <c r="D17">
        <v>52710</v>
      </c>
      <c r="E17" s="12">
        <f t="shared" si="1"/>
        <v>11.9891596439666</v>
      </c>
      <c r="F17" s="12">
        <f t="shared" si="2"/>
        <v>-1.1165991741173475</v>
      </c>
      <c r="G17" s="14">
        <v>891000</v>
      </c>
      <c r="H17" s="14">
        <f t="shared" si="3"/>
        <v>0.19695735129068462</v>
      </c>
      <c r="I17">
        <v>175489</v>
      </c>
      <c r="J17" s="13">
        <f t="shared" si="4"/>
        <v>13.700099706452946</v>
      </c>
      <c r="K17" s="13">
        <f t="shared" si="5"/>
        <v>-1.6247680645919187</v>
      </c>
      <c r="L17">
        <v>185000</v>
      </c>
      <c r="M17">
        <f t="shared" si="6"/>
        <v>0.58073513513513508</v>
      </c>
      <c r="N17">
        <v>107436</v>
      </c>
      <c r="O17" s="15">
        <f t="shared" si="8"/>
        <v>12.128111104060462</v>
      </c>
      <c r="P17" s="15">
        <f t="shared" si="7"/>
        <v>-0.54346050363830567</v>
      </c>
    </row>
    <row r="18" spans="1:16">
      <c r="A18" s="6">
        <v>30651</v>
      </c>
      <c r="B18" s="14">
        <v>180000</v>
      </c>
      <c r="C18" s="14">
        <f t="shared" si="0"/>
        <v>0.37453333333333333</v>
      </c>
      <c r="D18">
        <v>67416</v>
      </c>
      <c r="E18" s="12">
        <f t="shared" si="1"/>
        <v>12.100712129872347</v>
      </c>
      <c r="F18" s="12">
        <f t="shared" si="2"/>
        <v>-0.98207447242015811</v>
      </c>
      <c r="G18" s="14">
        <v>907000</v>
      </c>
      <c r="H18" s="14">
        <f t="shared" si="3"/>
        <v>0.20372216097023152</v>
      </c>
      <c r="I18">
        <v>184776</v>
      </c>
      <c r="J18" s="13">
        <f t="shared" si="4"/>
        <v>13.717897729097274</v>
      </c>
      <c r="K18" s="13">
        <f t="shared" si="5"/>
        <v>-1.5909981694712785</v>
      </c>
      <c r="L18">
        <v>200000</v>
      </c>
      <c r="M18">
        <f t="shared" si="6"/>
        <v>0.58137499999999998</v>
      </c>
      <c r="N18">
        <v>116275</v>
      </c>
      <c r="O18" s="15">
        <f t="shared" si="8"/>
        <v>12.206072645530174</v>
      </c>
      <c r="P18" s="15">
        <f t="shared" si="7"/>
        <v>-0.54235929143787598</v>
      </c>
    </row>
    <row r="19" spans="1:16">
      <c r="A19" s="6">
        <v>31017</v>
      </c>
      <c r="B19" s="14">
        <v>207000</v>
      </c>
      <c r="C19" s="14">
        <f t="shared" si="0"/>
        <v>0.34327536231884059</v>
      </c>
      <c r="D19">
        <v>71058</v>
      </c>
      <c r="E19" s="12">
        <f t="shared" si="1"/>
        <v>12.240474072247506</v>
      </c>
      <c r="F19" s="12">
        <f t="shared" si="2"/>
        <v>-1.0692223482979559</v>
      </c>
      <c r="G19" s="14">
        <v>960000</v>
      </c>
      <c r="H19" s="14">
        <f t="shared" si="3"/>
        <v>0.20833333333333334</v>
      </c>
      <c r="I19">
        <v>200000</v>
      </c>
      <c r="J19" s="13">
        <f t="shared" si="4"/>
        <v>13.77468856344402</v>
      </c>
      <c r="K19" s="13">
        <f t="shared" si="5"/>
        <v>-1.5686159179138452</v>
      </c>
      <c r="L19">
        <v>200000</v>
      </c>
      <c r="M19">
        <f t="shared" si="6"/>
        <v>0.58519500000000002</v>
      </c>
      <c r="N19">
        <v>117039</v>
      </c>
      <c r="O19" s="15">
        <f t="shared" si="8"/>
        <v>12.206072645530174</v>
      </c>
      <c r="P19" s="15">
        <f t="shared" si="7"/>
        <v>-0.53581015396016018</v>
      </c>
    </row>
    <row r="20" spans="1:16">
      <c r="A20" s="6">
        <v>31382</v>
      </c>
      <c r="B20" s="14">
        <v>200000</v>
      </c>
      <c r="C20" s="14">
        <f t="shared" si="0"/>
        <v>0.33851999999999999</v>
      </c>
      <c r="D20">
        <v>67704</v>
      </c>
      <c r="E20" s="12">
        <f t="shared" si="1"/>
        <v>12.206072645530174</v>
      </c>
      <c r="F20" s="12">
        <f t="shared" si="2"/>
        <v>-1.0831721041802318</v>
      </c>
      <c r="G20" s="14">
        <v>905000</v>
      </c>
      <c r="H20" s="14">
        <f t="shared" si="3"/>
        <v>0.2112806629834254</v>
      </c>
      <c r="I20">
        <v>191209</v>
      </c>
      <c r="J20" s="13">
        <f t="shared" si="4"/>
        <v>13.715690222682063</v>
      </c>
      <c r="K20" s="13">
        <f t="shared" si="5"/>
        <v>-1.5545678730607291</v>
      </c>
      <c r="L20">
        <v>180000</v>
      </c>
      <c r="M20">
        <f t="shared" si="6"/>
        <v>0.5806055555555556</v>
      </c>
      <c r="N20">
        <v>104509</v>
      </c>
      <c r="O20" s="15">
        <f t="shared" si="8"/>
        <v>12.100712129872347</v>
      </c>
      <c r="P20" s="15">
        <f t="shared" si="7"/>
        <v>-0.54368365879192415</v>
      </c>
    </row>
    <row r="21" spans="1:16">
      <c r="A21" s="6">
        <v>31747</v>
      </c>
      <c r="B21" s="14">
        <v>221000</v>
      </c>
      <c r="C21" s="14">
        <f t="shared" si="0"/>
        <v>0.33838914027149319</v>
      </c>
      <c r="D21">
        <v>74784</v>
      </c>
      <c r="E21" s="12">
        <f t="shared" si="1"/>
        <v>12.30591798049989</v>
      </c>
      <c r="F21" s="12">
        <f t="shared" si="2"/>
        <v>-1.0835587431613054</v>
      </c>
      <c r="G21" s="14">
        <v>880000</v>
      </c>
      <c r="H21" s="14">
        <f t="shared" si="3"/>
        <v>0.21012159090909091</v>
      </c>
      <c r="I21">
        <v>184907</v>
      </c>
      <c r="J21" s="13">
        <f t="shared" si="4"/>
        <v>13.687677186454389</v>
      </c>
      <c r="K21" s="13">
        <f t="shared" si="5"/>
        <v>-1.5600689114939956</v>
      </c>
      <c r="L21">
        <v>175000</v>
      </c>
      <c r="M21">
        <f t="shared" si="6"/>
        <v>0.57726857142857146</v>
      </c>
      <c r="N21">
        <v>101022</v>
      </c>
      <c r="O21" s="15">
        <f t="shared" si="8"/>
        <v>12.072541252905651</v>
      </c>
      <c r="P21" s="15">
        <f t="shared" si="7"/>
        <v>-0.54944765901979631</v>
      </c>
    </row>
    <row r="22" spans="1:16">
      <c r="A22" s="6">
        <v>32112</v>
      </c>
      <c r="B22" s="14">
        <v>270000</v>
      </c>
      <c r="C22" s="14">
        <f t="shared" si="0"/>
        <v>0.33709259259259261</v>
      </c>
      <c r="D22">
        <v>91015</v>
      </c>
      <c r="E22" s="12">
        <f t="shared" si="1"/>
        <v>12.506177237980511</v>
      </c>
      <c r="F22" s="12">
        <f t="shared" si="2"/>
        <v>-1.0873976309005127</v>
      </c>
      <c r="G22" s="14">
        <v>935000</v>
      </c>
      <c r="H22" s="14">
        <f t="shared" si="3"/>
        <v>0.20932299465240642</v>
      </c>
      <c r="I22">
        <v>195717</v>
      </c>
      <c r="J22" s="13">
        <f t="shared" si="4"/>
        <v>13.748301808270824</v>
      </c>
      <c r="K22" s="13">
        <f t="shared" si="5"/>
        <v>-1.5638767910048594</v>
      </c>
      <c r="L22">
        <v>198000</v>
      </c>
      <c r="M22">
        <f t="shared" si="6"/>
        <v>0.57515151515151519</v>
      </c>
      <c r="N22">
        <v>113880</v>
      </c>
      <c r="O22" s="15">
        <f t="shared" si="8"/>
        <v>12.196022309676673</v>
      </c>
      <c r="P22" s="15">
        <f t="shared" si="7"/>
        <v>-0.55312176828469839</v>
      </c>
    </row>
    <row r="23" spans="1:16">
      <c r="A23" s="6">
        <v>32478</v>
      </c>
      <c r="B23" s="14">
        <v>373500</v>
      </c>
      <c r="C23" s="14">
        <f t="shared" si="0"/>
        <v>0.35881927710843375</v>
      </c>
      <c r="D23">
        <v>134019</v>
      </c>
      <c r="E23" s="12">
        <f t="shared" si="1"/>
        <v>12.83067328355501</v>
      </c>
      <c r="F23" s="12">
        <f t="shared" si="2"/>
        <v>-1.0249364236285845</v>
      </c>
      <c r="G23" s="14">
        <v>890000</v>
      </c>
      <c r="H23" s="14">
        <f t="shared" si="3"/>
        <v>0.20253033707865167</v>
      </c>
      <c r="I23">
        <v>180252</v>
      </c>
      <c r="J23" s="13">
        <f t="shared" si="4"/>
        <v>13.698976741708323</v>
      </c>
      <c r="K23" s="13">
        <f t="shared" si="5"/>
        <v>-1.5968655909222678</v>
      </c>
      <c r="L23">
        <v>215000</v>
      </c>
      <c r="M23">
        <f t="shared" si="6"/>
        <v>0.58852093023255814</v>
      </c>
      <c r="N23">
        <v>126532</v>
      </c>
      <c r="O23" s="15">
        <f t="shared" si="8"/>
        <v>12.2783933071098</v>
      </c>
      <c r="P23" s="15">
        <f t="shared" si="7"/>
        <v>-0.53014278752331623</v>
      </c>
    </row>
    <row r="24" spans="1:16">
      <c r="A24" s="6">
        <v>32843</v>
      </c>
      <c r="B24" s="14">
        <v>530000</v>
      </c>
      <c r="C24" s="14">
        <f t="shared" si="0"/>
        <v>0.37637735849056603</v>
      </c>
      <c r="D24">
        <v>199480</v>
      </c>
      <c r="E24" s="12">
        <f t="shared" si="1"/>
        <v>13.180632285528304</v>
      </c>
      <c r="F24" s="12">
        <f t="shared" si="2"/>
        <v>-0.97716302586824577</v>
      </c>
      <c r="G24" s="14">
        <v>950000</v>
      </c>
      <c r="H24" s="14">
        <f t="shared" si="3"/>
        <v>0.20767368421052632</v>
      </c>
      <c r="I24">
        <v>197290</v>
      </c>
      <c r="J24" s="13">
        <f t="shared" si="4"/>
        <v>13.764217263576723</v>
      </c>
      <c r="K24" s="13">
        <f t="shared" si="5"/>
        <v>-1.5717872570877085</v>
      </c>
      <c r="L24">
        <v>242000</v>
      </c>
      <c r="M24">
        <f t="shared" si="6"/>
        <v>0.58915289256198344</v>
      </c>
      <c r="N24">
        <v>142575</v>
      </c>
      <c r="O24" s="15">
        <f t="shared" si="8"/>
        <v>12.396693005138824</v>
      </c>
      <c r="P24" s="15">
        <f t="shared" si="7"/>
        <v>-0.52906954911408388</v>
      </c>
    </row>
    <row r="25" spans="1:16">
      <c r="A25" s="6">
        <v>33208</v>
      </c>
      <c r="B25" s="14">
        <v>570000</v>
      </c>
      <c r="C25" s="14">
        <f t="shared" si="0"/>
        <v>0.37445614035087721</v>
      </c>
      <c r="D25">
        <v>213440</v>
      </c>
      <c r="E25" s="12">
        <f t="shared" si="1"/>
        <v>13.253391639810733</v>
      </c>
      <c r="F25" s="12">
        <f t="shared" si="2"/>
        <v>-0.98228059810133694</v>
      </c>
      <c r="G25" s="14">
        <v>1020000</v>
      </c>
      <c r="H25" s="14">
        <f t="shared" si="3"/>
        <v>0.21045098039215687</v>
      </c>
      <c r="I25">
        <v>214660</v>
      </c>
      <c r="J25" s="13">
        <f t="shared" si="4"/>
        <v>13.835313185260453</v>
      </c>
      <c r="K25" s="13">
        <f t="shared" si="5"/>
        <v>-1.5585025252249385</v>
      </c>
      <c r="L25">
        <v>275000</v>
      </c>
      <c r="M25">
        <f t="shared" si="6"/>
        <v>0.58858181818181821</v>
      </c>
      <c r="N25">
        <v>161860</v>
      </c>
      <c r="O25" s="15">
        <f t="shared" si="8"/>
        <v>12.524526376648708</v>
      </c>
      <c r="P25" s="15">
        <f t="shared" si="7"/>
        <v>-0.53003933359901545</v>
      </c>
    </row>
    <row r="26" spans="1:16">
      <c r="A26" s="6">
        <v>33573</v>
      </c>
      <c r="B26" s="14">
        <v>600000</v>
      </c>
      <c r="C26" s="14">
        <f t="shared" si="0"/>
        <v>0.37833333333333335</v>
      </c>
      <c r="D26">
        <v>227000</v>
      </c>
      <c r="E26" s="12">
        <f t="shared" si="1"/>
        <v>13.304684934198283</v>
      </c>
      <c r="F26" s="12">
        <f t="shared" si="2"/>
        <v>-0.97197963773474361</v>
      </c>
      <c r="G26" s="14">
        <v>1095000</v>
      </c>
      <c r="H26" s="14">
        <f t="shared" si="3"/>
        <v>0.21245662100456622</v>
      </c>
      <c r="I26">
        <v>232640</v>
      </c>
      <c r="J26" s="13">
        <f t="shared" si="4"/>
        <v>13.906264921232738</v>
      </c>
      <c r="K26" s="13">
        <f t="shared" si="5"/>
        <v>-1.5490174479054466</v>
      </c>
      <c r="L26">
        <v>280000</v>
      </c>
      <c r="M26">
        <f t="shared" si="6"/>
        <v>0.59728571428571431</v>
      </c>
      <c r="N26">
        <v>167240</v>
      </c>
      <c r="O26" s="15">
        <f t="shared" si="8"/>
        <v>12.542544882151386</v>
      </c>
      <c r="P26" s="15">
        <f t="shared" si="7"/>
        <v>-0.51535969668088533</v>
      </c>
    </row>
    <row r="27" spans="1:16">
      <c r="A27" s="6">
        <v>33939</v>
      </c>
      <c r="B27" s="14">
        <v>640000</v>
      </c>
      <c r="C27" s="14">
        <f t="shared" si="0"/>
        <v>0.33</v>
      </c>
      <c r="D27">
        <v>211200</v>
      </c>
      <c r="E27" s="12">
        <f t="shared" si="1"/>
        <v>13.369223455335854</v>
      </c>
      <c r="F27" s="12">
        <f t="shared" si="2"/>
        <v>-1.1086626245216111</v>
      </c>
      <c r="G27" s="14">
        <v>1165000</v>
      </c>
      <c r="H27" s="14">
        <f t="shared" si="3"/>
        <v>0.23159656652360516</v>
      </c>
      <c r="I27">
        <v>269810</v>
      </c>
      <c r="J27" s="13">
        <f t="shared" si="4"/>
        <v>13.968231644981937</v>
      </c>
      <c r="K27" s="13">
        <f t="shared" si="5"/>
        <v>-1.4627583584208002</v>
      </c>
      <c r="L27">
        <v>300000</v>
      </c>
      <c r="M27">
        <f t="shared" si="6"/>
        <v>0.59903333333333331</v>
      </c>
      <c r="N27">
        <v>179710</v>
      </c>
      <c r="O27" s="15">
        <f t="shared" si="8"/>
        <v>12.611537753638338</v>
      </c>
      <c r="P27" s="15">
        <f t="shared" si="7"/>
        <v>-0.51243803411227029</v>
      </c>
    </row>
    <row r="28" spans="1:16">
      <c r="A28" s="6">
        <v>34304</v>
      </c>
      <c r="B28" s="14">
        <v>670000</v>
      </c>
      <c r="C28" s="14">
        <f t="shared" si="0"/>
        <v>0.27379999999999999</v>
      </c>
      <c r="D28">
        <v>183446</v>
      </c>
      <c r="E28" s="12">
        <f t="shared" si="1"/>
        <v>13.415032991367148</v>
      </c>
      <c r="F28" s="12">
        <f t="shared" si="2"/>
        <v>-1.2953573661277886</v>
      </c>
      <c r="G28" s="14">
        <v>1050000</v>
      </c>
      <c r="H28" s="14">
        <f t="shared" si="3"/>
        <v>0.25430000000000003</v>
      </c>
      <c r="I28">
        <v>267015</v>
      </c>
      <c r="J28" s="13">
        <f t="shared" si="4"/>
        <v>13.864300722133706</v>
      </c>
      <c r="K28" s="13">
        <f t="shared" si="5"/>
        <v>-1.369240606554063</v>
      </c>
      <c r="L28">
        <v>323000</v>
      </c>
      <c r="M28">
        <f t="shared" si="6"/>
        <v>0.52009907120743037</v>
      </c>
      <c r="N28">
        <v>167992</v>
      </c>
      <c r="O28" s="15">
        <f t="shared" si="8"/>
        <v>12.685407602204794</v>
      </c>
      <c r="P28" s="15">
        <f t="shared" si="7"/>
        <v>-0.65373596400083944</v>
      </c>
    </row>
    <row r="29" spans="1:16">
      <c r="A29" s="6">
        <v>34669</v>
      </c>
      <c r="B29" s="14">
        <v>705000</v>
      </c>
      <c r="C29" s="14">
        <f t="shared" si="0"/>
        <v>0.27269645390070923</v>
      </c>
      <c r="D29">
        <v>192251</v>
      </c>
      <c r="E29" s="12">
        <f t="shared" si="1"/>
        <v>13.465953081794405</v>
      </c>
      <c r="F29" s="12">
        <f t="shared" si="2"/>
        <v>-1.2993959928795751</v>
      </c>
      <c r="G29" s="14">
        <v>1155000</v>
      </c>
      <c r="H29" s="14">
        <f t="shared" si="3"/>
        <v>0.24967619047619047</v>
      </c>
      <c r="I29">
        <v>288376</v>
      </c>
      <c r="J29" s="13">
        <f t="shared" si="4"/>
        <v>13.959610901938031</v>
      </c>
      <c r="K29" s="13">
        <f t="shared" si="5"/>
        <v>-1.3875904387610098</v>
      </c>
      <c r="L29">
        <v>340000</v>
      </c>
      <c r="M29">
        <f t="shared" si="6"/>
        <v>0.51484705882352944</v>
      </c>
      <c r="N29">
        <v>175048</v>
      </c>
      <c r="O29" s="15">
        <f t="shared" si="8"/>
        <v>12.736700896592344</v>
      </c>
      <c r="P29" s="15">
        <f t="shared" si="7"/>
        <v>-0.66388539558185677</v>
      </c>
    </row>
    <row r="30" spans="1:16">
      <c r="A30" s="6">
        <v>35034</v>
      </c>
      <c r="B30" s="14">
        <v>640000</v>
      </c>
      <c r="C30" s="14">
        <f t="shared" si="0"/>
        <v>0.270053125</v>
      </c>
      <c r="D30">
        <v>172834</v>
      </c>
      <c r="E30" s="12">
        <f t="shared" si="1"/>
        <v>13.369223455335854</v>
      </c>
      <c r="F30" s="12">
        <f t="shared" si="2"/>
        <v>-1.3091365800790673</v>
      </c>
      <c r="G30" s="14">
        <v>1130000</v>
      </c>
      <c r="H30" s="14">
        <f t="shared" si="3"/>
        <v>0.22916991150442478</v>
      </c>
      <c r="I30">
        <v>258962</v>
      </c>
      <c r="J30" s="13">
        <f t="shared" si="4"/>
        <v>13.937728190688523</v>
      </c>
      <c r="K30" s="13">
        <f t="shared" si="5"/>
        <v>-1.4732915789177268</v>
      </c>
      <c r="L30">
        <v>319000</v>
      </c>
      <c r="M30">
        <f t="shared" si="6"/>
        <v>0.51526645768025081</v>
      </c>
      <c r="N30">
        <v>164370</v>
      </c>
      <c r="O30" s="15">
        <f t="shared" si="8"/>
        <v>12.672946381766982</v>
      </c>
      <c r="P30" s="15">
        <f t="shared" si="7"/>
        <v>-0.66307111856641043</v>
      </c>
    </row>
    <row r="31" spans="1:16">
      <c r="A31" s="6">
        <v>35400</v>
      </c>
      <c r="B31" s="14">
        <v>620000</v>
      </c>
      <c r="C31" s="14">
        <f t="shared" si="0"/>
        <v>0.26900806451612902</v>
      </c>
      <c r="D31">
        <v>166785</v>
      </c>
      <c r="E31" s="12">
        <f t="shared" si="1"/>
        <v>13.337474757021274</v>
      </c>
      <c r="F31" s="12">
        <f t="shared" si="2"/>
        <v>-1.3130139202158151</v>
      </c>
      <c r="G31" s="14">
        <v>1112000</v>
      </c>
      <c r="H31" s="14">
        <f t="shared" si="3"/>
        <v>0.22891996402877698</v>
      </c>
      <c r="I31">
        <v>254559</v>
      </c>
      <c r="J31" s="13">
        <f t="shared" si="4"/>
        <v>13.921670753792664</v>
      </c>
      <c r="K31" s="13">
        <f t="shared" si="5"/>
        <v>-1.4743828385757185</v>
      </c>
      <c r="L31">
        <v>324000</v>
      </c>
      <c r="M31">
        <f t="shared" si="6"/>
        <v>0.51409876543209876</v>
      </c>
      <c r="N31">
        <v>166568</v>
      </c>
      <c r="O31" s="15">
        <f t="shared" si="8"/>
        <v>12.688498794774466</v>
      </c>
      <c r="P31" s="15">
        <f t="shared" si="7"/>
        <v>-0.66533988133943633</v>
      </c>
    </row>
    <row r="32" spans="1:16">
      <c r="A32" s="6">
        <v>35765</v>
      </c>
      <c r="B32" s="14">
        <v>573000</v>
      </c>
      <c r="C32" s="14">
        <f t="shared" si="0"/>
        <v>0.26778708551483421</v>
      </c>
      <c r="D32">
        <v>153442</v>
      </c>
      <c r="E32" s="12">
        <f t="shared" si="1"/>
        <v>13.258640995696876</v>
      </c>
      <c r="F32" s="12">
        <f t="shared" si="2"/>
        <v>-1.3175630712537141</v>
      </c>
      <c r="G32" s="14">
        <v>1152000</v>
      </c>
      <c r="H32" s="14">
        <f t="shared" si="3"/>
        <v>0.22539149305555556</v>
      </c>
      <c r="I32">
        <v>259651</v>
      </c>
      <c r="J32" s="13">
        <f t="shared" si="4"/>
        <v>13.957010120237973</v>
      </c>
      <c r="K32" s="13">
        <f t="shared" si="5"/>
        <v>-1.4899164196345849</v>
      </c>
      <c r="L32">
        <v>309000</v>
      </c>
      <c r="M32">
        <f t="shared" si="6"/>
        <v>0.50132362459546931</v>
      </c>
      <c r="N32">
        <v>154909</v>
      </c>
      <c r="O32" s="15">
        <f t="shared" si="8"/>
        <v>12.641096555879882</v>
      </c>
      <c r="P32" s="15">
        <f t="shared" si="7"/>
        <v>-0.6905034291614871</v>
      </c>
    </row>
    <row r="33" spans="1:16">
      <c r="A33" s="6">
        <v>36130</v>
      </c>
      <c r="B33" s="14">
        <v>570000</v>
      </c>
      <c r="C33" s="14">
        <f t="shared" si="0"/>
        <v>0.17979999999999999</v>
      </c>
      <c r="D33">
        <v>102486</v>
      </c>
      <c r="E33" s="12">
        <f t="shared" si="1"/>
        <v>13.253391639810733</v>
      </c>
      <c r="F33" s="12">
        <f t="shared" si="2"/>
        <v>-1.7159101569446171</v>
      </c>
      <c r="G33" s="14">
        <v>1149000</v>
      </c>
      <c r="H33" s="14">
        <f t="shared" si="3"/>
        <v>0.21730026109660575</v>
      </c>
      <c r="I33">
        <v>249678</v>
      </c>
      <c r="J33" s="13">
        <f t="shared" si="4"/>
        <v>13.954402556830892</v>
      </c>
      <c r="K33" s="13">
        <f t="shared" si="5"/>
        <v>-1.526475190171438</v>
      </c>
      <c r="L33">
        <v>269000</v>
      </c>
      <c r="M33">
        <f t="shared" si="6"/>
        <v>0.50874349442379185</v>
      </c>
      <c r="N33">
        <v>136852</v>
      </c>
      <c r="O33" s="15">
        <f t="shared" si="8"/>
        <v>12.502466658583977</v>
      </c>
      <c r="P33" s="15">
        <f t="shared" si="7"/>
        <v>-0.67581132968047353</v>
      </c>
    </row>
    <row r="34" spans="1:16">
      <c r="A34" s="6">
        <v>36495</v>
      </c>
      <c r="B34" s="14">
        <v>550000</v>
      </c>
      <c r="C34" s="14">
        <f t="shared" si="0"/>
        <v>0.18611636363636364</v>
      </c>
      <c r="D34">
        <v>102364</v>
      </c>
      <c r="E34" s="12">
        <f t="shared" si="1"/>
        <v>13.217673557208654</v>
      </c>
      <c r="F34" s="12">
        <f t="shared" si="2"/>
        <v>-1.6813831899336926</v>
      </c>
      <c r="G34" s="14">
        <v>1170000</v>
      </c>
      <c r="H34" s="14">
        <f t="shared" si="3"/>
        <v>0.21866239316239316</v>
      </c>
      <c r="I34">
        <v>255835</v>
      </c>
      <c r="J34" s="13">
        <f t="shared" si="4"/>
        <v>13.972514306773938</v>
      </c>
      <c r="K34" s="13">
        <f t="shared" si="5"/>
        <v>-1.5202263223617991</v>
      </c>
      <c r="L34">
        <v>250000</v>
      </c>
      <c r="M34">
        <f t="shared" si="6"/>
        <v>0.51273599999999997</v>
      </c>
      <c r="N34">
        <v>128184</v>
      </c>
      <c r="O34" s="15">
        <f t="shared" si="8"/>
        <v>12.429216196844383</v>
      </c>
      <c r="P34" s="15">
        <f t="shared" si="7"/>
        <v>-0.66799418615666761</v>
      </c>
    </row>
    <row r="35" spans="1:16">
      <c r="A35" s="6">
        <v>36861</v>
      </c>
      <c r="B35" s="14">
        <v>556000</v>
      </c>
      <c r="C35" s="14">
        <f t="shared" si="0"/>
        <v>0.18398381294964028</v>
      </c>
      <c r="D35">
        <v>102295</v>
      </c>
      <c r="E35" s="12">
        <f t="shared" si="1"/>
        <v>13.228523573232719</v>
      </c>
      <c r="F35" s="12">
        <f t="shared" si="2"/>
        <v>-1.6929074983427925</v>
      </c>
      <c r="G35" s="14">
        <v>1160000</v>
      </c>
      <c r="H35" s="14">
        <f t="shared" si="3"/>
        <v>0.21797155172413793</v>
      </c>
      <c r="I35">
        <v>252847</v>
      </c>
      <c r="J35" s="13">
        <f t="shared" si="4"/>
        <v>13.963930563082547</v>
      </c>
      <c r="K35" s="13">
        <f t="shared" si="5"/>
        <v>-1.5233907213867468</v>
      </c>
      <c r="L35">
        <v>241000</v>
      </c>
      <c r="M35">
        <f t="shared" si="6"/>
        <v>0.47202904564315351</v>
      </c>
      <c r="N35">
        <v>113759</v>
      </c>
      <c r="O35" s="15">
        <f t="shared" si="8"/>
        <v>12.392552212472792</v>
      </c>
      <c r="P35" s="15">
        <f t="shared" si="7"/>
        <v>-0.75071475791036602</v>
      </c>
    </row>
    <row r="36" spans="1:16">
      <c r="A36" s="6">
        <v>37226</v>
      </c>
      <c r="B36" s="14">
        <v>576000</v>
      </c>
      <c r="C36" s="14">
        <f t="shared" si="0"/>
        <v>0.17681944444444445</v>
      </c>
      <c r="D36">
        <v>101848</v>
      </c>
      <c r="E36" s="12">
        <f t="shared" si="1"/>
        <v>13.263862939678027</v>
      </c>
      <c r="F36" s="12">
        <f t="shared" si="2"/>
        <v>-1.7326261549365469</v>
      </c>
      <c r="G36" s="14">
        <v>1170000</v>
      </c>
      <c r="H36" s="14">
        <f t="shared" si="3"/>
        <v>0.20074700854700855</v>
      </c>
      <c r="I36">
        <v>234874</v>
      </c>
      <c r="J36" s="13">
        <f t="shared" si="4"/>
        <v>13.972514306773938</v>
      </c>
      <c r="K36" s="13">
        <f t="shared" si="5"/>
        <v>-1.6057098276510571</v>
      </c>
      <c r="L36">
        <v>225000</v>
      </c>
      <c r="M36">
        <f t="shared" si="6"/>
        <v>0.44364888888888887</v>
      </c>
      <c r="N36">
        <v>99821</v>
      </c>
      <c r="O36" s="15">
        <f t="shared" si="8"/>
        <v>12.323855681186558</v>
      </c>
      <c r="P36" s="15">
        <f t="shared" si="7"/>
        <v>-0.81272182018067873</v>
      </c>
    </row>
    <row r="37" spans="1:16">
      <c r="A37" s="6">
        <v>37591</v>
      </c>
      <c r="B37" s="14">
        <v>582000</v>
      </c>
      <c r="C37" s="14">
        <f t="shared" si="0"/>
        <v>0.17726116838487974</v>
      </c>
      <c r="D37">
        <v>103166</v>
      </c>
      <c r="E37" s="12">
        <f t="shared" si="1"/>
        <v>13.274225726713574</v>
      </c>
      <c r="F37" s="12">
        <f t="shared" si="2"/>
        <v>-1.7301311063313169</v>
      </c>
      <c r="G37" s="14">
        <v>1175000</v>
      </c>
      <c r="H37" s="14">
        <f t="shared" si="3"/>
        <v>0.17831148936170213</v>
      </c>
      <c r="I37">
        <v>209516</v>
      </c>
      <c r="J37" s="13">
        <f t="shared" si="4"/>
        <v>13.976778705560397</v>
      </c>
      <c r="K37" s="13">
        <f t="shared" si="5"/>
        <v>-1.7242233178172479</v>
      </c>
      <c r="L37">
        <v>228000</v>
      </c>
      <c r="M37">
        <f t="shared" si="6"/>
        <v>0.47280263157894736</v>
      </c>
      <c r="N37">
        <v>107799</v>
      </c>
      <c r="O37" s="15">
        <f t="shared" si="8"/>
        <v>12.337100907936577</v>
      </c>
      <c r="P37" s="15">
        <f t="shared" si="7"/>
        <v>-0.74907724696041833</v>
      </c>
    </row>
    <row r="38" spans="1:16">
      <c r="A38" s="6">
        <v>37956</v>
      </c>
      <c r="B38" s="14">
        <v>473000</v>
      </c>
      <c r="C38" s="14">
        <f t="shared" si="0"/>
        <v>0.23095771670190274</v>
      </c>
      <c r="D38">
        <v>109243</v>
      </c>
      <c r="E38" s="12">
        <f t="shared" si="1"/>
        <v>13.066850667474069</v>
      </c>
      <c r="F38" s="12">
        <f t="shared" si="2"/>
        <v>-1.465520629795555</v>
      </c>
      <c r="G38" s="14">
        <v>1124000</v>
      </c>
      <c r="H38" s="14">
        <f t="shared" si="3"/>
        <v>0.17402669039145907</v>
      </c>
      <c r="I38">
        <v>195606</v>
      </c>
      <c r="J38" s="13">
        <f t="shared" si="4"/>
        <v>13.932404309435773</v>
      </c>
      <c r="K38" s="13">
        <f t="shared" si="5"/>
        <v>-1.7485465984767572</v>
      </c>
      <c r="L38">
        <v>241000</v>
      </c>
      <c r="M38">
        <f t="shared" si="6"/>
        <v>0.416597510373444</v>
      </c>
      <c r="N38">
        <v>100400</v>
      </c>
      <c r="O38" s="15">
        <f t="shared" si="8"/>
        <v>12.392552212472792</v>
      </c>
      <c r="P38" s="15">
        <f t="shared" si="7"/>
        <v>-0.87563472623302618</v>
      </c>
    </row>
    <row r="39" spans="1:16">
      <c r="A39" s="6">
        <v>38322</v>
      </c>
      <c r="B39" s="14">
        <v>541000</v>
      </c>
      <c r="C39" s="14">
        <f t="shared" si="0"/>
        <v>0.22499630314232902</v>
      </c>
      <c r="D39">
        <v>121723</v>
      </c>
      <c r="E39" s="12">
        <f t="shared" si="1"/>
        <v>13.201174557828619</v>
      </c>
      <c r="F39" s="12">
        <f t="shared" si="2"/>
        <v>-1.4916713073912364</v>
      </c>
      <c r="G39" s="14">
        <v>1123000</v>
      </c>
      <c r="H39" s="14">
        <f t="shared" si="3"/>
        <v>0.17761442564559216</v>
      </c>
      <c r="I39">
        <v>199461</v>
      </c>
      <c r="J39" s="13">
        <f t="shared" si="4"/>
        <v>13.931514233720581</v>
      </c>
      <c r="K39" s="13">
        <f t="shared" si="5"/>
        <v>-1.7281402262407404</v>
      </c>
      <c r="L39">
        <v>315000</v>
      </c>
      <c r="M39">
        <f t="shared" si="6"/>
        <v>0.34565714285714283</v>
      </c>
      <c r="N39">
        <v>108882</v>
      </c>
      <c r="O39" s="15">
        <f t="shared" si="8"/>
        <v>12.66032791780777</v>
      </c>
      <c r="P39" s="15">
        <f t="shared" si="7"/>
        <v>-1.0623079118046912</v>
      </c>
    </row>
    <row r="40" spans="1:16">
      <c r="A40" s="6">
        <v>38687</v>
      </c>
      <c r="B40" s="14">
        <v>559000</v>
      </c>
      <c r="C40" s="14">
        <f t="shared" si="0"/>
        <v>0.20008228980322004</v>
      </c>
      <c r="D40">
        <v>111846</v>
      </c>
      <c r="E40" s="12">
        <f t="shared" si="1"/>
        <v>13.233904752137237</v>
      </c>
      <c r="F40" s="12">
        <f t="shared" si="2"/>
        <v>-1.6090265480399357</v>
      </c>
      <c r="G40" s="14">
        <v>1052000</v>
      </c>
      <c r="H40" s="14">
        <f t="shared" si="3"/>
        <v>0.17166634980988593</v>
      </c>
      <c r="I40">
        <v>180593</v>
      </c>
      <c r="J40" s="13">
        <f t="shared" si="4"/>
        <v>13.866203672279791</v>
      </c>
      <c r="K40" s="13">
        <f t="shared" si="5"/>
        <v>-1.7622025127558687</v>
      </c>
      <c r="L40">
        <v>254000</v>
      </c>
      <c r="M40">
        <f t="shared" si="6"/>
        <v>0.37135826771653541</v>
      </c>
      <c r="N40">
        <v>94325</v>
      </c>
      <c r="O40" s="15">
        <f t="shared" si="8"/>
        <v>12.445089546000673</v>
      </c>
      <c r="P40" s="15">
        <f t="shared" si="7"/>
        <v>-0.99058800116816248</v>
      </c>
    </row>
    <row r="41" spans="1:16">
      <c r="A41" s="6">
        <v>39052</v>
      </c>
      <c r="B41" s="14">
        <v>557000</v>
      </c>
      <c r="C41" s="14">
        <f t="shared" si="0"/>
        <v>0.20289946140035905</v>
      </c>
      <c r="D41">
        <v>113015</v>
      </c>
      <c r="E41" s="12">
        <f t="shared" si="1"/>
        <v>13.230320518909421</v>
      </c>
      <c r="F41" s="12">
        <f t="shared" si="2"/>
        <v>-1.5950446866617323</v>
      </c>
      <c r="G41" s="14">
        <v>991000</v>
      </c>
      <c r="H41" s="14">
        <f t="shared" si="3"/>
        <v>0.17250050454086782</v>
      </c>
      <c r="I41">
        <v>170948</v>
      </c>
      <c r="J41" s="13">
        <f t="shared" si="4"/>
        <v>13.806469813312125</v>
      </c>
      <c r="K41" s="13">
        <f t="shared" si="5"/>
        <v>-1.7573551176404041</v>
      </c>
      <c r="L41">
        <v>240000</v>
      </c>
      <c r="M41">
        <f t="shared" si="6"/>
        <v>0.38550000000000001</v>
      </c>
      <c r="N41">
        <v>92520</v>
      </c>
      <c r="O41" s="15">
        <f t="shared" si="8"/>
        <v>12.388394202324129</v>
      </c>
      <c r="P41" s="15">
        <f t="shared" si="7"/>
        <v>-0.9532140859787529</v>
      </c>
    </row>
  </sheetData>
  <phoneticPr fontId="6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2" sqref="P12"/>
    </sheetView>
  </sheetViews>
  <sheetFormatPr defaultRowHeight="13.5"/>
  <sheetData>
    <row r="1" spans="1:17">
      <c r="A1" t="s">
        <v>75</v>
      </c>
      <c r="B1" t="s">
        <v>76</v>
      </c>
      <c r="C1" t="s">
        <v>76</v>
      </c>
      <c r="D1" t="s">
        <v>76</v>
      </c>
      <c r="E1" t="s">
        <v>76</v>
      </c>
      <c r="F1" t="s">
        <v>77</v>
      </c>
      <c r="G1" t="s">
        <v>77</v>
      </c>
      <c r="H1" t="s">
        <v>77</v>
      </c>
      <c r="I1" t="s">
        <v>77</v>
      </c>
      <c r="J1" t="s">
        <v>78</v>
      </c>
      <c r="K1" t="s">
        <v>78</v>
      </c>
      <c r="L1" t="s">
        <v>78</v>
      </c>
      <c r="M1" t="s">
        <v>78</v>
      </c>
      <c r="N1" t="s">
        <v>79</v>
      </c>
      <c r="O1" t="s">
        <v>79</v>
      </c>
      <c r="P1" t="s">
        <v>79</v>
      </c>
      <c r="Q1" t="s">
        <v>79</v>
      </c>
    </row>
    <row r="2" spans="1:17">
      <c r="A2" t="s">
        <v>80</v>
      </c>
      <c r="B2" t="s">
        <v>81</v>
      </c>
      <c r="C2" t="s">
        <v>81</v>
      </c>
      <c r="D2" t="s">
        <v>81</v>
      </c>
      <c r="E2" t="s">
        <v>81</v>
      </c>
      <c r="F2" t="s">
        <v>82</v>
      </c>
      <c r="G2" t="s">
        <v>82</v>
      </c>
      <c r="H2" t="s">
        <v>82</v>
      </c>
      <c r="I2" t="s">
        <v>82</v>
      </c>
      <c r="J2" t="s">
        <v>83</v>
      </c>
      <c r="K2" t="s">
        <v>83</v>
      </c>
      <c r="L2" t="s">
        <v>83</v>
      </c>
      <c r="M2" t="s">
        <v>83</v>
      </c>
      <c r="N2" t="s">
        <v>84</v>
      </c>
      <c r="O2" t="s">
        <v>84</v>
      </c>
      <c r="P2" t="s">
        <v>84</v>
      </c>
      <c r="Q2" t="s">
        <v>84</v>
      </c>
    </row>
    <row r="3" spans="1:17">
      <c r="A3" t="s">
        <v>85</v>
      </c>
      <c r="B3" t="s">
        <v>86</v>
      </c>
      <c r="C3" t="s">
        <v>87</v>
      </c>
      <c r="D3" t="s">
        <v>88</v>
      </c>
      <c r="E3" t="s">
        <v>89</v>
      </c>
      <c r="F3" t="s">
        <v>86</v>
      </c>
      <c r="G3" t="s">
        <v>87</v>
      </c>
      <c r="H3" t="s">
        <v>88</v>
      </c>
      <c r="I3" t="s">
        <v>89</v>
      </c>
      <c r="J3" t="s">
        <v>86</v>
      </c>
      <c r="K3" t="s">
        <v>87</v>
      </c>
      <c r="L3" t="s">
        <v>88</v>
      </c>
      <c r="N3" t="s">
        <v>86</v>
      </c>
      <c r="O3" t="s">
        <v>87</v>
      </c>
      <c r="P3" t="s">
        <v>88</v>
      </c>
      <c r="Q3" t="s">
        <v>89</v>
      </c>
    </row>
    <row r="4" spans="1:17" ht="84" customHeight="1">
      <c r="A4" t="s">
        <v>90</v>
      </c>
      <c r="B4" s="10" t="s">
        <v>91</v>
      </c>
      <c r="C4" s="10" t="s">
        <v>92</v>
      </c>
      <c r="D4" s="10" t="s">
        <v>93</v>
      </c>
      <c r="E4" s="10" t="s">
        <v>94</v>
      </c>
      <c r="F4" s="10" t="s">
        <v>91</v>
      </c>
      <c r="G4" s="10" t="s">
        <v>92</v>
      </c>
      <c r="H4" s="10" t="s">
        <v>93</v>
      </c>
      <c r="I4" s="10" t="s">
        <v>94</v>
      </c>
      <c r="J4" s="10" t="s">
        <v>91</v>
      </c>
      <c r="K4" s="10" t="s">
        <v>92</v>
      </c>
      <c r="L4" s="10" t="s">
        <v>93</v>
      </c>
      <c r="M4" s="10" t="s">
        <v>94</v>
      </c>
      <c r="N4" s="10" t="s">
        <v>91</v>
      </c>
      <c r="O4" s="10" t="s">
        <v>92</v>
      </c>
      <c r="P4" s="10" t="s">
        <v>93</v>
      </c>
      <c r="Q4" s="10" t="s">
        <v>94</v>
      </c>
    </row>
    <row r="5" spans="1:17">
      <c r="A5">
        <v>1960</v>
      </c>
      <c r="B5" s="11">
        <v>65305550000</v>
      </c>
      <c r="C5">
        <v>97.899100000000004</v>
      </c>
      <c r="D5">
        <v>780087.6</v>
      </c>
      <c r="E5">
        <v>1.169424</v>
      </c>
      <c r="F5" s="11">
        <v>76282720000</v>
      </c>
      <c r="G5">
        <v>175.42349999999999</v>
      </c>
      <c r="H5">
        <v>120483</v>
      </c>
      <c r="I5">
        <v>0.2770685</v>
      </c>
      <c r="J5" s="11">
        <v>2553594000000</v>
      </c>
      <c r="K5">
        <v>14133.95</v>
      </c>
      <c r="L5">
        <v>2918898</v>
      </c>
      <c r="M5" s="11">
        <f t="shared" ref="M5:M45" si="0">L5/(J5/K5)*1000</f>
        <v>16.155880060455971</v>
      </c>
      <c r="N5" s="11">
        <v>32148420000</v>
      </c>
      <c r="O5">
        <v>7256.9790000000003</v>
      </c>
      <c r="P5">
        <v>15058.67</v>
      </c>
      <c r="Q5">
        <v>3.3992490000000002</v>
      </c>
    </row>
    <row r="6" spans="1:17">
      <c r="A6">
        <v>1961</v>
      </c>
      <c r="B6" s="11">
        <v>47606520000</v>
      </c>
      <c r="C6">
        <v>72.095039999999997</v>
      </c>
      <c r="D6">
        <v>551615.19999999995</v>
      </c>
      <c r="E6">
        <v>0.83536290000000002</v>
      </c>
      <c r="F6" s="11">
        <v>79233050000</v>
      </c>
      <c r="G6">
        <v>178.26390000000001</v>
      </c>
      <c r="H6">
        <v>130292.9</v>
      </c>
      <c r="I6">
        <v>0.29314200000000001</v>
      </c>
      <c r="J6" s="11">
        <v>2616553000000</v>
      </c>
      <c r="K6">
        <v>14244.32</v>
      </c>
      <c r="L6">
        <v>2927809</v>
      </c>
      <c r="M6" s="11">
        <f t="shared" si="0"/>
        <v>15.938774523153169</v>
      </c>
      <c r="N6" s="11">
        <v>34593150000</v>
      </c>
      <c r="O6">
        <v>7754.5720000000001</v>
      </c>
      <c r="P6">
        <v>14888.66</v>
      </c>
      <c r="Q6">
        <v>3.3375170000000001</v>
      </c>
    </row>
    <row r="7" spans="1:17">
      <c r="A7">
        <v>1962</v>
      </c>
      <c r="B7" s="11">
        <v>44699980000</v>
      </c>
      <c r="C7">
        <v>67.140270000000001</v>
      </c>
      <c r="D7">
        <v>439998.8</v>
      </c>
      <c r="E7">
        <v>0.66088709999999995</v>
      </c>
      <c r="F7" s="11">
        <v>81714050000</v>
      </c>
      <c r="G7">
        <v>179.75530000000001</v>
      </c>
      <c r="H7">
        <v>143353.29999999999</v>
      </c>
      <c r="I7">
        <v>0.31534980000000001</v>
      </c>
      <c r="J7" s="11">
        <v>2751701000000</v>
      </c>
      <c r="K7">
        <v>14751.42</v>
      </c>
      <c r="L7">
        <v>3035925</v>
      </c>
      <c r="M7" s="11">
        <f t="shared" si="0"/>
        <v>16.275098480358146</v>
      </c>
      <c r="N7" s="11">
        <v>35624730000</v>
      </c>
      <c r="O7">
        <v>7932.4709999999995</v>
      </c>
      <c r="P7">
        <v>16775.62</v>
      </c>
      <c r="Q7">
        <v>3.7353869999999998</v>
      </c>
    </row>
    <row r="8" spans="1:17">
      <c r="A8">
        <v>1963</v>
      </c>
      <c r="B8" s="11">
        <v>49322860000</v>
      </c>
      <c r="C8">
        <v>72.285390000000007</v>
      </c>
      <c r="D8">
        <v>436334.8</v>
      </c>
      <c r="E8">
        <v>0.63947299999999996</v>
      </c>
      <c r="F8" s="11">
        <v>86844070000</v>
      </c>
      <c r="G8">
        <v>186.70820000000001</v>
      </c>
      <c r="H8">
        <v>153957.6</v>
      </c>
      <c r="I8">
        <v>0.33099719999999999</v>
      </c>
      <c r="J8" s="11">
        <v>2860982000000</v>
      </c>
      <c r="K8">
        <v>15118.12</v>
      </c>
      <c r="L8">
        <v>3196884</v>
      </c>
      <c r="M8" s="11">
        <f t="shared" si="0"/>
        <v>16.893107310035504</v>
      </c>
      <c r="N8" s="11">
        <v>36794990000</v>
      </c>
      <c r="O8">
        <v>8135.0839999999998</v>
      </c>
      <c r="P8">
        <v>19321</v>
      </c>
      <c r="Q8">
        <v>4.2717229999999997</v>
      </c>
    </row>
    <row r="9" spans="1:17">
      <c r="A9">
        <v>1964</v>
      </c>
      <c r="B9" s="11">
        <v>57134090000</v>
      </c>
      <c r="C9">
        <v>81.812389999999994</v>
      </c>
      <c r="D9">
        <v>436561.9</v>
      </c>
      <c r="E9">
        <v>0.62512900000000005</v>
      </c>
      <c r="F9" s="11">
        <v>93302520000</v>
      </c>
      <c r="G9">
        <v>195.98859999999999</v>
      </c>
      <c r="H9">
        <v>150520.79999999999</v>
      </c>
      <c r="I9">
        <v>0.31617970000000001</v>
      </c>
      <c r="J9" s="11">
        <v>3020686000000</v>
      </c>
      <c r="K9">
        <v>15741.84</v>
      </c>
      <c r="L9">
        <v>3332753</v>
      </c>
      <c r="M9" s="11">
        <f t="shared" si="0"/>
        <v>17.368129122166287</v>
      </c>
      <c r="N9" s="11">
        <v>38722490000</v>
      </c>
      <c r="O9">
        <v>8512.31</v>
      </c>
      <c r="P9">
        <v>22140.82</v>
      </c>
      <c r="Q9">
        <v>4.867184</v>
      </c>
    </row>
    <row r="10" spans="1:17">
      <c r="A10">
        <v>1965</v>
      </c>
      <c r="B10" s="11">
        <v>66483250000</v>
      </c>
      <c r="C10">
        <v>92.959519999999998</v>
      </c>
      <c r="D10">
        <v>475583.5</v>
      </c>
      <c r="E10">
        <v>0.66497980000000001</v>
      </c>
      <c r="F10" s="11">
        <v>91054500000</v>
      </c>
      <c r="G10">
        <v>186.8459</v>
      </c>
      <c r="H10">
        <v>165832.29999999999</v>
      </c>
      <c r="I10">
        <v>0.34029160000000003</v>
      </c>
      <c r="J10" s="11">
        <v>3189829000000</v>
      </c>
      <c r="K10">
        <v>16416.78</v>
      </c>
      <c r="L10">
        <v>3461803</v>
      </c>
      <c r="M10" s="11">
        <f t="shared" si="0"/>
        <v>17.816521905826299</v>
      </c>
      <c r="N10" s="11">
        <v>40775910000</v>
      </c>
      <c r="O10">
        <v>8934.2469999999994</v>
      </c>
      <c r="P10">
        <v>25306.15</v>
      </c>
      <c r="Q10">
        <v>5.5447300000000004</v>
      </c>
    </row>
    <row r="11" spans="1:17">
      <c r="A11">
        <v>1966</v>
      </c>
      <c r="B11" s="11">
        <v>73596960000</v>
      </c>
      <c r="C11">
        <v>100.0775</v>
      </c>
      <c r="D11">
        <v>522365.5</v>
      </c>
      <c r="E11">
        <v>0.71031480000000002</v>
      </c>
      <c r="F11" s="11">
        <v>90900550000</v>
      </c>
      <c r="G11">
        <v>182.2079</v>
      </c>
      <c r="H11">
        <v>171624.3</v>
      </c>
      <c r="I11">
        <v>0.34401670000000001</v>
      </c>
      <c r="J11" s="11">
        <v>3379559000000</v>
      </c>
      <c r="K11">
        <v>17193.52</v>
      </c>
      <c r="L11">
        <v>3649704</v>
      </c>
      <c r="M11" s="11">
        <f t="shared" si="0"/>
        <v>18.567883773616614</v>
      </c>
      <c r="N11" s="11">
        <v>41743440000</v>
      </c>
      <c r="O11">
        <v>9112.2990000000009</v>
      </c>
      <c r="P11">
        <v>29495.57</v>
      </c>
      <c r="Q11">
        <v>6.4386739999999998</v>
      </c>
    </row>
    <row r="12" spans="1:17">
      <c r="A12">
        <v>1967</v>
      </c>
      <c r="B12" s="11">
        <v>69401940000</v>
      </c>
      <c r="C12">
        <v>91.977909999999994</v>
      </c>
      <c r="D12">
        <v>432881.1</v>
      </c>
      <c r="E12">
        <v>0.57369429999999999</v>
      </c>
      <c r="F12" s="11">
        <v>97984290000</v>
      </c>
      <c r="G12">
        <v>191.8595</v>
      </c>
      <c r="H12">
        <v>172100.6</v>
      </c>
      <c r="I12">
        <v>0.33698410000000001</v>
      </c>
      <c r="J12" s="11">
        <v>3471587000000</v>
      </c>
      <c r="K12">
        <v>17470.45</v>
      </c>
      <c r="L12">
        <v>3794109</v>
      </c>
      <c r="M12" s="11">
        <f t="shared" si="0"/>
        <v>19.093513018412043</v>
      </c>
      <c r="N12" s="11">
        <v>42648780000</v>
      </c>
      <c r="O12">
        <v>9259.3970000000008</v>
      </c>
      <c r="P12">
        <v>28593.119999999999</v>
      </c>
      <c r="Q12">
        <v>6.2077989999999996</v>
      </c>
    </row>
    <row r="13" spans="1:17">
      <c r="A13">
        <v>1968</v>
      </c>
      <c r="B13" s="11">
        <v>66556460000</v>
      </c>
      <c r="C13">
        <v>85.933629999999994</v>
      </c>
      <c r="D13">
        <v>468543.9</v>
      </c>
      <c r="E13">
        <v>0.60495529999999997</v>
      </c>
      <c r="F13" s="11">
        <v>101385600000</v>
      </c>
      <c r="G13">
        <v>193.9375</v>
      </c>
      <c r="H13">
        <v>187183.1</v>
      </c>
      <c r="I13">
        <v>0.35805710000000002</v>
      </c>
      <c r="J13" s="11">
        <v>3617123000000</v>
      </c>
      <c r="K13">
        <v>18022</v>
      </c>
      <c r="L13">
        <v>3947526</v>
      </c>
      <c r="M13" s="11">
        <f t="shared" si="0"/>
        <v>19.668204142352916</v>
      </c>
      <c r="N13" s="11">
        <v>43631110000</v>
      </c>
      <c r="O13">
        <v>9429.6769999999997</v>
      </c>
      <c r="P13">
        <v>33290</v>
      </c>
      <c r="Q13">
        <v>7.1947270000000003</v>
      </c>
    </row>
    <row r="14" spans="1:17">
      <c r="A14">
        <v>1969</v>
      </c>
      <c r="B14" s="11">
        <v>77804490000</v>
      </c>
      <c r="C14">
        <v>97.74127</v>
      </c>
      <c r="D14">
        <v>576765.6</v>
      </c>
      <c r="E14">
        <v>0.72455720000000001</v>
      </c>
      <c r="F14" s="11">
        <v>108018600000</v>
      </c>
      <c r="G14">
        <v>201.87960000000001</v>
      </c>
      <c r="H14">
        <v>190565.4</v>
      </c>
      <c r="I14">
        <v>0.35615390000000002</v>
      </c>
      <c r="J14" s="11">
        <v>3713653000000</v>
      </c>
      <c r="K14">
        <v>18323.009999999998</v>
      </c>
      <c r="L14">
        <v>4134404</v>
      </c>
      <c r="M14" s="11">
        <f t="shared" si="0"/>
        <v>20.398977997147281</v>
      </c>
      <c r="N14" s="11">
        <v>47816770000</v>
      </c>
      <c r="O14">
        <v>10341</v>
      </c>
      <c r="P14">
        <v>37902.61</v>
      </c>
      <c r="Q14">
        <v>8.1969320000000003</v>
      </c>
    </row>
    <row r="15" spans="1:17">
      <c r="A15">
        <v>1970</v>
      </c>
      <c r="B15" s="11">
        <v>92898570000</v>
      </c>
      <c r="C15">
        <v>113.52419999999999</v>
      </c>
      <c r="D15">
        <v>767542.4</v>
      </c>
      <c r="E15">
        <v>0.93795470000000003</v>
      </c>
      <c r="F15" s="11">
        <v>113605700000</v>
      </c>
      <c r="G15">
        <v>207.47290000000001</v>
      </c>
      <c r="H15">
        <v>193683.4</v>
      </c>
      <c r="I15">
        <v>0.3537151</v>
      </c>
      <c r="J15" s="11">
        <v>3721700000000</v>
      </c>
      <c r="K15">
        <v>18150.03</v>
      </c>
      <c r="L15">
        <v>4221461</v>
      </c>
      <c r="M15" s="11">
        <f t="shared" si="0"/>
        <v>20.58727027805304</v>
      </c>
      <c r="N15" s="11">
        <v>51388890000</v>
      </c>
      <c r="O15">
        <v>11156.95</v>
      </c>
      <c r="P15">
        <v>40197.379999999997</v>
      </c>
      <c r="Q15">
        <v>8.7271769999999993</v>
      </c>
    </row>
    <row r="16" spans="1:17">
      <c r="A16">
        <v>1971</v>
      </c>
      <c r="B16" s="11">
        <v>99401470000</v>
      </c>
      <c r="C16">
        <v>118.17959999999999</v>
      </c>
      <c r="D16">
        <v>872439.4</v>
      </c>
      <c r="E16">
        <v>1.0372539999999999</v>
      </c>
      <c r="F16" s="11">
        <v>115548700000</v>
      </c>
      <c r="G16">
        <v>206.23849999999999</v>
      </c>
      <c r="H16">
        <v>204261.8</v>
      </c>
      <c r="I16">
        <v>0.36457899999999999</v>
      </c>
      <c r="J16" s="11">
        <v>3850500000000</v>
      </c>
      <c r="K16">
        <v>18542.240000000002</v>
      </c>
      <c r="L16">
        <v>4247373</v>
      </c>
      <c r="M16" s="11">
        <f t="shared" si="0"/>
        <v>20.45339813933775</v>
      </c>
      <c r="N16" s="11">
        <v>52600050000</v>
      </c>
      <c r="O16">
        <v>11395.16</v>
      </c>
      <c r="P16">
        <v>40306.93</v>
      </c>
      <c r="Q16">
        <v>8.7320039999999999</v>
      </c>
    </row>
    <row r="17" spans="1:17">
      <c r="A17">
        <v>1972</v>
      </c>
      <c r="B17" s="11">
        <v>103178700000</v>
      </c>
      <c r="C17">
        <v>119.6927</v>
      </c>
      <c r="D17">
        <v>927182.2</v>
      </c>
      <c r="E17">
        <v>1.07558</v>
      </c>
      <c r="F17" s="11">
        <v>114880700000</v>
      </c>
      <c r="G17">
        <v>200.4444</v>
      </c>
      <c r="H17">
        <v>216000.1</v>
      </c>
      <c r="I17">
        <v>0.37687809999999999</v>
      </c>
      <c r="J17" s="11">
        <v>4065800000000</v>
      </c>
      <c r="K17">
        <v>19370.54</v>
      </c>
      <c r="L17">
        <v>4440175</v>
      </c>
      <c r="M17" s="11">
        <f t="shared" si="0"/>
        <v>21.154160914088248</v>
      </c>
      <c r="N17" s="11">
        <v>56668880000</v>
      </c>
      <c r="O17">
        <v>12213.12</v>
      </c>
      <c r="P17">
        <v>43318.74</v>
      </c>
      <c r="Q17">
        <v>9.3359360000000002</v>
      </c>
    </row>
    <row r="18" spans="1:17">
      <c r="A18">
        <v>1973</v>
      </c>
      <c r="B18" s="11">
        <v>111329900000</v>
      </c>
      <c r="C18">
        <v>126.2329</v>
      </c>
      <c r="D18">
        <v>964270.3</v>
      </c>
      <c r="E18">
        <v>1.093351</v>
      </c>
      <c r="F18" s="11">
        <v>118514000000</v>
      </c>
      <c r="G18">
        <v>202.16650000000001</v>
      </c>
      <c r="H18">
        <v>222353.5</v>
      </c>
      <c r="I18">
        <v>0.37930059999999999</v>
      </c>
      <c r="J18" s="11">
        <v>4304800000000</v>
      </c>
      <c r="K18">
        <v>20314.38</v>
      </c>
      <c r="L18">
        <v>4613985</v>
      </c>
      <c r="M18" s="11">
        <f t="shared" si="0"/>
        <v>21.773426083511428</v>
      </c>
      <c r="N18" s="11">
        <v>60626590000</v>
      </c>
      <c r="O18">
        <v>12993.27</v>
      </c>
      <c r="P18">
        <v>48656.09</v>
      </c>
      <c r="Q18">
        <v>10.42779</v>
      </c>
    </row>
    <row r="19" spans="1:17">
      <c r="A19">
        <v>1974</v>
      </c>
      <c r="B19" s="11">
        <v>113890400000</v>
      </c>
      <c r="C19">
        <v>126.4957</v>
      </c>
      <c r="D19">
        <v>983745.5</v>
      </c>
      <c r="E19">
        <v>1.0926260000000001</v>
      </c>
      <c r="F19" s="11">
        <v>119921900000</v>
      </c>
      <c r="G19">
        <v>199.9889</v>
      </c>
      <c r="H19">
        <v>231179.3</v>
      </c>
      <c r="I19">
        <v>0.3855285</v>
      </c>
      <c r="J19" s="11">
        <v>4284400000000</v>
      </c>
      <c r="K19">
        <v>20034.23</v>
      </c>
      <c r="L19">
        <v>4451138</v>
      </c>
      <c r="M19" s="11">
        <f t="shared" si="0"/>
        <v>20.813911505400988</v>
      </c>
      <c r="N19" s="11">
        <v>62588810000</v>
      </c>
      <c r="O19">
        <v>13342.32</v>
      </c>
      <c r="P19">
        <v>45743.57</v>
      </c>
      <c r="Q19">
        <v>9.7513480000000001</v>
      </c>
    </row>
    <row r="20" spans="1:17">
      <c r="A20">
        <v>1975</v>
      </c>
      <c r="B20" s="11">
        <v>123798900000</v>
      </c>
      <c r="C20">
        <v>135.0934</v>
      </c>
      <c r="D20">
        <v>1141007</v>
      </c>
      <c r="E20">
        <v>1.2451030000000001</v>
      </c>
      <c r="F20" s="11">
        <v>130913400000</v>
      </c>
      <c r="G20">
        <v>213.40199999999999</v>
      </c>
      <c r="H20">
        <v>251340.1</v>
      </c>
      <c r="I20">
        <v>0.40970980000000001</v>
      </c>
      <c r="J20" s="11">
        <v>4276900000000</v>
      </c>
      <c r="K20">
        <v>19802.939999999999</v>
      </c>
      <c r="L20">
        <v>4266643</v>
      </c>
      <c r="M20" s="11">
        <f t="shared" si="0"/>
        <v>19.755447948378496</v>
      </c>
      <c r="N20" s="11">
        <v>63718450000</v>
      </c>
      <c r="O20">
        <v>13525.46</v>
      </c>
      <c r="P20">
        <v>45633.66</v>
      </c>
      <c r="Q20">
        <v>9.686617</v>
      </c>
    </row>
    <row r="21" spans="1:17">
      <c r="A21">
        <v>1976</v>
      </c>
      <c r="B21" s="11">
        <v>121818100000</v>
      </c>
      <c r="C21">
        <v>130.89080000000001</v>
      </c>
      <c r="D21">
        <v>1191808</v>
      </c>
      <c r="E21">
        <v>1.28057</v>
      </c>
      <c r="F21" s="11">
        <v>133148400000</v>
      </c>
      <c r="G21">
        <v>212.1439</v>
      </c>
      <c r="H21">
        <v>262620.90000000002</v>
      </c>
      <c r="I21">
        <v>0.418431</v>
      </c>
      <c r="J21" s="11">
        <v>4507000000000</v>
      </c>
      <c r="K21">
        <v>20670.990000000002</v>
      </c>
      <c r="L21">
        <v>4559340</v>
      </c>
      <c r="M21" s="11">
        <f t="shared" si="0"/>
        <v>20.911043165431551</v>
      </c>
      <c r="N21" s="11">
        <v>63653030000</v>
      </c>
      <c r="O21">
        <v>13468.69</v>
      </c>
      <c r="P21">
        <v>50791.1</v>
      </c>
      <c r="Q21">
        <v>10.747159999999999</v>
      </c>
    </row>
    <row r="22" spans="1:17">
      <c r="A22">
        <v>1977</v>
      </c>
      <c r="B22" s="11">
        <v>131076300000</v>
      </c>
      <c r="C22">
        <v>138.93219999999999</v>
      </c>
      <c r="D22">
        <v>1330740</v>
      </c>
      <c r="E22">
        <v>1.410496</v>
      </c>
      <c r="F22" s="11">
        <v>142777500000</v>
      </c>
      <c r="G22">
        <v>222.3486</v>
      </c>
      <c r="H22">
        <v>314375.59999999998</v>
      </c>
      <c r="I22">
        <v>0.48957970000000001</v>
      </c>
      <c r="J22" s="11">
        <v>4717000000000</v>
      </c>
      <c r="K22">
        <v>21417.64</v>
      </c>
      <c r="L22">
        <v>4574881</v>
      </c>
      <c r="M22" s="11">
        <f t="shared" si="0"/>
        <v>20.772345622395591</v>
      </c>
      <c r="N22" s="11">
        <v>64187400000</v>
      </c>
      <c r="O22">
        <v>13544.5</v>
      </c>
      <c r="P22">
        <v>50034.85</v>
      </c>
      <c r="Q22">
        <v>10.5581</v>
      </c>
    </row>
    <row r="23" spans="1:17">
      <c r="A23">
        <v>1978</v>
      </c>
      <c r="B23" s="11">
        <v>146412200000</v>
      </c>
      <c r="C23">
        <v>153.12440000000001</v>
      </c>
      <c r="D23">
        <v>1480337</v>
      </c>
      <c r="E23">
        <v>1.5482020000000001</v>
      </c>
      <c r="F23" s="11">
        <v>150965800000</v>
      </c>
      <c r="G23">
        <v>229.8013</v>
      </c>
      <c r="H23">
        <v>316404.7</v>
      </c>
      <c r="I23">
        <v>0.4816337</v>
      </c>
      <c r="J23" s="11">
        <v>4981900000000</v>
      </c>
      <c r="K23">
        <v>22382.01</v>
      </c>
      <c r="L23">
        <v>4696835</v>
      </c>
      <c r="M23" s="11">
        <f t="shared" si="0"/>
        <v>21.101308323802165</v>
      </c>
      <c r="N23" s="11">
        <v>65761010000</v>
      </c>
      <c r="O23">
        <v>13835.68</v>
      </c>
      <c r="P23">
        <v>51544.05</v>
      </c>
      <c r="Q23">
        <v>10.844530000000001</v>
      </c>
    </row>
    <row r="24" spans="1:17">
      <c r="A24">
        <v>1979</v>
      </c>
      <c r="B24" s="11">
        <v>157539500000</v>
      </c>
      <c r="C24">
        <v>162.5787</v>
      </c>
      <c r="D24">
        <v>1512416</v>
      </c>
      <c r="E24">
        <v>1.560792</v>
      </c>
      <c r="F24" s="11">
        <v>143051900000</v>
      </c>
      <c r="G24">
        <v>212.8683</v>
      </c>
      <c r="H24">
        <v>330228.3</v>
      </c>
      <c r="I24">
        <v>0.49139579999999999</v>
      </c>
      <c r="J24" s="11">
        <v>5140400000000</v>
      </c>
      <c r="K24">
        <v>22840.639999999999</v>
      </c>
      <c r="L24">
        <v>4736826</v>
      </c>
      <c r="M24" s="11">
        <f t="shared" si="0"/>
        <v>21.047416039343243</v>
      </c>
      <c r="N24" s="11">
        <v>70150180000</v>
      </c>
      <c r="O24">
        <v>14721.97</v>
      </c>
      <c r="P24">
        <v>52548.72</v>
      </c>
      <c r="Q24">
        <v>11.02806</v>
      </c>
    </row>
    <row r="25" spans="1:17">
      <c r="A25">
        <v>1980</v>
      </c>
      <c r="B25" s="11">
        <v>169827600000</v>
      </c>
      <c r="C25">
        <v>173.0754</v>
      </c>
      <c r="D25">
        <v>1476830</v>
      </c>
      <c r="E25">
        <v>1.5050730000000001</v>
      </c>
      <c r="F25" s="11">
        <v>152621400000</v>
      </c>
      <c r="G25">
        <v>222.04900000000001</v>
      </c>
      <c r="H25">
        <v>347291.9</v>
      </c>
      <c r="I25">
        <v>0.50527529999999998</v>
      </c>
      <c r="J25" s="11">
        <v>5128000000000</v>
      </c>
      <c r="K25">
        <v>22567.94</v>
      </c>
      <c r="L25">
        <v>4626838</v>
      </c>
      <c r="M25" s="11">
        <f t="shared" si="0"/>
        <v>20.362363957433697</v>
      </c>
      <c r="N25" s="11">
        <v>73760830000</v>
      </c>
      <c r="O25">
        <v>15431.13</v>
      </c>
      <c r="P25">
        <v>56886.9</v>
      </c>
      <c r="Q25">
        <v>11.901020000000001</v>
      </c>
    </row>
    <row r="26" spans="1:17">
      <c r="A26">
        <v>1981</v>
      </c>
      <c r="B26" s="11">
        <v>178658700000</v>
      </c>
      <c r="C26">
        <v>179.75790000000001</v>
      </c>
      <c r="D26">
        <v>1462672</v>
      </c>
      <c r="E26">
        <v>1.471671</v>
      </c>
      <c r="F26" s="11">
        <v>162329700000</v>
      </c>
      <c r="G26">
        <v>230.96870000000001</v>
      </c>
      <c r="H26">
        <v>373205.2</v>
      </c>
      <c r="I26">
        <v>0.53101010000000004</v>
      </c>
      <c r="J26" s="11">
        <v>5257400000000</v>
      </c>
      <c r="K26">
        <v>22911.46</v>
      </c>
      <c r="L26">
        <v>4460945</v>
      </c>
      <c r="M26" s="11">
        <f t="shared" si="0"/>
        <v>19.440552921539165</v>
      </c>
      <c r="N26" s="11">
        <v>75308640000</v>
      </c>
      <c r="O26">
        <v>15689.3</v>
      </c>
      <c r="P26">
        <v>50002.239999999998</v>
      </c>
      <c r="Q26">
        <v>10.41713</v>
      </c>
    </row>
    <row r="27" spans="1:17">
      <c r="A27">
        <v>1982</v>
      </c>
      <c r="B27" s="11">
        <v>194916600000</v>
      </c>
      <c r="C27">
        <v>193.24889999999999</v>
      </c>
      <c r="D27">
        <v>1566549</v>
      </c>
      <c r="E27">
        <v>1.553145</v>
      </c>
      <c r="F27" s="11">
        <v>168264500000</v>
      </c>
      <c r="G27">
        <v>234.21279999999999</v>
      </c>
      <c r="H27">
        <v>396981.6</v>
      </c>
      <c r="I27">
        <v>0.55257160000000005</v>
      </c>
      <c r="J27" s="11">
        <v>5153600000000</v>
      </c>
      <c r="K27">
        <v>22246.01</v>
      </c>
      <c r="L27">
        <v>4236015</v>
      </c>
      <c r="M27" s="11">
        <f t="shared" si="0"/>
        <v>18.285166107216313</v>
      </c>
      <c r="N27" s="11">
        <v>77713290000</v>
      </c>
      <c r="O27">
        <v>16099.71</v>
      </c>
      <c r="P27">
        <v>45812.09</v>
      </c>
      <c r="Q27">
        <v>9.4908000000000001</v>
      </c>
    </row>
    <row r="28" spans="1:17">
      <c r="A28">
        <v>1983</v>
      </c>
      <c r="B28" s="11">
        <v>216162500000</v>
      </c>
      <c r="C28">
        <v>211.23859999999999</v>
      </c>
      <c r="D28">
        <v>1652445</v>
      </c>
      <c r="E28">
        <v>1.6148039999999999</v>
      </c>
      <c r="F28" s="11">
        <v>180174500000</v>
      </c>
      <c r="G28">
        <v>245.4453</v>
      </c>
      <c r="H28">
        <v>430666.2</v>
      </c>
      <c r="I28">
        <v>0.58668120000000001</v>
      </c>
      <c r="J28" s="11">
        <v>5386300000000</v>
      </c>
      <c r="K28">
        <v>23038.86</v>
      </c>
      <c r="L28">
        <v>4247094</v>
      </c>
      <c r="M28" s="11">
        <f t="shared" si="0"/>
        <v>18.166125925559292</v>
      </c>
      <c r="N28" s="11">
        <v>79886680000</v>
      </c>
      <c r="O28">
        <v>16451.13</v>
      </c>
      <c r="P28">
        <v>41851.31</v>
      </c>
      <c r="Q28">
        <v>8.6184729999999998</v>
      </c>
    </row>
    <row r="29" spans="1:17">
      <c r="A29">
        <v>1984</v>
      </c>
      <c r="B29" s="11">
        <v>249019200000</v>
      </c>
      <c r="C29">
        <v>240.1748</v>
      </c>
      <c r="D29">
        <v>1795918</v>
      </c>
      <c r="E29">
        <v>1.732132</v>
      </c>
      <c r="F29" s="11">
        <v>187605100000</v>
      </c>
      <c r="G29">
        <v>250.24799999999999</v>
      </c>
      <c r="H29">
        <v>445450.1</v>
      </c>
      <c r="I29">
        <v>0.59418930000000003</v>
      </c>
      <c r="J29" s="11">
        <v>5774000000000</v>
      </c>
      <c r="K29">
        <v>24484.26</v>
      </c>
      <c r="L29">
        <v>4408698</v>
      </c>
      <c r="M29" s="11">
        <f t="shared" si="0"/>
        <v>18.694788377810873</v>
      </c>
      <c r="N29" s="11">
        <v>82463600000</v>
      </c>
      <c r="O29">
        <v>16891.36</v>
      </c>
      <c r="P29">
        <v>40486.47</v>
      </c>
      <c r="Q29">
        <v>8.2930089999999996</v>
      </c>
    </row>
    <row r="30" spans="1:17">
      <c r="A30">
        <v>1985</v>
      </c>
      <c r="B30" s="11">
        <v>282636800000</v>
      </c>
      <c r="C30">
        <v>268.91160000000002</v>
      </c>
      <c r="D30">
        <v>1947832</v>
      </c>
      <c r="E30">
        <v>1.8532420000000001</v>
      </c>
      <c r="F30" s="11">
        <v>198166500000</v>
      </c>
      <c r="G30">
        <v>258.99149999999997</v>
      </c>
      <c r="H30">
        <v>488292.5</v>
      </c>
      <c r="I30">
        <v>0.63816819999999996</v>
      </c>
      <c r="J30" s="11">
        <v>6011000000000</v>
      </c>
      <c r="K30">
        <v>25264.37</v>
      </c>
      <c r="L30">
        <v>4451789</v>
      </c>
      <c r="M30" s="11">
        <f t="shared" si="0"/>
        <v>18.710970630166361</v>
      </c>
      <c r="N30" s="11">
        <v>85284680000</v>
      </c>
      <c r="O30">
        <v>17397.939999999999</v>
      </c>
      <c r="P30">
        <v>47920.36</v>
      </c>
      <c r="Q30">
        <v>9.7756749999999997</v>
      </c>
    </row>
    <row r="31" spans="1:17">
      <c r="A31">
        <v>1986</v>
      </c>
      <c r="B31" s="11">
        <v>307508900000</v>
      </c>
      <c r="C31">
        <v>288.25619999999998</v>
      </c>
      <c r="D31">
        <v>2048576</v>
      </c>
      <c r="E31">
        <v>1.920318</v>
      </c>
      <c r="F31" s="11">
        <v>207751400000</v>
      </c>
      <c r="G31">
        <v>265.70319999999998</v>
      </c>
      <c r="H31">
        <v>524251</v>
      </c>
      <c r="I31">
        <v>0.67048940000000001</v>
      </c>
      <c r="J31" s="11">
        <v>6217200000000</v>
      </c>
      <c r="K31">
        <v>25890.65</v>
      </c>
      <c r="L31">
        <v>4455712</v>
      </c>
      <c r="M31" s="11">
        <f t="shared" si="0"/>
        <v>18.555182379978124</v>
      </c>
      <c r="N31" s="11">
        <v>87249860000</v>
      </c>
      <c r="O31">
        <v>17740.919999999998</v>
      </c>
      <c r="P31">
        <v>55001.4</v>
      </c>
      <c r="Q31">
        <v>11.18369</v>
      </c>
    </row>
    <row r="32" spans="1:17">
      <c r="A32">
        <v>1987</v>
      </c>
      <c r="B32" s="11">
        <v>343179900000</v>
      </c>
      <c r="C32">
        <v>316.57639999999998</v>
      </c>
      <c r="D32">
        <v>2186791</v>
      </c>
      <c r="E32">
        <v>2.0172699999999999</v>
      </c>
      <c r="F32" s="11">
        <v>216620000000</v>
      </c>
      <c r="G32">
        <v>271.22250000000003</v>
      </c>
      <c r="H32">
        <v>555421.80000000005</v>
      </c>
      <c r="I32">
        <v>0.69542459999999995</v>
      </c>
      <c r="J32" s="11">
        <v>6425100000000</v>
      </c>
      <c r="K32">
        <v>26518.33</v>
      </c>
      <c r="L32">
        <v>4616311</v>
      </c>
      <c r="M32" s="11">
        <f t="shared" si="0"/>
        <v>19.052911002261446</v>
      </c>
      <c r="N32" s="11">
        <v>90998710000</v>
      </c>
      <c r="O32">
        <v>18446.93</v>
      </c>
      <c r="P32">
        <v>54186.53</v>
      </c>
      <c r="Q32">
        <v>10.984500000000001</v>
      </c>
    </row>
    <row r="33" spans="1:17">
      <c r="A33">
        <v>1988</v>
      </c>
      <c r="B33" s="11">
        <v>381959200000</v>
      </c>
      <c r="C33">
        <v>346.72190000000001</v>
      </c>
      <c r="D33">
        <v>2345059</v>
      </c>
      <c r="E33">
        <v>2.1287180000000001</v>
      </c>
      <c r="F33" s="11">
        <v>237977700000</v>
      </c>
      <c r="G33">
        <v>291.786</v>
      </c>
      <c r="H33">
        <v>598905.4</v>
      </c>
      <c r="I33">
        <v>0.73432160000000002</v>
      </c>
      <c r="J33" s="11">
        <v>6690000000000</v>
      </c>
      <c r="K33">
        <v>27362.07</v>
      </c>
      <c r="L33">
        <v>4868729</v>
      </c>
      <c r="M33" s="11">
        <f t="shared" si="0"/>
        <v>19.913079777134531</v>
      </c>
      <c r="N33" s="11">
        <v>95316930000</v>
      </c>
      <c r="O33">
        <v>19252.060000000001</v>
      </c>
      <c r="P33">
        <v>50682.64</v>
      </c>
      <c r="Q33">
        <v>10.23685</v>
      </c>
    </row>
    <row r="34" spans="1:17">
      <c r="A34">
        <v>1989</v>
      </c>
      <c r="B34" s="11">
        <v>397619500000</v>
      </c>
      <c r="C34">
        <v>355.44589999999999</v>
      </c>
      <c r="D34">
        <v>2385195</v>
      </c>
      <c r="E34">
        <v>2.1322079999999999</v>
      </c>
      <c r="F34" s="11">
        <v>253309300000</v>
      </c>
      <c r="G34">
        <v>304.26260000000002</v>
      </c>
      <c r="H34">
        <v>650875.19999999995</v>
      </c>
      <c r="I34">
        <v>0.78179909999999997</v>
      </c>
      <c r="J34" s="11">
        <v>6926300000000</v>
      </c>
      <c r="K34">
        <v>28062.26</v>
      </c>
      <c r="L34">
        <v>4901265</v>
      </c>
      <c r="M34" s="11">
        <f t="shared" si="0"/>
        <v>19.857726745722822</v>
      </c>
      <c r="N34" s="11">
        <v>99906950000</v>
      </c>
      <c r="O34">
        <v>20134.41</v>
      </c>
      <c r="P34">
        <v>52908.53</v>
      </c>
      <c r="Q34">
        <v>10.662739999999999</v>
      </c>
    </row>
    <row r="35" spans="1:17">
      <c r="A35">
        <v>1990</v>
      </c>
      <c r="B35" s="11">
        <v>412729100000</v>
      </c>
      <c r="C35">
        <v>363.57870000000003</v>
      </c>
      <c r="D35">
        <v>2401741</v>
      </c>
      <c r="E35">
        <v>2.115726</v>
      </c>
      <c r="F35" s="11">
        <v>268023500000</v>
      </c>
      <c r="G35">
        <v>315.50170000000003</v>
      </c>
      <c r="H35">
        <v>675264.6</v>
      </c>
      <c r="I35">
        <v>0.79488250000000005</v>
      </c>
      <c r="J35" s="11">
        <v>7055000000000</v>
      </c>
      <c r="K35">
        <v>28262.62</v>
      </c>
      <c r="L35">
        <v>4815937</v>
      </c>
      <c r="M35" s="11">
        <f t="shared" si="0"/>
        <v>19.292841583974486</v>
      </c>
      <c r="N35" s="11">
        <v>99569750000</v>
      </c>
      <c r="O35">
        <v>19969.87</v>
      </c>
      <c r="P35">
        <v>52897.54</v>
      </c>
      <c r="Q35">
        <v>10.609209999999999</v>
      </c>
    </row>
    <row r="36" spans="1:17">
      <c r="A36">
        <v>1991</v>
      </c>
      <c r="B36" s="11">
        <v>450700100000</v>
      </c>
      <c r="C36">
        <v>391.64749999999998</v>
      </c>
      <c r="D36">
        <v>2522444</v>
      </c>
      <c r="E36">
        <v>2.1919430000000002</v>
      </c>
      <c r="F36" s="11">
        <v>270453800000</v>
      </c>
      <c r="G36">
        <v>312.11130000000003</v>
      </c>
      <c r="H36">
        <v>723559.8</v>
      </c>
      <c r="I36">
        <v>0.83500830000000004</v>
      </c>
      <c r="J36" s="11">
        <v>7041300000000</v>
      </c>
      <c r="K36">
        <v>27833.32</v>
      </c>
      <c r="L36">
        <v>4842650</v>
      </c>
      <c r="M36" s="11">
        <f t="shared" si="0"/>
        <v>19.142349722068371</v>
      </c>
      <c r="N36" s="11">
        <v>93209880000</v>
      </c>
      <c r="O36">
        <v>18589.919999999998</v>
      </c>
      <c r="P36">
        <v>52135.42</v>
      </c>
      <c r="Q36">
        <v>10.397970000000001</v>
      </c>
    </row>
    <row r="37" spans="1:17">
      <c r="A37">
        <v>1992</v>
      </c>
      <c r="B37" s="11">
        <v>514699600000</v>
      </c>
      <c r="C37">
        <v>441.81360000000001</v>
      </c>
      <c r="D37">
        <v>2642928</v>
      </c>
      <c r="E37">
        <v>2.2686660000000001</v>
      </c>
      <c r="F37" s="11">
        <v>284711100000</v>
      </c>
      <c r="G37">
        <v>322.50150000000002</v>
      </c>
      <c r="H37">
        <v>774335.1</v>
      </c>
      <c r="I37">
        <v>0.87711450000000002</v>
      </c>
      <c r="J37" s="11">
        <v>7276200000000</v>
      </c>
      <c r="K37">
        <v>28365.7</v>
      </c>
      <c r="L37">
        <v>4820285</v>
      </c>
      <c r="M37" s="11">
        <f t="shared" si="0"/>
        <v>18.791506311604959</v>
      </c>
      <c r="N37" s="11">
        <v>89658190000</v>
      </c>
      <c r="O37">
        <v>17782.27</v>
      </c>
      <c r="P37">
        <v>47822.53</v>
      </c>
      <c r="Q37">
        <v>9.4848339999999993</v>
      </c>
    </row>
    <row r="38" spans="1:17">
      <c r="A38">
        <v>1993</v>
      </c>
      <c r="B38" s="11">
        <v>584184000000</v>
      </c>
      <c r="C38">
        <v>495.72660000000002</v>
      </c>
      <c r="D38">
        <v>2786333</v>
      </c>
      <c r="E38">
        <v>2.3644250000000002</v>
      </c>
      <c r="F38" s="11">
        <v>298577000000</v>
      </c>
      <c r="G38">
        <v>331.99979999999999</v>
      </c>
      <c r="H38">
        <v>807347.8</v>
      </c>
      <c r="I38">
        <v>0.89772229999999997</v>
      </c>
      <c r="J38" s="11">
        <v>7472000000000</v>
      </c>
      <c r="K38">
        <v>28747.42</v>
      </c>
      <c r="L38">
        <v>5100743</v>
      </c>
      <c r="M38" s="11">
        <f t="shared" si="0"/>
        <v>19.624357780120448</v>
      </c>
      <c r="N38" s="11">
        <v>88544310000</v>
      </c>
      <c r="O38">
        <v>17478.150000000001</v>
      </c>
      <c r="P38">
        <v>52083.76</v>
      </c>
      <c r="Q38">
        <v>10.281040000000001</v>
      </c>
    </row>
    <row r="39" spans="1:17">
      <c r="A39">
        <v>1994</v>
      </c>
      <c r="B39" s="11">
        <v>657791200000</v>
      </c>
      <c r="C39">
        <v>551.91470000000004</v>
      </c>
      <c r="D39">
        <v>2958072</v>
      </c>
      <c r="E39">
        <v>2.4819469999999999</v>
      </c>
      <c r="F39" s="11">
        <v>320861700000</v>
      </c>
      <c r="G39">
        <v>350.40159999999997</v>
      </c>
      <c r="H39">
        <v>860226.6</v>
      </c>
      <c r="I39">
        <v>0.93942270000000005</v>
      </c>
      <c r="J39" s="11">
        <v>7775500000000</v>
      </c>
      <c r="K39">
        <v>29550.48</v>
      </c>
      <c r="L39">
        <v>5192562</v>
      </c>
      <c r="M39" s="11">
        <f t="shared" si="0"/>
        <v>19.734126362260948</v>
      </c>
      <c r="N39" s="11">
        <v>92028750000</v>
      </c>
      <c r="O39">
        <v>18083.86</v>
      </c>
      <c r="P39">
        <v>58052.42</v>
      </c>
      <c r="Q39">
        <v>11.40743</v>
      </c>
    </row>
    <row r="40" spans="1:17">
      <c r="A40">
        <v>1995</v>
      </c>
      <c r="B40" s="11">
        <v>726859300000</v>
      </c>
      <c r="C40">
        <v>603.27530000000002</v>
      </c>
      <c r="D40">
        <v>3197650</v>
      </c>
      <c r="E40">
        <v>2.6539700000000002</v>
      </c>
      <c r="F40" s="11">
        <v>345394000000</v>
      </c>
      <c r="G40">
        <v>370.52289999999999</v>
      </c>
      <c r="H40">
        <v>907532.5</v>
      </c>
      <c r="I40">
        <v>0.97355930000000002</v>
      </c>
      <c r="J40" s="11">
        <v>7972800000000</v>
      </c>
      <c r="K40">
        <v>29941.64</v>
      </c>
      <c r="L40">
        <v>5194918</v>
      </c>
      <c r="M40" s="11">
        <f t="shared" si="0"/>
        <v>19.509377456542243</v>
      </c>
      <c r="N40" s="11">
        <v>95199930000</v>
      </c>
      <c r="O40">
        <v>18637.419999999998</v>
      </c>
      <c r="P40">
        <v>54729.17</v>
      </c>
      <c r="Q40">
        <v>10.714399999999999</v>
      </c>
    </row>
    <row r="41" spans="1:17">
      <c r="A41">
        <v>1996</v>
      </c>
      <c r="B41" s="11">
        <v>796637800000</v>
      </c>
      <c r="C41">
        <v>654.29579999999999</v>
      </c>
      <c r="D41">
        <v>3342733</v>
      </c>
      <c r="E41">
        <v>2.7454589999999999</v>
      </c>
      <c r="F41" s="11">
        <v>370934800000</v>
      </c>
      <c r="G41">
        <v>390.96839999999997</v>
      </c>
      <c r="H41">
        <v>1002771</v>
      </c>
      <c r="I41">
        <v>1.056929</v>
      </c>
      <c r="J41" s="11">
        <v>8271400000000</v>
      </c>
      <c r="K41">
        <v>30703.73</v>
      </c>
      <c r="L41">
        <v>5276204</v>
      </c>
      <c r="M41" s="11">
        <f t="shared" si="0"/>
        <v>19.58545627595328</v>
      </c>
      <c r="N41" s="11">
        <v>98906390000</v>
      </c>
      <c r="O41">
        <v>19298.810000000001</v>
      </c>
      <c r="P41">
        <v>62214.720000000001</v>
      </c>
      <c r="Q41">
        <v>12.13946</v>
      </c>
    </row>
    <row r="42" spans="1:17">
      <c r="A42">
        <v>1997</v>
      </c>
      <c r="B42" s="11">
        <v>866741900000</v>
      </c>
      <c r="C42">
        <v>704.62519999999995</v>
      </c>
      <c r="D42">
        <v>3293277</v>
      </c>
      <c r="E42">
        <v>2.6772969999999998</v>
      </c>
      <c r="F42" s="11">
        <v>387545900000</v>
      </c>
      <c r="G42">
        <v>401.42380000000003</v>
      </c>
      <c r="H42">
        <v>1025455</v>
      </c>
      <c r="I42">
        <v>1.062176</v>
      </c>
      <c r="J42" s="11">
        <v>8647600000000</v>
      </c>
      <c r="K42">
        <v>31716.04</v>
      </c>
      <c r="L42">
        <v>5448610</v>
      </c>
      <c r="M42" s="11">
        <f t="shared" si="0"/>
        <v>19.983386454553862</v>
      </c>
      <c r="N42" s="11">
        <v>105091200000</v>
      </c>
      <c r="O42">
        <v>20446.400000000001</v>
      </c>
      <c r="P42">
        <v>60353.41</v>
      </c>
      <c r="Q42">
        <v>11.74227</v>
      </c>
    </row>
    <row r="43" spans="1:17">
      <c r="A43">
        <v>1998</v>
      </c>
      <c r="B43" s="11">
        <v>934347800000</v>
      </c>
      <c r="C43">
        <v>752.33230000000003</v>
      </c>
      <c r="D43">
        <v>3116947</v>
      </c>
      <c r="E43">
        <v>2.5097499999999999</v>
      </c>
      <c r="F43" s="11">
        <v>410749700000</v>
      </c>
      <c r="G43">
        <v>418.20100000000002</v>
      </c>
      <c r="H43">
        <v>1059882</v>
      </c>
      <c r="I43">
        <v>1.0791090000000001</v>
      </c>
      <c r="J43" s="11">
        <v>9012500000000</v>
      </c>
      <c r="K43">
        <v>32671.27</v>
      </c>
      <c r="L43">
        <v>5498865</v>
      </c>
      <c r="M43" s="11">
        <f t="shared" si="0"/>
        <v>19.933969831739251</v>
      </c>
      <c r="N43" s="11">
        <v>110345500000</v>
      </c>
      <c r="O43">
        <v>21413.84</v>
      </c>
      <c r="P43">
        <v>54421.39</v>
      </c>
      <c r="Q43">
        <v>10.561109999999999</v>
      </c>
    </row>
    <row r="44" spans="1:17">
      <c r="A44">
        <v>1999</v>
      </c>
      <c r="B44" s="11">
        <v>1000686000000</v>
      </c>
      <c r="C44">
        <v>798.16420000000005</v>
      </c>
      <c r="D44">
        <v>2825025</v>
      </c>
      <c r="E44">
        <v>2.2532869999999998</v>
      </c>
      <c r="F44" s="11">
        <v>440030900000</v>
      </c>
      <c r="G44">
        <v>440.46429999999998</v>
      </c>
      <c r="H44">
        <v>1076989</v>
      </c>
      <c r="I44">
        <v>1.07805</v>
      </c>
      <c r="J44" s="11">
        <v>9417100000000</v>
      </c>
      <c r="K44">
        <v>33748.21</v>
      </c>
      <c r="L44">
        <v>5506586</v>
      </c>
      <c r="M44" s="11">
        <f t="shared" si="0"/>
        <v>19.734039217068947</v>
      </c>
      <c r="N44" s="11">
        <v>114065800000</v>
      </c>
      <c r="O44">
        <v>22084.37</v>
      </c>
      <c r="P44">
        <v>56898.26</v>
      </c>
      <c r="Q44">
        <v>11.016120000000001</v>
      </c>
    </row>
    <row r="45" spans="1:17">
      <c r="A45">
        <v>2000</v>
      </c>
      <c r="B45" s="11">
        <v>1080741000000</v>
      </c>
      <c r="C45">
        <v>855.93449999999996</v>
      </c>
      <c r="D45">
        <v>2790451</v>
      </c>
      <c r="E45">
        <v>2.2100050000000002</v>
      </c>
      <c r="F45" s="11">
        <v>457376900000</v>
      </c>
      <c r="G45">
        <v>450.20830000000001</v>
      </c>
      <c r="H45">
        <v>1070859</v>
      </c>
      <c r="I45">
        <v>1.0540750000000001</v>
      </c>
      <c r="J45" s="11">
        <v>9764800000000</v>
      </c>
      <c r="K45">
        <v>34599.47</v>
      </c>
      <c r="L45">
        <v>5601509</v>
      </c>
      <c r="M45" s="11">
        <f t="shared" si="0"/>
        <v>19.847743179607367</v>
      </c>
      <c r="N45" s="11">
        <v>119905100000</v>
      </c>
      <c r="O45">
        <v>23183.51</v>
      </c>
      <c r="P45">
        <v>53428.45</v>
      </c>
      <c r="Q45">
        <v>10.33033</v>
      </c>
    </row>
    <row r="46" spans="1:17">
      <c r="B46" s="10"/>
    </row>
  </sheetData>
  <phoneticPr fontId="5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83"/>
  <sheetViews>
    <sheetView zoomScaleNormal="100" workbookViewId="0">
      <selection activeCell="D14" sqref="D14"/>
    </sheetView>
  </sheetViews>
  <sheetFormatPr defaultRowHeight="13.5"/>
  <cols>
    <col min="6" max="6" width="12.75" bestFit="1" customWidth="1"/>
    <col min="7" max="7" width="12.75" customWidth="1"/>
  </cols>
  <sheetData>
    <row r="1" spans="1:7">
      <c r="A1" t="s">
        <v>71</v>
      </c>
      <c r="B1" t="s">
        <v>73</v>
      </c>
      <c r="D1" t="s">
        <v>74</v>
      </c>
    </row>
    <row r="2" spans="1:7">
      <c r="A2">
        <f t="shared" ref="A2:A10" si="0">A3-0.1</f>
        <v>-4.0000000000000009</v>
      </c>
      <c r="D2">
        <f>NORMDIST($A2,0,2,TRUE)</f>
        <v>2.275013194817932E-2</v>
      </c>
      <c r="E2" t="s">
        <v>71</v>
      </c>
      <c r="F2">
        <f>NORMDIST($A2,0,0.5,TRUE)</f>
        <v>6.2209605742716478E-16</v>
      </c>
    </row>
    <row r="3" spans="1:7">
      <c r="A3">
        <f t="shared" si="0"/>
        <v>-3.9000000000000008</v>
      </c>
      <c r="D3">
        <f t="shared" ref="D3:D11" si="1">NORMDIST(A3,0,2,TRUE)</f>
        <v>2.5588059521638673E-2</v>
      </c>
      <c r="E3">
        <f t="shared" ref="E3:E13" si="2">D3-D2</f>
        <v>2.8379275734593534E-3</v>
      </c>
      <c r="F3">
        <f t="shared" ref="F3:F66" si="3">NORMDIST($A3,0,0.5,TRUE)</f>
        <v>3.0953587719586443E-15</v>
      </c>
      <c r="G3">
        <f t="shared" ref="G3:G34" si="4">F3-F2</f>
        <v>2.4732627145314795E-15</v>
      </c>
    </row>
    <row r="4" spans="1:7">
      <c r="A4">
        <f t="shared" si="0"/>
        <v>-3.8000000000000007</v>
      </c>
      <c r="D4">
        <f t="shared" si="1"/>
        <v>2.8716559816001852E-2</v>
      </c>
      <c r="E4">
        <f t="shared" si="2"/>
        <v>3.128500294363179E-3</v>
      </c>
      <c r="F4">
        <f t="shared" si="3"/>
        <v>1.4806537490047728E-14</v>
      </c>
      <c r="G4">
        <f t="shared" si="4"/>
        <v>1.1711178718089084E-14</v>
      </c>
    </row>
    <row r="5" spans="1:7">
      <c r="A5">
        <f t="shared" si="0"/>
        <v>-3.7000000000000006</v>
      </c>
      <c r="D5">
        <f t="shared" si="1"/>
        <v>3.2156774795613519E-2</v>
      </c>
      <c r="E5">
        <f t="shared" si="2"/>
        <v>3.4402149796116666E-3</v>
      </c>
      <c r="F5">
        <f t="shared" si="3"/>
        <v>6.8092248906199297E-14</v>
      </c>
      <c r="G5">
        <f t="shared" si="4"/>
        <v>5.3285711416151569E-14</v>
      </c>
    </row>
    <row r="6" spans="1:7">
      <c r="A6">
        <f t="shared" si="0"/>
        <v>-3.6000000000000005</v>
      </c>
      <c r="D6">
        <f t="shared" si="1"/>
        <v>3.5930319112925879E-2</v>
      </c>
      <c r="E6">
        <f t="shared" si="2"/>
        <v>3.7735443173123606E-3</v>
      </c>
      <c r="F6">
        <f t="shared" si="3"/>
        <v>3.0106279811173794E-13</v>
      </c>
      <c r="G6">
        <f t="shared" si="4"/>
        <v>2.3297054920553864E-13</v>
      </c>
    </row>
    <row r="7" spans="1:7">
      <c r="A7">
        <f t="shared" si="0"/>
        <v>-3.5000000000000004</v>
      </c>
      <c r="D7">
        <f t="shared" si="1"/>
        <v>4.0059156863817114E-2</v>
      </c>
      <c r="E7">
        <f t="shared" si="2"/>
        <v>4.1288377508912344E-3</v>
      </c>
      <c r="F7">
        <f t="shared" si="3"/>
        <v>1.2798125438858176E-12</v>
      </c>
      <c r="G7">
        <f t="shared" si="4"/>
        <v>9.7874974577407955E-13</v>
      </c>
    </row>
    <row r="8" spans="1:7">
      <c r="A8">
        <f t="shared" si="0"/>
        <v>-3.4000000000000004</v>
      </c>
      <c r="D8">
        <f t="shared" si="1"/>
        <v>4.4565462758543117E-2</v>
      </c>
      <c r="E8">
        <f t="shared" si="2"/>
        <v>4.5063058947260037E-3</v>
      </c>
      <c r="F8">
        <f t="shared" si="3"/>
        <v>5.2309575441444631E-12</v>
      </c>
      <c r="G8">
        <f t="shared" si="4"/>
        <v>3.9511450002586459E-12</v>
      </c>
    </row>
    <row r="9" spans="1:7">
      <c r="A9">
        <f t="shared" si="0"/>
        <v>-3.3000000000000003</v>
      </c>
      <c r="D9">
        <f t="shared" si="1"/>
        <v>4.9471468033648103E-2</v>
      </c>
      <c r="E9">
        <f t="shared" si="2"/>
        <v>4.9060052751049854E-3</v>
      </c>
      <c r="F9">
        <f t="shared" si="3"/>
        <v>2.0557889093994605E-11</v>
      </c>
      <c r="G9">
        <f t="shared" si="4"/>
        <v>1.5326931549850143E-11</v>
      </c>
    </row>
    <row r="10" spans="1:7">
      <c r="A10">
        <f t="shared" si="0"/>
        <v>-3.2</v>
      </c>
      <c r="D10">
        <f t="shared" si="1"/>
        <v>5.4799291699557995E-2</v>
      </c>
      <c r="E10">
        <f t="shared" si="2"/>
        <v>5.3278236659098921E-3</v>
      </c>
      <c r="F10">
        <f t="shared" si="3"/>
        <v>7.768847581709415E-11</v>
      </c>
      <c r="G10">
        <f t="shared" si="4"/>
        <v>5.7130586723099542E-11</v>
      </c>
    </row>
    <row r="11" spans="1:7">
      <c r="A11">
        <f>A12-0.1</f>
        <v>-3.1</v>
      </c>
      <c r="D11">
        <f t="shared" si="1"/>
        <v>6.0570758002058911E-2</v>
      </c>
      <c r="E11">
        <f t="shared" si="2"/>
        <v>5.7714663025009161E-3</v>
      </c>
      <c r="F11">
        <f t="shared" si="3"/>
        <v>2.8231580370430107E-10</v>
      </c>
      <c r="G11">
        <f t="shared" si="4"/>
        <v>2.0462732788720692E-10</v>
      </c>
    </row>
    <row r="12" spans="1:7">
      <c r="A12">
        <v>-3</v>
      </c>
      <c r="B12">
        <f>NORMSDIST(A12)</f>
        <v>1.3498980316301035E-3</v>
      </c>
      <c r="D12">
        <f>NORMDIST(A12,0,2,TRUE)</f>
        <v>6.6807201268858085E-2</v>
      </c>
      <c r="E12">
        <f t="shared" si="2"/>
        <v>6.2364432667991743E-3</v>
      </c>
      <c r="F12">
        <f t="shared" si="3"/>
        <v>9.8658764503751384E-10</v>
      </c>
      <c r="G12">
        <f t="shared" si="4"/>
        <v>7.0427184133321271E-10</v>
      </c>
    </row>
    <row r="13" spans="1:7">
      <c r="A13">
        <v>-2.9</v>
      </c>
      <c r="B13">
        <f t="shared" ref="B13:B72" si="5">NORMSDIST(A13)</f>
        <v>1.8658133003837118E-3</v>
      </c>
      <c r="C13">
        <f>B13-B12</f>
        <v>5.1591526875360838E-4</v>
      </c>
      <c r="D13">
        <f t="shared" ref="D13:D76" si="6">NORMDIST(A13,0,2,TRUE)</f>
        <v>7.3529259609648512E-2</v>
      </c>
      <c r="E13">
        <f t="shared" si="2"/>
        <v>6.7220583407904266E-3</v>
      </c>
      <c r="F13">
        <f t="shared" si="3"/>
        <v>3.3157459783249193E-9</v>
      </c>
      <c r="G13">
        <f t="shared" si="4"/>
        <v>2.3291583332874052E-9</v>
      </c>
    </row>
    <row r="14" spans="1:7">
      <c r="A14">
        <v>-2.8</v>
      </c>
      <c r="B14">
        <f t="shared" si="5"/>
        <v>2.5551303304278683E-3</v>
      </c>
      <c r="C14">
        <f t="shared" ref="C14:C72" si="7">B14-B13</f>
        <v>6.8931703004415645E-4</v>
      </c>
      <c r="D14">
        <f t="shared" si="6"/>
        <v>8.0756659233771177E-2</v>
      </c>
      <c r="E14">
        <f t="shared" ref="E14:E77" si="8">D14-D13</f>
        <v>7.2273996241226657E-3</v>
      </c>
      <c r="F14">
        <f t="shared" si="3"/>
        <v>1.0717590258302567E-8</v>
      </c>
      <c r="G14">
        <f t="shared" si="4"/>
        <v>7.4018442799776473E-9</v>
      </c>
    </row>
    <row r="15" spans="1:7">
      <c r="A15">
        <v>-2.7</v>
      </c>
      <c r="B15">
        <f t="shared" si="5"/>
        <v>3.4669738030406183E-3</v>
      </c>
      <c r="C15">
        <f t="shared" si="7"/>
        <v>9.1184347261275001E-4</v>
      </c>
      <c r="D15">
        <f t="shared" si="6"/>
        <v>8.8507991437401956E-2</v>
      </c>
      <c r="E15">
        <f t="shared" si="8"/>
        <v>7.7513322036307786E-3</v>
      </c>
      <c r="F15">
        <f t="shared" si="3"/>
        <v>3.332044848537396E-8</v>
      </c>
      <c r="G15">
        <f t="shared" si="4"/>
        <v>2.2602858227071393E-8</v>
      </c>
    </row>
    <row r="16" spans="1:7">
      <c r="A16">
        <v>-2.6</v>
      </c>
      <c r="B16">
        <f t="shared" si="5"/>
        <v>4.661188023718732E-3</v>
      </c>
      <c r="C16">
        <f t="shared" si="7"/>
        <v>1.1942142206781137E-3</v>
      </c>
      <c r="D16">
        <f t="shared" si="6"/>
        <v>9.6800484585610302E-2</v>
      </c>
      <c r="E16">
        <f t="shared" si="8"/>
        <v>8.2924931482083464E-3</v>
      </c>
      <c r="F16">
        <f t="shared" si="3"/>
        <v>9.9644263168986133E-8</v>
      </c>
      <c r="G16">
        <f t="shared" si="4"/>
        <v>6.6323814683612173E-8</v>
      </c>
    </row>
    <row r="17" spans="1:7">
      <c r="A17">
        <v>-2.5</v>
      </c>
      <c r="B17">
        <f t="shared" si="5"/>
        <v>6.2096653257759371E-3</v>
      </c>
      <c r="C17">
        <f t="shared" si="7"/>
        <v>1.5484773020572051E-3</v>
      </c>
      <c r="D17">
        <f t="shared" si="6"/>
        <v>0.10564977366685535</v>
      </c>
      <c r="E17">
        <f t="shared" si="8"/>
        <v>8.8492890812450486E-3</v>
      </c>
      <c r="F17">
        <f t="shared" si="3"/>
        <v>2.8665157187701349E-7</v>
      </c>
      <c r="G17">
        <f t="shared" si="4"/>
        <v>1.8700730870802736E-7</v>
      </c>
    </row>
    <row r="18" spans="1:7">
      <c r="A18">
        <v>-2.4</v>
      </c>
      <c r="B18">
        <f t="shared" si="5"/>
        <v>8.1975359245960444E-3</v>
      </c>
      <c r="C18">
        <f t="shared" si="7"/>
        <v>1.9878705988201073E-3</v>
      </c>
      <c r="D18">
        <f t="shared" si="6"/>
        <v>0.11506967022170822</v>
      </c>
      <c r="E18">
        <f t="shared" si="8"/>
        <v>9.419896554852869E-3</v>
      </c>
      <c r="F18">
        <f t="shared" si="3"/>
        <v>7.9332823554878473E-7</v>
      </c>
      <c r="G18">
        <f t="shared" si="4"/>
        <v>5.0667666367177124E-7</v>
      </c>
    </row>
    <row r="19" spans="1:7">
      <c r="A19">
        <v>-2.2999999999999998</v>
      </c>
      <c r="B19">
        <f t="shared" si="5"/>
        <v>1.0724110021675948E-2</v>
      </c>
      <c r="C19">
        <f t="shared" si="7"/>
        <v>2.5265740970799033E-3</v>
      </c>
      <c r="D19">
        <f t="shared" si="6"/>
        <v>0.12507193563715036</v>
      </c>
      <c r="E19">
        <f t="shared" si="8"/>
        <v>1.0002265415442135E-2</v>
      </c>
      <c r="F19">
        <f t="shared" si="3"/>
        <v>2.1124547034956365E-6</v>
      </c>
      <c r="G19">
        <f t="shared" si="4"/>
        <v>1.3191264679468517E-6</v>
      </c>
    </row>
    <row r="20" spans="1:7">
      <c r="A20">
        <v>-2.2000000000000002</v>
      </c>
      <c r="B20">
        <f t="shared" si="5"/>
        <v>1.390344751349859E-2</v>
      </c>
      <c r="C20">
        <f t="shared" si="7"/>
        <v>3.1793374918226425E-3</v>
      </c>
      <c r="D20">
        <f t="shared" si="6"/>
        <v>0.13566606094638267</v>
      </c>
      <c r="E20">
        <f t="shared" si="8"/>
        <v>1.0594125309232316E-2</v>
      </c>
      <c r="F20">
        <f t="shared" si="3"/>
        <v>5.4125439079566462E-6</v>
      </c>
      <c r="G20">
        <f t="shared" si="4"/>
        <v>3.3000892044610097E-6</v>
      </c>
    </row>
    <row r="21" spans="1:7">
      <c r="A21">
        <v>-2.1</v>
      </c>
      <c r="B21">
        <f t="shared" si="5"/>
        <v>1.7864420562816452E-2</v>
      </c>
      <c r="C21">
        <f t="shared" si="7"/>
        <v>3.9609730493178619E-3</v>
      </c>
      <c r="D21">
        <f t="shared" si="6"/>
        <v>0.1468590563758958</v>
      </c>
      <c r="E21">
        <f t="shared" si="8"/>
        <v>1.1192995429513131E-2</v>
      </c>
      <c r="F21">
        <f t="shared" si="3"/>
        <v>1.334574901123986E-5</v>
      </c>
      <c r="G21">
        <f t="shared" si="4"/>
        <v>7.933205103283214E-6</v>
      </c>
    </row>
    <row r="22" spans="1:7">
      <c r="A22">
        <v>-2</v>
      </c>
      <c r="B22">
        <f t="shared" si="5"/>
        <v>2.275013194817932E-2</v>
      </c>
      <c r="C22">
        <f t="shared" si="7"/>
        <v>4.8857113853628675E-3</v>
      </c>
      <c r="D22">
        <f t="shared" si="6"/>
        <v>0.15865525393145707</v>
      </c>
      <c r="E22">
        <f t="shared" si="8"/>
        <v>1.1796197555561272E-2</v>
      </c>
      <c r="F22">
        <f t="shared" si="3"/>
        <v>3.1671241836783715E-5</v>
      </c>
      <c r="G22">
        <f t="shared" si="4"/>
        <v>1.8325492825543854E-5</v>
      </c>
    </row>
    <row r="23" spans="1:7">
      <c r="A23">
        <v>-1.9</v>
      </c>
      <c r="B23">
        <f t="shared" si="5"/>
        <v>2.8716559816001963E-2</v>
      </c>
      <c r="C23">
        <f t="shared" si="7"/>
        <v>5.9664278678226434E-3</v>
      </c>
      <c r="D23">
        <f t="shared" si="6"/>
        <v>0.17105612630848188</v>
      </c>
      <c r="E23">
        <f t="shared" si="8"/>
        <v>1.2400872377024807E-2</v>
      </c>
      <c r="F23">
        <f t="shared" si="3"/>
        <v>7.2348043924419514E-5</v>
      </c>
      <c r="G23">
        <f t="shared" si="4"/>
        <v>4.0676802087635799E-5</v>
      </c>
    </row>
    <row r="24" spans="1:7">
      <c r="A24">
        <v>-1.8</v>
      </c>
      <c r="B24">
        <f t="shared" si="5"/>
        <v>3.5930319112925879E-2</v>
      </c>
      <c r="C24">
        <f t="shared" si="7"/>
        <v>7.2137592969239162E-3</v>
      </c>
      <c r="D24">
        <f t="shared" si="6"/>
        <v>0.18406012534675953</v>
      </c>
      <c r="E24">
        <f t="shared" si="8"/>
        <v>1.3003999038277647E-2</v>
      </c>
      <c r="F24">
        <f t="shared" si="3"/>
        <v>1.591085901577749E-4</v>
      </c>
      <c r="G24">
        <f t="shared" si="4"/>
        <v>8.6760546233355385E-5</v>
      </c>
    </row>
    <row r="25" spans="1:7">
      <c r="A25">
        <v>-1.7</v>
      </c>
      <c r="B25">
        <f t="shared" si="5"/>
        <v>4.4565462758543117E-2</v>
      </c>
      <c r="C25">
        <f t="shared" si="7"/>
        <v>8.6351436456172381E-3</v>
      </c>
      <c r="D25">
        <f t="shared" si="6"/>
        <v>0.19766254312269238</v>
      </c>
      <c r="E25">
        <f t="shared" si="8"/>
        <v>1.3602417775932851E-2</v>
      </c>
      <c r="F25">
        <f t="shared" si="3"/>
        <v>3.3692926567652215E-4</v>
      </c>
      <c r="G25">
        <f t="shared" si="4"/>
        <v>1.7782067551874725E-4</v>
      </c>
    </row>
    <row r="26" spans="1:7">
      <c r="A26">
        <v>-1.6</v>
      </c>
      <c r="B26">
        <f t="shared" si="5"/>
        <v>5.4799291699557995E-2</v>
      </c>
      <c r="C26">
        <f t="shared" si="7"/>
        <v>1.0233828941014878E-2</v>
      </c>
      <c r="D26">
        <f t="shared" si="6"/>
        <v>0.21185539858339675</v>
      </c>
      <c r="E26">
        <f t="shared" si="8"/>
        <v>1.4192855460704368E-2</v>
      </c>
      <c r="F26">
        <f t="shared" si="3"/>
        <v>6.8713793791586042E-4</v>
      </c>
      <c r="G26">
        <f t="shared" si="4"/>
        <v>3.5020867223933827E-4</v>
      </c>
    </row>
    <row r="27" spans="1:7">
      <c r="A27">
        <v>-1.5</v>
      </c>
      <c r="B27">
        <f t="shared" si="5"/>
        <v>6.6807201268858085E-2</v>
      </c>
      <c r="C27">
        <f t="shared" si="7"/>
        <v>1.200790956930009E-2</v>
      </c>
      <c r="D27">
        <f t="shared" si="6"/>
        <v>0.22662735237686826</v>
      </c>
      <c r="E27">
        <f t="shared" si="8"/>
        <v>1.4771953793471515E-2</v>
      </c>
      <c r="F27">
        <f t="shared" si="3"/>
        <v>1.3498980316301035E-3</v>
      </c>
      <c r="G27">
        <f t="shared" si="4"/>
        <v>6.6276009371424305E-4</v>
      </c>
    </row>
    <row r="28" spans="1:7">
      <c r="A28">
        <v>-1.4</v>
      </c>
      <c r="B28">
        <f t="shared" si="5"/>
        <v>8.0756659233771177E-2</v>
      </c>
      <c r="C28">
        <f t="shared" si="7"/>
        <v>1.3949457964913092E-2</v>
      </c>
      <c r="D28">
        <f t="shared" si="6"/>
        <v>0.24196365222307303</v>
      </c>
      <c r="E28">
        <f t="shared" si="8"/>
        <v>1.5336299846204771E-2</v>
      </c>
      <c r="F28">
        <f t="shared" si="3"/>
        <v>2.5551303304278683E-3</v>
      </c>
      <c r="G28">
        <f t="shared" si="4"/>
        <v>1.2052322987977648E-3</v>
      </c>
    </row>
    <row r="29" spans="1:7">
      <c r="A29">
        <v>-1.3</v>
      </c>
      <c r="B29">
        <f t="shared" si="5"/>
        <v>9.6800484585610302E-2</v>
      </c>
      <c r="C29">
        <f t="shared" si="7"/>
        <v>1.6043825351839125E-2</v>
      </c>
      <c r="D29">
        <f t="shared" si="6"/>
        <v>0.25784611080586473</v>
      </c>
      <c r="E29">
        <f t="shared" si="8"/>
        <v>1.5882458582791692E-2</v>
      </c>
      <c r="F29">
        <f t="shared" si="3"/>
        <v>4.661188023718732E-3</v>
      </c>
      <c r="G29">
        <f t="shared" si="4"/>
        <v>2.1060576932908637E-3</v>
      </c>
    </row>
    <row r="30" spans="1:7">
      <c r="A30">
        <v>-1.2</v>
      </c>
      <c r="B30">
        <f t="shared" si="5"/>
        <v>0.11506967022170822</v>
      </c>
      <c r="C30">
        <f t="shared" si="7"/>
        <v>1.8269185636097918E-2</v>
      </c>
      <c r="D30">
        <f t="shared" si="6"/>
        <v>0.27425311775007366</v>
      </c>
      <c r="E30">
        <f t="shared" si="8"/>
        <v>1.6407006944208935E-2</v>
      </c>
      <c r="F30">
        <f t="shared" si="3"/>
        <v>8.1975359245960444E-3</v>
      </c>
      <c r="G30">
        <f t="shared" si="4"/>
        <v>3.5363479008773124E-3</v>
      </c>
    </row>
    <row r="31" spans="1:7">
      <c r="A31">
        <v>-1.1000000000000001</v>
      </c>
      <c r="B31">
        <f t="shared" si="5"/>
        <v>0.13566606094638267</v>
      </c>
      <c r="C31">
        <f t="shared" si="7"/>
        <v>2.0596390724674452E-2</v>
      </c>
      <c r="D31">
        <f t="shared" si="6"/>
        <v>0.29115968678834636</v>
      </c>
      <c r="E31">
        <f t="shared" si="8"/>
        <v>1.6906569038272701E-2</v>
      </c>
      <c r="F31">
        <f t="shared" si="3"/>
        <v>1.390344751349859E-2</v>
      </c>
      <c r="G31">
        <f t="shared" si="4"/>
        <v>5.7059115889025458E-3</v>
      </c>
    </row>
    <row r="32" spans="1:7">
      <c r="A32">
        <v>-1</v>
      </c>
      <c r="B32">
        <f t="shared" si="5"/>
        <v>0.15865525393145707</v>
      </c>
      <c r="C32">
        <f t="shared" si="7"/>
        <v>2.2989192985074403E-2</v>
      </c>
      <c r="D32">
        <f t="shared" si="6"/>
        <v>0.30853753872598688</v>
      </c>
      <c r="E32">
        <f t="shared" si="8"/>
        <v>1.737785193764052E-2</v>
      </c>
      <c r="F32">
        <f t="shared" si="3"/>
        <v>2.275013194817932E-2</v>
      </c>
      <c r="G32">
        <f t="shared" si="4"/>
        <v>8.8466844346807294E-3</v>
      </c>
    </row>
    <row r="33" spans="1:7">
      <c r="A33">
        <v>-0.9</v>
      </c>
      <c r="B33">
        <f t="shared" si="5"/>
        <v>0.18406012534675953</v>
      </c>
      <c r="C33">
        <f t="shared" si="7"/>
        <v>2.5404871415302455E-2</v>
      </c>
      <c r="D33">
        <f t="shared" si="6"/>
        <v>0.32635522028792008</v>
      </c>
      <c r="E33">
        <f t="shared" si="8"/>
        <v>1.7817681561933196E-2</v>
      </c>
      <c r="F33">
        <f t="shared" si="3"/>
        <v>3.5930319112925879E-2</v>
      </c>
      <c r="G33">
        <f t="shared" si="4"/>
        <v>1.318018716474656E-2</v>
      </c>
    </row>
    <row r="34" spans="1:7">
      <c r="A34">
        <v>-0.8</v>
      </c>
      <c r="B34">
        <f t="shared" si="5"/>
        <v>0.21185539858339675</v>
      </c>
      <c r="C34">
        <f t="shared" si="7"/>
        <v>2.7795273236637219E-2</v>
      </c>
      <c r="D34">
        <f t="shared" si="6"/>
        <v>0.34457825838967582</v>
      </c>
      <c r="E34">
        <f t="shared" si="8"/>
        <v>1.822303810175574E-2</v>
      </c>
      <c r="F34">
        <f t="shared" si="3"/>
        <v>5.4799291699557995E-2</v>
      </c>
      <c r="G34">
        <f t="shared" si="4"/>
        <v>1.8868972586632116E-2</v>
      </c>
    </row>
    <row r="35" spans="1:7">
      <c r="A35">
        <v>-0.7</v>
      </c>
      <c r="B35">
        <f t="shared" si="5"/>
        <v>0.24196365222307303</v>
      </c>
      <c r="C35">
        <f t="shared" si="7"/>
        <v>3.0108253639676286E-2</v>
      </c>
      <c r="D35">
        <f t="shared" si="6"/>
        <v>0.36316934882438101</v>
      </c>
      <c r="E35">
        <f t="shared" si="8"/>
        <v>1.8591090434705193E-2</v>
      </c>
      <c r="F35">
        <f t="shared" si="3"/>
        <v>8.0756659233771177E-2</v>
      </c>
      <c r="G35">
        <f t="shared" ref="G35:G66" si="9">F35-F34</f>
        <v>2.5957367534213183E-2</v>
      </c>
    </row>
    <row r="36" spans="1:7">
      <c r="A36">
        <v>-0.6</v>
      </c>
      <c r="B36">
        <f t="shared" si="5"/>
        <v>0.27425311775007366</v>
      </c>
      <c r="C36">
        <f t="shared" si="7"/>
        <v>3.2289465527000627E-2</v>
      </c>
      <c r="D36">
        <f t="shared" si="6"/>
        <v>0.38208857781104744</v>
      </c>
      <c r="E36">
        <f t="shared" si="8"/>
        <v>1.8919228986666425E-2</v>
      </c>
      <c r="F36">
        <f t="shared" si="3"/>
        <v>0.11506967022170822</v>
      </c>
      <c r="G36">
        <f t="shared" si="9"/>
        <v>3.4313010987937043E-2</v>
      </c>
    </row>
    <row r="37" spans="1:7">
      <c r="A37">
        <v>-0.5</v>
      </c>
      <c r="B37">
        <f t="shared" si="5"/>
        <v>0.30853753872598688</v>
      </c>
      <c r="C37">
        <f t="shared" si="7"/>
        <v>3.4284420975913221E-2</v>
      </c>
      <c r="D37">
        <f t="shared" si="6"/>
        <v>0.4012936743170763</v>
      </c>
      <c r="E37">
        <f t="shared" si="8"/>
        <v>1.9205096506028863E-2</v>
      </c>
      <c r="F37">
        <f t="shared" si="3"/>
        <v>0.15865525393145707</v>
      </c>
      <c r="G37">
        <f t="shared" si="9"/>
        <v>4.3585583709748854E-2</v>
      </c>
    </row>
    <row r="38" spans="1:7">
      <c r="A38">
        <v>-0.4</v>
      </c>
      <c r="B38">
        <f t="shared" si="5"/>
        <v>0.34457825838967582</v>
      </c>
      <c r="C38">
        <f t="shared" si="7"/>
        <v>3.6040719663688936E-2</v>
      </c>
      <c r="D38">
        <f t="shared" si="6"/>
        <v>0.42074029056089701</v>
      </c>
      <c r="E38">
        <f t="shared" si="8"/>
        <v>1.9446616243820714E-2</v>
      </c>
      <c r="F38">
        <f t="shared" si="3"/>
        <v>0.21185539858339675</v>
      </c>
      <c r="G38">
        <f t="shared" si="9"/>
        <v>5.3200144651939674E-2</v>
      </c>
    </row>
    <row r="39" spans="1:7">
      <c r="A39">
        <v>-0.3</v>
      </c>
      <c r="B39">
        <f t="shared" si="5"/>
        <v>0.38208857781104744</v>
      </c>
      <c r="C39">
        <f t="shared" si="7"/>
        <v>3.7510319421371618E-2</v>
      </c>
      <c r="D39">
        <f t="shared" si="6"/>
        <v>0.4403823076297575</v>
      </c>
      <c r="E39">
        <f t="shared" si="8"/>
        <v>1.9642017068860484E-2</v>
      </c>
      <c r="F39">
        <f t="shared" si="3"/>
        <v>0.27425311775007366</v>
      </c>
      <c r="G39">
        <f t="shared" si="9"/>
        <v>6.2397719166676913E-2</v>
      </c>
    </row>
    <row r="40" spans="1:7">
      <c r="A40">
        <v>-0.2</v>
      </c>
      <c r="B40">
        <f t="shared" si="5"/>
        <v>0.42074029056089701</v>
      </c>
      <c r="C40">
        <f t="shared" si="7"/>
        <v>3.8651712749849576E-2</v>
      </c>
      <c r="D40">
        <f t="shared" si="6"/>
        <v>0.46017216272297101</v>
      </c>
      <c r="E40">
        <f t="shared" si="8"/>
        <v>1.9789855093213515E-2</v>
      </c>
      <c r="F40">
        <f t="shared" si="3"/>
        <v>0.34457825838967582</v>
      </c>
      <c r="G40">
        <f t="shared" si="9"/>
        <v>7.0325140639602157E-2</v>
      </c>
    </row>
    <row r="41" spans="1:7">
      <c r="A41">
        <v>-0.1</v>
      </c>
      <c r="B41">
        <f t="shared" si="5"/>
        <v>0.46017216272297101</v>
      </c>
      <c r="C41">
        <f t="shared" si="7"/>
        <v>3.9431872162074E-2</v>
      </c>
      <c r="D41">
        <f t="shared" si="6"/>
        <v>0.48006119416162751</v>
      </c>
      <c r="E41">
        <f t="shared" si="8"/>
        <v>1.9889031438656501E-2</v>
      </c>
      <c r="F41">
        <f t="shared" si="3"/>
        <v>0.42074029056089701</v>
      </c>
      <c r="G41">
        <f t="shared" si="9"/>
        <v>7.6162032171221195E-2</v>
      </c>
    </row>
    <row r="42" spans="1:7">
      <c r="A42">
        <v>0</v>
      </c>
      <c r="B42">
        <f t="shared" si="5"/>
        <v>0.5</v>
      </c>
      <c r="C42">
        <f t="shared" si="7"/>
        <v>3.9827837277028988E-2</v>
      </c>
      <c r="D42">
        <f t="shared" si="6"/>
        <v>0.5</v>
      </c>
      <c r="E42">
        <f t="shared" si="8"/>
        <v>1.9938805838372486E-2</v>
      </c>
      <c r="F42">
        <f t="shared" si="3"/>
        <v>0.5</v>
      </c>
      <c r="G42">
        <f t="shared" si="9"/>
        <v>7.9259709439102988E-2</v>
      </c>
    </row>
    <row r="43" spans="1:7">
      <c r="A43">
        <v>0.1</v>
      </c>
      <c r="B43">
        <f t="shared" si="5"/>
        <v>0.53982783727702899</v>
      </c>
      <c r="C43">
        <f t="shared" si="7"/>
        <v>3.9827837277028988E-2</v>
      </c>
      <c r="D43">
        <f t="shared" si="6"/>
        <v>0.51993880583837249</v>
      </c>
      <c r="E43">
        <f t="shared" si="8"/>
        <v>1.9938805838372486E-2</v>
      </c>
      <c r="F43">
        <f t="shared" si="3"/>
        <v>0.57925970943910299</v>
      </c>
      <c r="G43">
        <f t="shared" si="9"/>
        <v>7.9259709439102988E-2</v>
      </c>
    </row>
    <row r="44" spans="1:7">
      <c r="A44">
        <v>0.2</v>
      </c>
      <c r="B44">
        <f t="shared" si="5"/>
        <v>0.57925970943910299</v>
      </c>
      <c r="C44">
        <f t="shared" si="7"/>
        <v>3.9431872162074E-2</v>
      </c>
      <c r="D44">
        <f t="shared" si="6"/>
        <v>0.53982783727702899</v>
      </c>
      <c r="E44">
        <f t="shared" si="8"/>
        <v>1.9889031438656501E-2</v>
      </c>
      <c r="F44">
        <f t="shared" si="3"/>
        <v>0.65542174161032418</v>
      </c>
      <c r="G44">
        <f t="shared" si="9"/>
        <v>7.6162032171221195E-2</v>
      </c>
    </row>
    <row r="45" spans="1:7">
      <c r="A45">
        <v>0.3</v>
      </c>
      <c r="B45">
        <f t="shared" si="5"/>
        <v>0.61791142218895256</v>
      </c>
      <c r="C45">
        <f t="shared" si="7"/>
        <v>3.8651712749849576E-2</v>
      </c>
      <c r="D45">
        <f t="shared" si="6"/>
        <v>0.5596176923702425</v>
      </c>
      <c r="E45">
        <f t="shared" si="8"/>
        <v>1.9789855093213515E-2</v>
      </c>
      <c r="F45">
        <f t="shared" si="3"/>
        <v>0.72574688224992634</v>
      </c>
      <c r="G45">
        <f t="shared" si="9"/>
        <v>7.0325140639602157E-2</v>
      </c>
    </row>
    <row r="46" spans="1:7">
      <c r="A46">
        <v>0.4</v>
      </c>
      <c r="B46">
        <f t="shared" si="5"/>
        <v>0.65542174161032418</v>
      </c>
      <c r="C46">
        <f t="shared" si="7"/>
        <v>3.7510319421371618E-2</v>
      </c>
      <c r="D46">
        <f t="shared" si="6"/>
        <v>0.57925970943910299</v>
      </c>
      <c r="E46">
        <f t="shared" si="8"/>
        <v>1.9642017068860484E-2</v>
      </c>
      <c r="F46">
        <f t="shared" si="3"/>
        <v>0.78814460141660325</v>
      </c>
      <c r="G46">
        <f t="shared" si="9"/>
        <v>6.2397719166676913E-2</v>
      </c>
    </row>
    <row r="47" spans="1:7">
      <c r="A47">
        <v>0.5</v>
      </c>
      <c r="B47">
        <f t="shared" si="5"/>
        <v>0.69146246127401312</v>
      </c>
      <c r="C47">
        <f t="shared" si="7"/>
        <v>3.6040719663688936E-2</v>
      </c>
      <c r="D47">
        <f t="shared" si="6"/>
        <v>0.5987063256829237</v>
      </c>
      <c r="E47">
        <f t="shared" si="8"/>
        <v>1.9446616243820714E-2</v>
      </c>
      <c r="F47">
        <f t="shared" si="3"/>
        <v>0.84134474606854293</v>
      </c>
      <c r="G47">
        <f t="shared" si="9"/>
        <v>5.3200144651939674E-2</v>
      </c>
    </row>
    <row r="48" spans="1:7">
      <c r="A48">
        <v>0.6</v>
      </c>
      <c r="B48">
        <f t="shared" si="5"/>
        <v>0.72574688224992634</v>
      </c>
      <c r="C48">
        <f t="shared" si="7"/>
        <v>3.4284420975913221E-2</v>
      </c>
      <c r="D48">
        <f t="shared" si="6"/>
        <v>0.61791142218895256</v>
      </c>
      <c r="E48">
        <f t="shared" si="8"/>
        <v>1.9205096506028863E-2</v>
      </c>
      <c r="F48">
        <f t="shared" si="3"/>
        <v>0.88493032977829178</v>
      </c>
      <c r="G48">
        <f t="shared" si="9"/>
        <v>4.3585583709748854E-2</v>
      </c>
    </row>
    <row r="49" spans="1:7">
      <c r="A49">
        <v>0.7</v>
      </c>
      <c r="B49">
        <f t="shared" si="5"/>
        <v>0.75803634777692697</v>
      </c>
      <c r="C49">
        <f t="shared" si="7"/>
        <v>3.2289465527000627E-2</v>
      </c>
      <c r="D49">
        <f t="shared" si="6"/>
        <v>0.63683065117561899</v>
      </c>
      <c r="E49">
        <f t="shared" si="8"/>
        <v>1.8919228986666425E-2</v>
      </c>
      <c r="F49">
        <f t="shared" si="3"/>
        <v>0.91924334076622882</v>
      </c>
      <c r="G49">
        <f t="shared" si="9"/>
        <v>3.4313010987937043E-2</v>
      </c>
    </row>
    <row r="50" spans="1:7">
      <c r="A50">
        <v>0.8</v>
      </c>
      <c r="B50">
        <f t="shared" si="5"/>
        <v>0.78814460141660325</v>
      </c>
      <c r="C50">
        <f t="shared" si="7"/>
        <v>3.0108253639676286E-2</v>
      </c>
      <c r="D50">
        <f t="shared" si="6"/>
        <v>0.65542174161032418</v>
      </c>
      <c r="E50">
        <f t="shared" si="8"/>
        <v>1.8591090434705193E-2</v>
      </c>
      <c r="F50">
        <f t="shared" si="3"/>
        <v>0.94520070830044201</v>
      </c>
      <c r="G50">
        <f t="shared" si="9"/>
        <v>2.5957367534213183E-2</v>
      </c>
    </row>
    <row r="51" spans="1:7">
      <c r="A51">
        <v>0.9</v>
      </c>
      <c r="B51">
        <f t="shared" si="5"/>
        <v>0.81593987465324047</v>
      </c>
      <c r="C51">
        <f t="shared" si="7"/>
        <v>2.7795273236637219E-2</v>
      </c>
      <c r="D51">
        <f t="shared" si="6"/>
        <v>0.67364477971207992</v>
      </c>
      <c r="E51">
        <f t="shared" si="8"/>
        <v>1.822303810175574E-2</v>
      </c>
      <c r="F51">
        <f t="shared" si="3"/>
        <v>0.96406968088707412</v>
      </c>
      <c r="G51">
        <f t="shared" si="9"/>
        <v>1.8868972586632116E-2</v>
      </c>
    </row>
    <row r="52" spans="1:7">
      <c r="A52">
        <v>1</v>
      </c>
      <c r="B52">
        <f t="shared" si="5"/>
        <v>0.84134474606854293</v>
      </c>
      <c r="C52">
        <f t="shared" si="7"/>
        <v>2.5404871415302455E-2</v>
      </c>
      <c r="D52">
        <f t="shared" si="6"/>
        <v>0.69146246127401312</v>
      </c>
      <c r="E52">
        <f t="shared" si="8"/>
        <v>1.7817681561933196E-2</v>
      </c>
      <c r="F52">
        <f t="shared" si="3"/>
        <v>0.97724986805182068</v>
      </c>
      <c r="G52">
        <f t="shared" si="9"/>
        <v>1.318018716474656E-2</v>
      </c>
    </row>
    <row r="53" spans="1:7">
      <c r="A53">
        <v>1.1000000000000001</v>
      </c>
      <c r="B53">
        <f t="shared" si="5"/>
        <v>0.86433393905361733</v>
      </c>
      <c r="C53">
        <f t="shared" si="7"/>
        <v>2.2989192985074403E-2</v>
      </c>
      <c r="D53">
        <f t="shared" si="6"/>
        <v>0.70884031321165364</v>
      </c>
      <c r="E53">
        <f t="shared" si="8"/>
        <v>1.737785193764052E-2</v>
      </c>
      <c r="F53">
        <f t="shared" si="3"/>
        <v>0.98609655248650141</v>
      </c>
      <c r="G53">
        <f t="shared" si="9"/>
        <v>8.8466844346807294E-3</v>
      </c>
    </row>
    <row r="54" spans="1:7">
      <c r="A54">
        <v>1.2</v>
      </c>
      <c r="B54">
        <f t="shared" si="5"/>
        <v>0.88493032977829178</v>
      </c>
      <c r="C54">
        <f t="shared" si="7"/>
        <v>2.0596390724674452E-2</v>
      </c>
      <c r="D54">
        <f t="shared" si="6"/>
        <v>0.72574688224992634</v>
      </c>
      <c r="E54">
        <f t="shared" si="8"/>
        <v>1.6906569038272701E-2</v>
      </c>
      <c r="F54">
        <f t="shared" si="3"/>
        <v>0.99180246407540396</v>
      </c>
      <c r="G54">
        <f t="shared" si="9"/>
        <v>5.7059115889025458E-3</v>
      </c>
    </row>
    <row r="55" spans="1:7">
      <c r="A55">
        <v>1.3</v>
      </c>
      <c r="B55">
        <f t="shared" si="5"/>
        <v>0.9031995154143897</v>
      </c>
      <c r="C55">
        <f t="shared" si="7"/>
        <v>1.8269185636097918E-2</v>
      </c>
      <c r="D55">
        <f t="shared" si="6"/>
        <v>0.74215388919413527</v>
      </c>
      <c r="E55">
        <f t="shared" si="8"/>
        <v>1.6407006944208935E-2</v>
      </c>
      <c r="F55">
        <f t="shared" si="3"/>
        <v>0.99533881197628127</v>
      </c>
      <c r="G55">
        <f t="shared" si="9"/>
        <v>3.5363479008773124E-3</v>
      </c>
    </row>
    <row r="56" spans="1:7">
      <c r="A56">
        <v>1.4</v>
      </c>
      <c r="B56">
        <f t="shared" si="5"/>
        <v>0.91924334076622882</v>
      </c>
      <c r="C56">
        <f t="shared" si="7"/>
        <v>1.6043825351839125E-2</v>
      </c>
      <c r="D56">
        <f t="shared" si="6"/>
        <v>0.75803634777692697</v>
      </c>
      <c r="E56">
        <f t="shared" si="8"/>
        <v>1.5882458582791692E-2</v>
      </c>
      <c r="F56">
        <f t="shared" si="3"/>
        <v>0.99744486966957213</v>
      </c>
      <c r="G56">
        <f t="shared" si="9"/>
        <v>2.1060576932908637E-3</v>
      </c>
    </row>
    <row r="57" spans="1:7">
      <c r="A57">
        <v>1.5</v>
      </c>
      <c r="B57">
        <f t="shared" si="5"/>
        <v>0.93319279873114191</v>
      </c>
      <c r="C57">
        <f t="shared" si="7"/>
        <v>1.3949457964913092E-2</v>
      </c>
      <c r="D57">
        <f t="shared" si="6"/>
        <v>0.77337264762313174</v>
      </c>
      <c r="E57">
        <f t="shared" si="8"/>
        <v>1.5336299846204771E-2</v>
      </c>
      <c r="F57">
        <f t="shared" si="3"/>
        <v>0.9986501019683699</v>
      </c>
      <c r="G57">
        <f t="shared" si="9"/>
        <v>1.2052322987977648E-3</v>
      </c>
    </row>
    <row r="58" spans="1:7">
      <c r="A58">
        <v>1.6</v>
      </c>
      <c r="B58">
        <f t="shared" si="5"/>
        <v>0.94520070830044201</v>
      </c>
      <c r="C58">
        <f t="shared" si="7"/>
        <v>1.200790956930009E-2</v>
      </c>
      <c r="D58">
        <f t="shared" si="6"/>
        <v>0.78814460141660325</v>
      </c>
      <c r="E58">
        <f t="shared" si="8"/>
        <v>1.4771953793471515E-2</v>
      </c>
      <c r="F58">
        <f t="shared" si="3"/>
        <v>0.99931286206208414</v>
      </c>
      <c r="G58">
        <f t="shared" si="9"/>
        <v>6.6276009371424305E-4</v>
      </c>
    </row>
    <row r="59" spans="1:7">
      <c r="A59">
        <v>1.7</v>
      </c>
      <c r="B59">
        <f t="shared" si="5"/>
        <v>0.95543453724145688</v>
      </c>
      <c r="C59">
        <f t="shared" si="7"/>
        <v>1.0233828941014878E-2</v>
      </c>
      <c r="D59">
        <f t="shared" si="6"/>
        <v>0.80233745687730762</v>
      </c>
      <c r="E59">
        <f t="shared" si="8"/>
        <v>1.4192855460704368E-2</v>
      </c>
      <c r="F59">
        <f t="shared" si="3"/>
        <v>0.99966307073432348</v>
      </c>
      <c r="G59">
        <f t="shared" si="9"/>
        <v>3.5020867223933827E-4</v>
      </c>
    </row>
    <row r="60" spans="1:7">
      <c r="A60">
        <v>1.8</v>
      </c>
      <c r="B60">
        <f t="shared" si="5"/>
        <v>0.96406968088707412</v>
      </c>
      <c r="C60">
        <f t="shared" si="7"/>
        <v>8.6351436456172381E-3</v>
      </c>
      <c r="D60">
        <f t="shared" si="6"/>
        <v>0.81593987465324047</v>
      </c>
      <c r="E60">
        <f t="shared" si="8"/>
        <v>1.3602417775932851E-2</v>
      </c>
      <c r="F60">
        <f t="shared" si="3"/>
        <v>0.99984089140984223</v>
      </c>
      <c r="G60">
        <f t="shared" si="9"/>
        <v>1.7782067551874725E-4</v>
      </c>
    </row>
    <row r="61" spans="1:7">
      <c r="A61">
        <v>1.9</v>
      </c>
      <c r="B61">
        <f t="shared" si="5"/>
        <v>0.97128344018399804</v>
      </c>
      <c r="C61">
        <f t="shared" si="7"/>
        <v>7.2137592969239162E-3</v>
      </c>
      <c r="D61">
        <f t="shared" si="6"/>
        <v>0.82894387369151812</v>
      </c>
      <c r="E61">
        <f t="shared" si="8"/>
        <v>1.3003999038277647E-2</v>
      </c>
      <c r="F61">
        <f t="shared" si="3"/>
        <v>0.99992765195607558</v>
      </c>
      <c r="G61">
        <f t="shared" si="9"/>
        <v>8.6760546233355385E-5</v>
      </c>
    </row>
    <row r="62" spans="1:7">
      <c r="A62">
        <v>2</v>
      </c>
      <c r="B62">
        <f t="shared" si="5"/>
        <v>0.97724986805182068</v>
      </c>
      <c r="C62">
        <f t="shared" si="7"/>
        <v>5.9664278678226434E-3</v>
      </c>
      <c r="D62">
        <f t="shared" si="6"/>
        <v>0.84134474606854293</v>
      </c>
      <c r="E62">
        <f t="shared" si="8"/>
        <v>1.2400872377024807E-2</v>
      </c>
      <c r="F62">
        <f t="shared" si="3"/>
        <v>0.99996832875816322</v>
      </c>
      <c r="G62">
        <f t="shared" si="9"/>
        <v>4.0676802087635799E-5</v>
      </c>
    </row>
    <row r="63" spans="1:7">
      <c r="A63">
        <v>2.1</v>
      </c>
      <c r="B63">
        <f t="shared" si="5"/>
        <v>0.98213557943718355</v>
      </c>
      <c r="C63">
        <f t="shared" si="7"/>
        <v>4.8857113853628675E-3</v>
      </c>
      <c r="D63">
        <f t="shared" si="6"/>
        <v>0.8531409436241042</v>
      </c>
      <c r="E63">
        <f t="shared" si="8"/>
        <v>1.1796197555561272E-2</v>
      </c>
      <c r="F63">
        <f t="shared" si="3"/>
        <v>0.99998665425098876</v>
      </c>
      <c r="G63">
        <f t="shared" si="9"/>
        <v>1.8325492825543854E-5</v>
      </c>
    </row>
    <row r="64" spans="1:7">
      <c r="A64">
        <v>2.2000000000000002</v>
      </c>
      <c r="B64">
        <f t="shared" si="5"/>
        <v>0.98609655248650141</v>
      </c>
      <c r="C64">
        <f t="shared" si="7"/>
        <v>3.9609730493178619E-3</v>
      </c>
      <c r="D64">
        <f t="shared" si="6"/>
        <v>0.86433393905361733</v>
      </c>
      <c r="E64">
        <f t="shared" si="8"/>
        <v>1.1192995429513131E-2</v>
      </c>
      <c r="F64">
        <f t="shared" si="3"/>
        <v>0.99999458745609204</v>
      </c>
      <c r="G64">
        <f t="shared" si="9"/>
        <v>7.933205103283214E-6</v>
      </c>
    </row>
    <row r="65" spans="1:7">
      <c r="A65">
        <v>2.2999999999999998</v>
      </c>
      <c r="B65">
        <f t="shared" si="5"/>
        <v>0.98927588997832405</v>
      </c>
      <c r="C65">
        <f t="shared" si="7"/>
        <v>3.1793374918226425E-3</v>
      </c>
      <c r="D65">
        <f t="shared" si="6"/>
        <v>0.87492806436284964</v>
      </c>
      <c r="E65">
        <f t="shared" si="8"/>
        <v>1.0594125309232316E-2</v>
      </c>
      <c r="F65">
        <f t="shared" si="3"/>
        <v>0.9999978875452965</v>
      </c>
      <c r="G65">
        <f t="shared" si="9"/>
        <v>3.3000892044610097E-6</v>
      </c>
    </row>
    <row r="66" spans="1:7">
      <c r="A66">
        <v>2.4</v>
      </c>
      <c r="B66">
        <f t="shared" si="5"/>
        <v>0.99180246407540396</v>
      </c>
      <c r="C66">
        <f t="shared" si="7"/>
        <v>2.5265740970799033E-3</v>
      </c>
      <c r="D66">
        <f t="shared" si="6"/>
        <v>0.88493032977829178</v>
      </c>
      <c r="E66">
        <f t="shared" si="8"/>
        <v>1.0002265415442135E-2</v>
      </c>
      <c r="F66">
        <f t="shared" si="3"/>
        <v>0.99999920667176445</v>
      </c>
      <c r="G66">
        <f t="shared" si="9"/>
        <v>1.3191264679468517E-6</v>
      </c>
    </row>
    <row r="67" spans="1:7">
      <c r="A67">
        <v>2.5000000000000102</v>
      </c>
      <c r="B67">
        <f t="shared" si="5"/>
        <v>0.99379033467422417</v>
      </c>
      <c r="C67">
        <f t="shared" si="7"/>
        <v>1.9878705988202183E-3</v>
      </c>
      <c r="D67">
        <f t="shared" si="6"/>
        <v>0.89435022633314565</v>
      </c>
      <c r="E67">
        <f t="shared" si="8"/>
        <v>9.4198965548538682E-3</v>
      </c>
      <c r="F67">
        <f t="shared" ref="F67:F72" si="10">NORMDIST($A67,0,0.5,TRUE)</f>
        <v>0.99999971334842808</v>
      </c>
      <c r="G67">
        <f t="shared" ref="G67:G72" si="11">F67-F66</f>
        <v>5.0667666362524955E-7</v>
      </c>
    </row>
    <row r="68" spans="1:7">
      <c r="A68">
        <v>2.6</v>
      </c>
      <c r="B68">
        <f t="shared" si="5"/>
        <v>0.99533881197628127</v>
      </c>
      <c r="C68">
        <f t="shared" si="7"/>
        <v>1.5484773020570941E-3</v>
      </c>
      <c r="D68">
        <f t="shared" si="6"/>
        <v>0.9031995154143897</v>
      </c>
      <c r="E68">
        <f t="shared" si="8"/>
        <v>8.8492890812440494E-3</v>
      </c>
      <c r="F68">
        <f t="shared" si="10"/>
        <v>0.99999990035573683</v>
      </c>
      <c r="G68">
        <f t="shared" si="11"/>
        <v>1.8700730874954274E-7</v>
      </c>
    </row>
    <row r="69" spans="1:7">
      <c r="A69">
        <v>2.7</v>
      </c>
      <c r="B69">
        <f t="shared" si="5"/>
        <v>0.99653302619695938</v>
      </c>
      <c r="C69">
        <f t="shared" si="7"/>
        <v>1.1942142206781137E-3</v>
      </c>
      <c r="D69">
        <f t="shared" si="6"/>
        <v>0.91149200856259804</v>
      </c>
      <c r="E69">
        <f t="shared" si="8"/>
        <v>8.2924931482083464E-3</v>
      </c>
      <c r="F69">
        <f t="shared" si="10"/>
        <v>0.99999996667955149</v>
      </c>
      <c r="G69">
        <f t="shared" si="11"/>
        <v>6.6323814662538894E-8</v>
      </c>
    </row>
    <row r="70" spans="1:7">
      <c r="A70">
        <v>2.80000000000001</v>
      </c>
      <c r="B70">
        <f t="shared" si="5"/>
        <v>0.99744486966957213</v>
      </c>
      <c r="C70">
        <f t="shared" si="7"/>
        <v>9.1184347261275001E-4</v>
      </c>
      <c r="D70">
        <f t="shared" si="6"/>
        <v>0.9192433407662296</v>
      </c>
      <c r="E70">
        <f t="shared" si="8"/>
        <v>7.7513322036315557E-3</v>
      </c>
      <c r="F70">
        <f t="shared" si="10"/>
        <v>0.99999998928240974</v>
      </c>
      <c r="G70">
        <f t="shared" si="11"/>
        <v>2.260285825173014E-8</v>
      </c>
    </row>
    <row r="71" spans="1:7">
      <c r="A71">
        <v>2.9000000000000101</v>
      </c>
      <c r="B71">
        <f t="shared" si="5"/>
        <v>0.99813418669961607</v>
      </c>
      <c r="C71">
        <f t="shared" si="7"/>
        <v>6.8931703004393441E-4</v>
      </c>
      <c r="D71">
        <f t="shared" si="6"/>
        <v>0.92647074039035227</v>
      </c>
      <c r="E71">
        <f t="shared" si="8"/>
        <v>7.2273996241226657E-3</v>
      </c>
      <c r="F71">
        <f t="shared" si="10"/>
        <v>0.99999999668425399</v>
      </c>
      <c r="G71">
        <f t="shared" si="11"/>
        <v>7.4018442486334379E-9</v>
      </c>
    </row>
    <row r="72" spans="1:7">
      <c r="A72">
        <v>3.0000000000000102</v>
      </c>
      <c r="B72">
        <f t="shared" si="5"/>
        <v>0.99865010196837001</v>
      </c>
      <c r="C72">
        <f t="shared" si="7"/>
        <v>5.1591526875394145E-4</v>
      </c>
      <c r="D72">
        <f t="shared" si="6"/>
        <v>0.93319279873114247</v>
      </c>
      <c r="E72">
        <f t="shared" si="8"/>
        <v>6.7220583407902046E-3</v>
      </c>
      <c r="F72">
        <f t="shared" si="10"/>
        <v>0.9999999990134123</v>
      </c>
      <c r="G72">
        <f t="shared" si="11"/>
        <v>2.3291583106654912E-9</v>
      </c>
    </row>
    <row r="73" spans="1:7">
      <c r="A73">
        <v>3.1000000000000099</v>
      </c>
      <c r="D73">
        <f t="shared" si="6"/>
        <v>0.93942924199794153</v>
      </c>
      <c r="E73">
        <f t="shared" si="8"/>
        <v>6.2364432667990632E-3</v>
      </c>
    </row>
    <row r="74" spans="1:7">
      <c r="A74">
        <v>3.2000000000000099</v>
      </c>
      <c r="D74">
        <f t="shared" si="6"/>
        <v>0.94520070830044256</v>
      </c>
      <c r="E74">
        <f t="shared" si="8"/>
        <v>5.7714663025010271E-3</v>
      </c>
    </row>
    <row r="75" spans="1:7">
      <c r="A75">
        <v>3.30000000000001</v>
      </c>
      <c r="D75">
        <f t="shared" si="6"/>
        <v>0.95052853196635234</v>
      </c>
      <c r="E75">
        <f t="shared" si="8"/>
        <v>5.3278236659097811E-3</v>
      </c>
    </row>
    <row r="76" spans="1:7">
      <c r="A76">
        <v>3.4000000000000101</v>
      </c>
      <c r="D76">
        <f t="shared" si="6"/>
        <v>0.95543453724145733</v>
      </c>
      <c r="E76">
        <f t="shared" si="8"/>
        <v>4.9060052751049854E-3</v>
      </c>
    </row>
    <row r="77" spans="1:7">
      <c r="A77">
        <v>3.5000000000000102</v>
      </c>
      <c r="D77">
        <f t="shared" ref="D77:D83" si="12">NORMDIST(A77,0,2,TRUE)</f>
        <v>0.95994084313618333</v>
      </c>
      <c r="E77">
        <f t="shared" si="8"/>
        <v>4.5063058947260037E-3</v>
      </c>
    </row>
    <row r="78" spans="1:7">
      <c r="A78">
        <v>3.6000000000000099</v>
      </c>
      <c r="D78">
        <f t="shared" si="12"/>
        <v>0.96406968088707456</v>
      </c>
      <c r="E78">
        <f t="shared" ref="E78:E83" si="13">D78-D77</f>
        <v>4.1288377508912344E-3</v>
      </c>
    </row>
    <row r="79" spans="1:7">
      <c r="A79">
        <v>3.7000000000000099</v>
      </c>
      <c r="D79">
        <f t="shared" si="12"/>
        <v>0.9678432252043867</v>
      </c>
      <c r="E79">
        <f t="shared" si="13"/>
        <v>3.7735443173121386E-3</v>
      </c>
    </row>
    <row r="80" spans="1:7">
      <c r="A80">
        <v>3.80000000000001</v>
      </c>
      <c r="D80">
        <f t="shared" si="12"/>
        <v>0.97128344018399848</v>
      </c>
      <c r="E80">
        <f t="shared" si="13"/>
        <v>3.4402149796117776E-3</v>
      </c>
    </row>
    <row r="81" spans="1:5">
      <c r="A81">
        <v>3.9000000000000101</v>
      </c>
      <c r="D81">
        <f t="shared" si="12"/>
        <v>0.97441194047836155</v>
      </c>
      <c r="E81">
        <f t="shared" si="13"/>
        <v>3.128500294363068E-3</v>
      </c>
    </row>
    <row r="82" spans="1:5">
      <c r="A82">
        <v>4.0000000000000098</v>
      </c>
      <c r="D82">
        <f t="shared" si="12"/>
        <v>0.97724986805182101</v>
      </c>
      <c r="E82">
        <f t="shared" si="13"/>
        <v>2.8379275734594644E-3</v>
      </c>
    </row>
    <row r="83" spans="1:5">
      <c r="A83">
        <v>4.1000000000000103</v>
      </c>
      <c r="D83">
        <f t="shared" si="12"/>
        <v>0.97981778459429592</v>
      </c>
      <c r="E83">
        <f t="shared" si="13"/>
        <v>2.5679165424749018E-3</v>
      </c>
    </row>
  </sheetData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83"/>
  <sheetViews>
    <sheetView topLeftCell="A107" workbookViewId="0">
      <selection activeCell="L133" sqref="L133"/>
    </sheetView>
  </sheetViews>
  <sheetFormatPr defaultRowHeight="13.5"/>
  <sheetData>
    <row r="1" spans="1:4">
      <c r="A1" t="s">
        <v>8</v>
      </c>
      <c r="C1" t="s">
        <v>96</v>
      </c>
      <c r="D1" t="s">
        <v>97</v>
      </c>
    </row>
    <row r="2" spans="1:4" ht="67.5">
      <c r="A2" t="s">
        <v>98</v>
      </c>
      <c r="B2" s="16" t="s">
        <v>95</v>
      </c>
      <c r="C2" s="10" t="s">
        <v>99</v>
      </c>
      <c r="D2" s="10" t="s">
        <v>100</v>
      </c>
    </row>
    <row r="3" spans="1:4">
      <c r="B3" s="3" t="s">
        <v>27</v>
      </c>
      <c r="C3" s="10" t="s">
        <v>101</v>
      </c>
      <c r="D3" s="10" t="s">
        <v>101</v>
      </c>
    </row>
    <row r="4" spans="1:4">
      <c r="A4" s="2">
        <v>25569</v>
      </c>
      <c r="B4" s="2"/>
      <c r="C4">
        <v>20755</v>
      </c>
      <c r="D4">
        <v>6023</v>
      </c>
    </row>
    <row r="5" spans="1:4">
      <c r="A5" s="2">
        <v>25600</v>
      </c>
      <c r="B5" s="2"/>
      <c r="C5">
        <v>20856</v>
      </c>
      <c r="D5">
        <v>6125</v>
      </c>
    </row>
    <row r="6" spans="1:4">
      <c r="A6" s="2">
        <v>25628</v>
      </c>
      <c r="B6" s="2"/>
      <c r="C6">
        <v>21454</v>
      </c>
      <c r="D6">
        <v>6218</v>
      </c>
    </row>
    <row r="7" spans="1:4">
      <c r="A7" s="2">
        <v>25659</v>
      </c>
      <c r="B7" s="2"/>
      <c r="C7">
        <v>21562</v>
      </c>
      <c r="D7">
        <v>6092</v>
      </c>
    </row>
    <row r="8" spans="1:4">
      <c r="A8" s="2">
        <v>25689</v>
      </c>
      <c r="B8" s="2"/>
      <c r="C8">
        <v>21009</v>
      </c>
      <c r="D8">
        <v>5963</v>
      </c>
    </row>
    <row r="9" spans="1:4">
      <c r="A9" s="2">
        <v>25720</v>
      </c>
      <c r="B9" s="2"/>
      <c r="C9">
        <v>21307</v>
      </c>
      <c r="D9">
        <v>6023</v>
      </c>
    </row>
    <row r="10" spans="1:4">
      <c r="A10" s="2">
        <v>25750</v>
      </c>
      <c r="B10" s="2"/>
      <c r="C10">
        <v>22595</v>
      </c>
      <c r="D10">
        <v>6493</v>
      </c>
    </row>
    <row r="11" spans="1:4">
      <c r="A11" s="2">
        <v>25781</v>
      </c>
      <c r="B11" s="2"/>
      <c r="C11">
        <v>23935</v>
      </c>
      <c r="D11">
        <v>6893</v>
      </c>
    </row>
    <row r="12" spans="1:4">
      <c r="A12" s="2">
        <v>25812</v>
      </c>
      <c r="B12" s="2"/>
      <c r="C12">
        <v>24291</v>
      </c>
      <c r="D12">
        <v>6973</v>
      </c>
    </row>
    <row r="13" spans="1:4">
      <c r="A13" s="2">
        <v>25842</v>
      </c>
      <c r="B13" s="2"/>
      <c r="C13">
        <v>23056</v>
      </c>
      <c r="D13">
        <v>6468</v>
      </c>
    </row>
    <row r="14" spans="1:4">
      <c r="A14" s="2">
        <v>25873</v>
      </c>
      <c r="B14" s="2"/>
      <c r="C14">
        <v>22158</v>
      </c>
      <c r="D14">
        <v>6235</v>
      </c>
    </row>
    <row r="15" spans="1:4">
      <c r="A15" s="2">
        <v>25903</v>
      </c>
      <c r="B15" s="2"/>
      <c r="C15">
        <v>23134</v>
      </c>
      <c r="D15">
        <v>6405</v>
      </c>
    </row>
    <row r="16" spans="1:4">
      <c r="A16" s="2">
        <v>25934</v>
      </c>
      <c r="B16" s="2"/>
      <c r="C16">
        <v>22949</v>
      </c>
      <c r="D16">
        <v>6494</v>
      </c>
    </row>
    <row r="17" spans="1:4">
      <c r="A17" s="2">
        <v>25965</v>
      </c>
      <c r="B17" s="2"/>
      <c r="C17">
        <v>23183</v>
      </c>
      <c r="D17">
        <v>6609</v>
      </c>
    </row>
    <row r="18" spans="1:4">
      <c r="A18" s="2">
        <v>25993</v>
      </c>
      <c r="B18" s="2"/>
      <c r="C18">
        <v>23430</v>
      </c>
      <c r="D18">
        <v>6608</v>
      </c>
    </row>
    <row r="19" spans="1:4">
      <c r="A19" s="2">
        <v>26024</v>
      </c>
      <c r="B19" s="2"/>
      <c r="C19">
        <v>23073</v>
      </c>
      <c r="D19">
        <v>6460</v>
      </c>
    </row>
    <row r="20" spans="1:4">
      <c r="A20" s="2">
        <v>26054</v>
      </c>
      <c r="B20" s="2"/>
      <c r="C20">
        <v>22455</v>
      </c>
      <c r="D20">
        <v>6406</v>
      </c>
    </row>
    <row r="21" spans="1:4">
      <c r="A21" s="2">
        <v>26085</v>
      </c>
      <c r="B21" s="2"/>
      <c r="C21">
        <v>23238</v>
      </c>
      <c r="D21">
        <v>6608</v>
      </c>
    </row>
    <row r="22" spans="1:4">
      <c r="A22" s="2">
        <v>26115</v>
      </c>
      <c r="B22" s="2"/>
      <c r="C22">
        <v>25027</v>
      </c>
      <c r="D22">
        <v>7219</v>
      </c>
    </row>
    <row r="23" spans="1:4">
      <c r="A23" s="2">
        <v>26146</v>
      </c>
      <c r="B23" s="2"/>
      <c r="C23">
        <v>26199</v>
      </c>
      <c r="D23">
        <v>7616</v>
      </c>
    </row>
    <row r="24" spans="1:4">
      <c r="A24" s="2">
        <v>26177</v>
      </c>
      <c r="B24" s="2"/>
      <c r="C24">
        <v>25476</v>
      </c>
      <c r="D24">
        <v>7200</v>
      </c>
    </row>
    <row r="25" spans="1:4">
      <c r="A25" s="2">
        <v>26207</v>
      </c>
      <c r="B25" s="2"/>
      <c r="C25">
        <v>24412</v>
      </c>
      <c r="D25">
        <v>6828</v>
      </c>
    </row>
    <row r="26" spans="1:4">
      <c r="A26" s="2">
        <v>26238</v>
      </c>
      <c r="B26" s="2"/>
      <c r="C26">
        <v>23906</v>
      </c>
      <c r="D26">
        <v>6725</v>
      </c>
    </row>
    <row r="27" spans="1:4">
      <c r="A27" s="2">
        <v>26268</v>
      </c>
      <c r="B27" s="2"/>
      <c r="C27">
        <v>24560</v>
      </c>
      <c r="D27">
        <v>6895</v>
      </c>
    </row>
    <row r="28" spans="1:4">
      <c r="A28" s="2">
        <v>26299</v>
      </c>
      <c r="B28" s="2"/>
      <c r="C28">
        <v>24241</v>
      </c>
      <c r="D28">
        <v>6947</v>
      </c>
    </row>
    <row r="29" spans="1:4">
      <c r="A29" s="2">
        <v>26330</v>
      </c>
      <c r="B29" s="2"/>
      <c r="C29">
        <v>25345</v>
      </c>
      <c r="D29">
        <v>7292</v>
      </c>
    </row>
    <row r="30" spans="1:4">
      <c r="A30" s="2">
        <v>26359</v>
      </c>
      <c r="B30" s="2"/>
      <c r="C30">
        <v>25461</v>
      </c>
      <c r="D30">
        <v>7258</v>
      </c>
    </row>
    <row r="31" spans="1:4">
      <c r="A31" s="2">
        <v>26390</v>
      </c>
      <c r="B31" s="2"/>
      <c r="C31">
        <v>24587</v>
      </c>
      <c r="D31">
        <v>6890</v>
      </c>
    </row>
    <row r="32" spans="1:4">
      <c r="A32" s="2">
        <v>26420</v>
      </c>
      <c r="B32" s="2"/>
      <c r="C32">
        <v>24409</v>
      </c>
      <c r="D32">
        <v>6894</v>
      </c>
    </row>
    <row r="33" spans="1:4">
      <c r="A33" s="2">
        <v>26451</v>
      </c>
      <c r="B33" s="2"/>
      <c r="C33">
        <v>25186</v>
      </c>
      <c r="D33">
        <v>7184</v>
      </c>
    </row>
    <row r="34" spans="1:4">
      <c r="A34" s="2">
        <v>26481</v>
      </c>
      <c r="B34" s="2"/>
      <c r="C34">
        <v>27336</v>
      </c>
      <c r="D34">
        <v>7856</v>
      </c>
    </row>
    <row r="35" spans="1:4">
      <c r="A35" s="2">
        <v>26512</v>
      </c>
      <c r="B35" s="2"/>
      <c r="C35">
        <v>29091</v>
      </c>
      <c r="D35">
        <v>8218</v>
      </c>
    </row>
    <row r="36" spans="1:4">
      <c r="A36" s="2">
        <v>26543</v>
      </c>
      <c r="B36" s="2"/>
      <c r="C36">
        <v>28992</v>
      </c>
      <c r="D36">
        <v>8193</v>
      </c>
    </row>
    <row r="37" spans="1:4">
      <c r="A37" s="2">
        <v>26573</v>
      </c>
      <c r="B37" s="2"/>
      <c r="C37">
        <v>27377</v>
      </c>
      <c r="D37">
        <v>7690</v>
      </c>
    </row>
    <row r="38" spans="1:4">
      <c r="A38" s="2">
        <v>26604</v>
      </c>
      <c r="B38" s="2"/>
      <c r="C38">
        <v>26706</v>
      </c>
      <c r="D38">
        <v>7360</v>
      </c>
    </row>
    <row r="39" spans="1:4">
      <c r="A39" s="2">
        <v>26634</v>
      </c>
      <c r="B39" s="2"/>
      <c r="C39">
        <v>28068</v>
      </c>
      <c r="D39">
        <v>7735</v>
      </c>
    </row>
    <row r="40" spans="1:4">
      <c r="A40" s="2">
        <v>26665</v>
      </c>
      <c r="B40" s="2"/>
      <c r="C40">
        <v>28016</v>
      </c>
      <c r="D40">
        <v>7867</v>
      </c>
    </row>
    <row r="41" spans="1:4">
      <c r="A41" s="2">
        <v>26696</v>
      </c>
      <c r="B41" s="2"/>
      <c r="C41">
        <v>28538</v>
      </c>
      <c r="D41">
        <v>7980</v>
      </c>
    </row>
    <row r="42" spans="1:4">
      <c r="A42" s="2">
        <v>26724</v>
      </c>
      <c r="B42" s="2"/>
      <c r="C42">
        <v>28986</v>
      </c>
      <c r="D42">
        <v>8054</v>
      </c>
    </row>
    <row r="43" spans="1:4">
      <c r="A43" s="2">
        <v>26755</v>
      </c>
      <c r="B43" s="2"/>
      <c r="C43">
        <v>28589</v>
      </c>
      <c r="D43">
        <v>7862</v>
      </c>
    </row>
    <row r="44" spans="1:4">
      <c r="A44" s="2">
        <v>26785</v>
      </c>
      <c r="B44" s="2"/>
      <c r="C44">
        <v>28151</v>
      </c>
      <c r="D44">
        <v>7907</v>
      </c>
    </row>
    <row r="45" spans="1:4">
      <c r="A45" s="2">
        <v>26816</v>
      </c>
      <c r="B45" s="2"/>
      <c r="C45">
        <v>29006</v>
      </c>
      <c r="D45">
        <v>7894</v>
      </c>
    </row>
    <row r="46" spans="1:4">
      <c r="A46" s="2">
        <v>26846</v>
      </c>
      <c r="B46" s="2"/>
      <c r="C46">
        <v>31567</v>
      </c>
      <c r="D46">
        <v>8719</v>
      </c>
    </row>
    <row r="47" spans="1:4">
      <c r="A47" s="2">
        <v>26877</v>
      </c>
      <c r="B47" s="2"/>
      <c r="C47">
        <v>33652</v>
      </c>
      <c r="D47">
        <v>9592</v>
      </c>
    </row>
    <row r="48" spans="1:4">
      <c r="A48" s="2">
        <v>26908</v>
      </c>
      <c r="B48" s="2"/>
      <c r="C48">
        <v>33302</v>
      </c>
      <c r="D48">
        <v>9470</v>
      </c>
    </row>
    <row r="49" spans="1:4">
      <c r="A49" s="2">
        <v>26938</v>
      </c>
      <c r="B49" s="2"/>
      <c r="C49">
        <v>30716</v>
      </c>
      <c r="D49">
        <v>8400</v>
      </c>
    </row>
    <row r="50" spans="1:4">
      <c r="A50" s="2">
        <v>26969</v>
      </c>
      <c r="B50" s="2"/>
      <c r="C50">
        <v>29873</v>
      </c>
      <c r="D50">
        <v>7935</v>
      </c>
    </row>
    <row r="51" spans="1:4">
      <c r="A51" s="2">
        <v>26999</v>
      </c>
      <c r="B51" s="2"/>
      <c r="C51">
        <v>29778</v>
      </c>
      <c r="D51">
        <v>7951</v>
      </c>
    </row>
    <row r="52" spans="1:4">
      <c r="A52" s="2">
        <v>27030</v>
      </c>
      <c r="B52" s="2"/>
      <c r="C52">
        <v>29040</v>
      </c>
      <c r="D52">
        <v>7956</v>
      </c>
    </row>
    <row r="53" spans="1:4">
      <c r="A53" s="2">
        <v>27061</v>
      </c>
      <c r="B53" s="2"/>
      <c r="C53">
        <v>29279</v>
      </c>
      <c r="D53">
        <v>7861</v>
      </c>
    </row>
    <row r="54" spans="1:4">
      <c r="A54" s="2">
        <v>27089</v>
      </c>
      <c r="B54" s="2"/>
      <c r="C54">
        <v>29695</v>
      </c>
      <c r="D54">
        <v>8019</v>
      </c>
    </row>
    <row r="55" spans="1:4">
      <c r="A55" s="2">
        <v>27120</v>
      </c>
      <c r="B55" s="2"/>
      <c r="C55">
        <v>28888</v>
      </c>
      <c r="D55">
        <v>7566</v>
      </c>
    </row>
    <row r="56" spans="1:4">
      <c r="A56" s="2">
        <v>27150</v>
      </c>
      <c r="B56" s="2"/>
      <c r="C56">
        <v>29018</v>
      </c>
      <c r="D56">
        <v>7812</v>
      </c>
    </row>
    <row r="57" spans="1:4">
      <c r="A57" s="2">
        <v>27181</v>
      </c>
      <c r="B57" s="2"/>
      <c r="C57">
        <v>29403</v>
      </c>
      <c r="D57">
        <v>7605</v>
      </c>
    </row>
    <row r="58" spans="1:4">
      <c r="A58" s="2">
        <v>27211</v>
      </c>
      <c r="B58" s="2"/>
      <c r="C58">
        <v>30845</v>
      </c>
      <c r="D58">
        <v>8315</v>
      </c>
    </row>
    <row r="59" spans="1:4">
      <c r="A59" s="2">
        <v>27242</v>
      </c>
      <c r="B59" s="2"/>
      <c r="C59">
        <v>32994</v>
      </c>
      <c r="D59">
        <v>8978</v>
      </c>
    </row>
    <row r="60" spans="1:4">
      <c r="A60" s="2">
        <v>27273</v>
      </c>
      <c r="B60" s="2"/>
      <c r="C60">
        <v>32614</v>
      </c>
      <c r="D60">
        <v>8793</v>
      </c>
    </row>
    <row r="61" spans="1:4">
      <c r="A61" s="2">
        <v>27303</v>
      </c>
      <c r="B61" s="2"/>
      <c r="C61">
        <v>29581</v>
      </c>
      <c r="D61">
        <v>7771</v>
      </c>
    </row>
    <row r="62" spans="1:4">
      <c r="A62" s="2">
        <v>27334</v>
      </c>
      <c r="B62" s="2"/>
      <c r="C62">
        <v>28764</v>
      </c>
      <c r="D62">
        <v>7481</v>
      </c>
    </row>
    <row r="63" spans="1:4">
      <c r="A63" s="2">
        <v>27364</v>
      </c>
      <c r="B63" s="2"/>
      <c r="C63">
        <v>29616</v>
      </c>
      <c r="D63">
        <v>7752</v>
      </c>
    </row>
    <row r="64" spans="1:4">
      <c r="A64" s="2">
        <v>27395</v>
      </c>
      <c r="B64" s="2"/>
      <c r="C64">
        <v>29411</v>
      </c>
      <c r="D64">
        <v>8228</v>
      </c>
    </row>
    <row r="65" spans="1:4">
      <c r="A65" s="2">
        <v>27426</v>
      </c>
      <c r="B65" s="2"/>
      <c r="C65">
        <v>29365</v>
      </c>
      <c r="D65">
        <v>7880</v>
      </c>
    </row>
    <row r="66" spans="1:4">
      <c r="A66" s="2">
        <v>27454</v>
      </c>
      <c r="B66" s="2"/>
      <c r="C66">
        <v>29236</v>
      </c>
      <c r="D66">
        <v>8046</v>
      </c>
    </row>
    <row r="67" spans="1:4">
      <c r="A67" s="2">
        <v>27485</v>
      </c>
      <c r="B67" s="2"/>
      <c r="C67">
        <v>28735</v>
      </c>
      <c r="D67">
        <v>7756</v>
      </c>
    </row>
    <row r="68" spans="1:4">
      <c r="A68" s="2">
        <v>27515</v>
      </c>
      <c r="B68" s="2"/>
      <c r="C68">
        <v>28062</v>
      </c>
      <c r="D68">
        <v>7714</v>
      </c>
    </row>
    <row r="69" spans="1:4">
      <c r="A69" s="2">
        <v>27546</v>
      </c>
      <c r="B69" s="2"/>
      <c r="C69">
        <v>29423</v>
      </c>
      <c r="D69">
        <v>7890</v>
      </c>
    </row>
    <row r="70" spans="1:4">
      <c r="A70" s="2">
        <v>27576</v>
      </c>
      <c r="B70" s="2"/>
      <c r="C70">
        <v>31534</v>
      </c>
      <c r="D70">
        <v>8649</v>
      </c>
    </row>
    <row r="71" spans="1:4">
      <c r="A71" s="2">
        <v>27607</v>
      </c>
      <c r="B71" s="2"/>
      <c r="C71">
        <v>34380</v>
      </c>
      <c r="D71">
        <v>9585</v>
      </c>
    </row>
    <row r="72" spans="1:4">
      <c r="A72" s="2">
        <v>27638</v>
      </c>
      <c r="B72" s="2"/>
      <c r="C72">
        <v>34078</v>
      </c>
      <c r="D72">
        <v>9370</v>
      </c>
    </row>
    <row r="73" spans="1:4">
      <c r="A73" s="2">
        <v>27668</v>
      </c>
      <c r="B73" s="2"/>
      <c r="C73">
        <v>31866</v>
      </c>
      <c r="D73">
        <v>8551</v>
      </c>
    </row>
    <row r="74" spans="1:4">
      <c r="A74" s="2">
        <v>27699</v>
      </c>
      <c r="B74" s="2"/>
      <c r="C74">
        <v>29613</v>
      </c>
      <c r="D74">
        <v>7850</v>
      </c>
    </row>
    <row r="75" spans="1:4">
      <c r="A75" s="2">
        <v>27729</v>
      </c>
      <c r="B75" s="2"/>
      <c r="C75">
        <v>30450</v>
      </c>
      <c r="D75">
        <v>8206</v>
      </c>
    </row>
    <row r="76" spans="1:4">
      <c r="A76" s="2">
        <v>27760</v>
      </c>
      <c r="B76" s="2"/>
      <c r="C76">
        <v>31370</v>
      </c>
      <c r="D76">
        <v>8740</v>
      </c>
    </row>
    <row r="77" spans="1:4">
      <c r="A77" s="2">
        <v>27791</v>
      </c>
      <c r="B77" s="2"/>
      <c r="C77">
        <v>32476</v>
      </c>
      <c r="D77">
        <v>8832</v>
      </c>
    </row>
    <row r="78" spans="1:4">
      <c r="A78" s="2">
        <v>27820</v>
      </c>
      <c r="B78" s="2"/>
      <c r="C78">
        <v>32100</v>
      </c>
      <c r="D78">
        <v>9055</v>
      </c>
    </row>
    <row r="79" spans="1:4">
      <c r="A79" s="2">
        <v>27851</v>
      </c>
      <c r="B79" s="2"/>
      <c r="C79">
        <v>31805</v>
      </c>
      <c r="D79">
        <v>8757</v>
      </c>
    </row>
    <row r="80" spans="1:4">
      <c r="A80" s="2">
        <v>27881</v>
      </c>
      <c r="B80" s="2"/>
      <c r="C80">
        <v>30839</v>
      </c>
      <c r="D80">
        <v>8543</v>
      </c>
    </row>
    <row r="81" spans="1:4">
      <c r="A81" s="2">
        <v>27912</v>
      </c>
      <c r="B81" s="2"/>
      <c r="C81">
        <v>31857</v>
      </c>
      <c r="D81">
        <v>8595</v>
      </c>
    </row>
    <row r="82" spans="1:4">
      <c r="A82" s="2">
        <v>27942</v>
      </c>
      <c r="B82" s="2"/>
      <c r="C82">
        <v>33990</v>
      </c>
      <c r="D82">
        <v>9451</v>
      </c>
    </row>
    <row r="83" spans="1:4">
      <c r="A83" s="2">
        <v>27973</v>
      </c>
      <c r="B83" s="2"/>
      <c r="C83">
        <v>36571</v>
      </c>
      <c r="D83">
        <v>10257</v>
      </c>
    </row>
    <row r="84" spans="1:4">
      <c r="A84" s="2">
        <v>28004</v>
      </c>
      <c r="B84" s="2"/>
      <c r="C84">
        <v>35449</v>
      </c>
      <c r="D84">
        <v>9803</v>
      </c>
    </row>
    <row r="85" spans="1:4">
      <c r="A85" s="2">
        <v>28034</v>
      </c>
      <c r="B85" s="2"/>
      <c r="C85">
        <v>32609</v>
      </c>
      <c r="D85">
        <v>8788</v>
      </c>
    </row>
    <row r="86" spans="1:4">
      <c r="A86" s="2">
        <v>28065</v>
      </c>
      <c r="B86" s="2"/>
      <c r="C86">
        <v>32346</v>
      </c>
      <c r="D86">
        <v>8662</v>
      </c>
    </row>
    <row r="87" spans="1:4">
      <c r="A87" s="2">
        <v>28095</v>
      </c>
      <c r="B87" s="2"/>
      <c r="C87">
        <v>33635</v>
      </c>
      <c r="D87">
        <v>9045</v>
      </c>
    </row>
    <row r="88" spans="1:4">
      <c r="A88" s="2">
        <v>28126</v>
      </c>
      <c r="B88" s="2"/>
      <c r="C88">
        <v>34125</v>
      </c>
      <c r="D88">
        <v>9373</v>
      </c>
    </row>
    <row r="89" spans="1:4">
      <c r="A89" s="2">
        <v>28157</v>
      </c>
      <c r="B89" s="2"/>
      <c r="C89">
        <v>34556</v>
      </c>
      <c r="D89">
        <v>9435</v>
      </c>
    </row>
    <row r="90" spans="1:4">
      <c r="A90" s="2">
        <v>28185</v>
      </c>
      <c r="B90" s="2"/>
      <c r="C90">
        <v>34046</v>
      </c>
      <c r="D90">
        <v>9290</v>
      </c>
    </row>
    <row r="91" spans="1:4">
      <c r="A91" s="2">
        <v>28216</v>
      </c>
      <c r="B91" s="2"/>
      <c r="C91">
        <v>33990</v>
      </c>
      <c r="D91">
        <v>9570</v>
      </c>
    </row>
    <row r="92" spans="1:4">
      <c r="A92" s="2">
        <v>28246</v>
      </c>
      <c r="B92" s="2"/>
      <c r="C92">
        <v>32437</v>
      </c>
      <c r="D92">
        <v>8953</v>
      </c>
    </row>
    <row r="93" spans="1:4">
      <c r="A93" s="2">
        <v>28277</v>
      </c>
      <c r="B93" s="2"/>
      <c r="C93">
        <v>33409</v>
      </c>
      <c r="D93">
        <v>8997</v>
      </c>
    </row>
    <row r="94" spans="1:4">
      <c r="A94" s="2">
        <v>28307</v>
      </c>
      <c r="B94" s="2"/>
      <c r="C94">
        <v>36227</v>
      </c>
      <c r="D94">
        <v>10084</v>
      </c>
    </row>
    <row r="95" spans="1:4">
      <c r="A95" s="2">
        <v>28338</v>
      </c>
      <c r="B95" s="2"/>
      <c r="C95">
        <v>38718</v>
      </c>
      <c r="D95">
        <v>10546</v>
      </c>
    </row>
    <row r="96" spans="1:4">
      <c r="A96" s="2">
        <v>28369</v>
      </c>
      <c r="B96" s="2"/>
      <c r="C96">
        <v>37792</v>
      </c>
      <c r="D96">
        <v>10419</v>
      </c>
    </row>
    <row r="97" spans="1:4">
      <c r="A97" s="2">
        <v>28399</v>
      </c>
      <c r="B97" s="2"/>
      <c r="C97">
        <v>34773</v>
      </c>
      <c r="D97">
        <v>9591</v>
      </c>
    </row>
    <row r="98" spans="1:4">
      <c r="A98" s="2">
        <v>28430</v>
      </c>
      <c r="B98" s="2"/>
      <c r="C98">
        <v>33359</v>
      </c>
      <c r="D98">
        <v>9082</v>
      </c>
    </row>
    <row r="99" spans="1:4">
      <c r="A99" s="2">
        <v>28460</v>
      </c>
      <c r="B99" s="2"/>
      <c r="C99">
        <v>33697</v>
      </c>
      <c r="D99">
        <v>9131</v>
      </c>
    </row>
    <row r="100" spans="1:4">
      <c r="A100" s="2">
        <v>28491</v>
      </c>
      <c r="B100" s="2"/>
      <c r="C100">
        <v>34498</v>
      </c>
      <c r="D100">
        <v>9712</v>
      </c>
    </row>
    <row r="101" spans="1:4">
      <c r="A101" s="2">
        <v>28522</v>
      </c>
      <c r="B101" s="2"/>
      <c r="C101">
        <v>35399</v>
      </c>
      <c r="D101">
        <v>9915</v>
      </c>
    </row>
    <row r="102" spans="1:4">
      <c r="A102" s="2">
        <v>28550</v>
      </c>
      <c r="B102" s="2"/>
      <c r="C102">
        <v>35072</v>
      </c>
      <c r="D102">
        <v>9759</v>
      </c>
    </row>
    <row r="103" spans="1:4">
      <c r="A103" s="2">
        <v>28581</v>
      </c>
      <c r="B103" s="2"/>
      <c r="C103">
        <v>35297</v>
      </c>
      <c r="D103">
        <v>10167</v>
      </c>
    </row>
    <row r="104" spans="1:4">
      <c r="A104" s="2">
        <v>28611</v>
      </c>
      <c r="B104" s="2"/>
      <c r="C104">
        <v>33994</v>
      </c>
      <c r="D104">
        <v>9651</v>
      </c>
    </row>
    <row r="105" spans="1:4">
      <c r="A105" s="2">
        <v>28642</v>
      </c>
      <c r="B105" s="2"/>
      <c r="C105">
        <v>34691</v>
      </c>
      <c r="D105">
        <v>9782</v>
      </c>
    </row>
    <row r="106" spans="1:4">
      <c r="A106" s="2">
        <v>28672</v>
      </c>
      <c r="B106" s="2"/>
      <c r="C106">
        <v>39627</v>
      </c>
      <c r="D106">
        <v>11555</v>
      </c>
    </row>
    <row r="107" spans="1:4">
      <c r="A107" s="2">
        <v>28703</v>
      </c>
      <c r="B107" s="2"/>
      <c r="C107">
        <v>42248</v>
      </c>
      <c r="D107">
        <v>11952</v>
      </c>
    </row>
    <row r="108" spans="1:4">
      <c r="A108" s="2">
        <v>28734</v>
      </c>
      <c r="B108" s="2"/>
      <c r="C108">
        <v>40696</v>
      </c>
      <c r="D108">
        <v>11169</v>
      </c>
    </row>
    <row r="109" spans="1:4">
      <c r="A109" s="2">
        <v>28764</v>
      </c>
      <c r="B109" s="2"/>
      <c r="C109">
        <v>36588</v>
      </c>
      <c r="D109">
        <v>10364</v>
      </c>
    </row>
    <row r="110" spans="1:4">
      <c r="A110" s="2">
        <v>28795</v>
      </c>
      <c r="B110" s="2"/>
      <c r="C110">
        <v>34919</v>
      </c>
      <c r="D110">
        <v>9680</v>
      </c>
    </row>
    <row r="111" spans="1:4">
      <c r="A111" s="2">
        <v>28825</v>
      </c>
      <c r="B111" s="2"/>
      <c r="C111">
        <v>35736</v>
      </c>
      <c r="D111">
        <v>9864</v>
      </c>
    </row>
    <row r="112" spans="1:4">
      <c r="A112" s="2">
        <v>28856</v>
      </c>
      <c r="B112" s="2"/>
      <c r="C112">
        <v>36893</v>
      </c>
      <c r="D112">
        <v>10454</v>
      </c>
    </row>
    <row r="113" spans="1:4">
      <c r="A113" s="2">
        <v>28887</v>
      </c>
      <c r="B113" s="2"/>
      <c r="C113">
        <v>36996</v>
      </c>
      <c r="D113">
        <v>10419</v>
      </c>
    </row>
    <row r="114" spans="1:4">
      <c r="A114" s="2">
        <v>28915</v>
      </c>
      <c r="B114" s="2"/>
      <c r="C114">
        <v>37105</v>
      </c>
      <c r="D114">
        <v>10600</v>
      </c>
    </row>
    <row r="115" spans="1:4">
      <c r="A115" s="2">
        <v>28946</v>
      </c>
      <c r="B115" s="2"/>
      <c r="C115">
        <v>36695</v>
      </c>
      <c r="D115">
        <v>10353</v>
      </c>
    </row>
    <row r="116" spans="1:4">
      <c r="A116" s="2">
        <v>28976</v>
      </c>
      <c r="B116" s="2"/>
      <c r="C116">
        <v>36238</v>
      </c>
      <c r="D116">
        <v>10245</v>
      </c>
    </row>
    <row r="117" spans="1:4">
      <c r="A117" s="2">
        <v>29007</v>
      </c>
      <c r="B117" s="2"/>
      <c r="C117">
        <v>36872</v>
      </c>
      <c r="D117">
        <v>10320</v>
      </c>
    </row>
    <row r="118" spans="1:4">
      <c r="A118" s="2">
        <v>29037</v>
      </c>
      <c r="B118" s="2"/>
      <c r="C118">
        <v>40304</v>
      </c>
      <c r="D118">
        <v>11705</v>
      </c>
    </row>
    <row r="119" spans="1:4">
      <c r="A119" s="2">
        <v>29068</v>
      </c>
      <c r="B119" s="2"/>
      <c r="C119">
        <v>42736</v>
      </c>
      <c r="D119">
        <v>12196</v>
      </c>
    </row>
    <row r="120" spans="1:4">
      <c r="A120" s="2">
        <v>29099</v>
      </c>
      <c r="B120" s="2"/>
      <c r="C120">
        <v>42051</v>
      </c>
      <c r="D120">
        <v>11691</v>
      </c>
    </row>
    <row r="121" spans="1:4">
      <c r="A121" s="2">
        <v>29129</v>
      </c>
      <c r="B121" s="2"/>
      <c r="C121">
        <v>38917</v>
      </c>
      <c r="D121">
        <v>11152</v>
      </c>
    </row>
    <row r="122" spans="1:4">
      <c r="A122" s="2">
        <v>29160</v>
      </c>
      <c r="B122" s="2"/>
      <c r="C122">
        <v>37446</v>
      </c>
      <c r="D122">
        <v>10212</v>
      </c>
    </row>
    <row r="123" spans="1:4">
      <c r="A123" s="2">
        <v>29190</v>
      </c>
      <c r="B123" s="2"/>
      <c r="C123">
        <v>38130</v>
      </c>
      <c r="D123">
        <v>10616</v>
      </c>
    </row>
    <row r="124" spans="1:4">
      <c r="A124" s="2">
        <v>29221</v>
      </c>
      <c r="B124" s="3">
        <v>5.6</v>
      </c>
      <c r="C124">
        <v>39399</v>
      </c>
      <c r="D124">
        <v>11030</v>
      </c>
    </row>
    <row r="125" spans="1:4">
      <c r="A125" s="2">
        <v>29252</v>
      </c>
      <c r="B125" s="3">
        <v>5.2</v>
      </c>
      <c r="C125">
        <v>40255</v>
      </c>
      <c r="D125">
        <v>11132</v>
      </c>
    </row>
    <row r="126" spans="1:4">
      <c r="A126" s="2">
        <v>29281</v>
      </c>
      <c r="B126" s="3">
        <v>8.1999999999999993</v>
      </c>
      <c r="C126">
        <v>40320</v>
      </c>
      <c r="D126">
        <v>11637</v>
      </c>
    </row>
    <row r="127" spans="1:4">
      <c r="A127" s="2">
        <v>29312</v>
      </c>
      <c r="B127" s="3">
        <v>13.6</v>
      </c>
      <c r="C127">
        <v>38282</v>
      </c>
      <c r="D127">
        <v>10763</v>
      </c>
    </row>
    <row r="128" spans="1:4">
      <c r="A128" s="2">
        <v>29342</v>
      </c>
      <c r="B128" s="3">
        <v>19.2</v>
      </c>
      <c r="C128">
        <v>37830</v>
      </c>
      <c r="D128">
        <v>10701</v>
      </c>
    </row>
    <row r="129" spans="1:4">
      <c r="A129" s="2">
        <v>29373</v>
      </c>
      <c r="B129" s="3">
        <v>23.6</v>
      </c>
      <c r="C129">
        <v>37836</v>
      </c>
      <c r="D129">
        <v>10704</v>
      </c>
    </row>
    <row r="130" spans="1:4">
      <c r="A130" s="2">
        <v>29403</v>
      </c>
      <c r="B130" s="3">
        <v>23.8</v>
      </c>
      <c r="C130">
        <v>39574</v>
      </c>
      <c r="D130">
        <v>11272</v>
      </c>
    </row>
    <row r="131" spans="1:4">
      <c r="A131" s="2">
        <v>29434</v>
      </c>
      <c r="B131" s="3">
        <v>23.4</v>
      </c>
      <c r="C131">
        <v>40602</v>
      </c>
      <c r="D131">
        <v>11360</v>
      </c>
    </row>
    <row r="132" spans="1:4">
      <c r="A132" s="2">
        <v>29465</v>
      </c>
      <c r="B132" s="3">
        <v>23</v>
      </c>
      <c r="C132">
        <v>39797</v>
      </c>
      <c r="D132">
        <v>11007</v>
      </c>
    </row>
    <row r="133" spans="1:4">
      <c r="A133" s="2">
        <v>29495</v>
      </c>
      <c r="B133" s="3">
        <v>18.2</v>
      </c>
      <c r="C133">
        <v>38531</v>
      </c>
      <c r="D133">
        <v>11137</v>
      </c>
    </row>
    <row r="134" spans="1:4">
      <c r="A134" s="2">
        <v>29526</v>
      </c>
      <c r="B134" s="3">
        <v>13</v>
      </c>
      <c r="C134">
        <v>36536</v>
      </c>
      <c r="D134">
        <v>9996</v>
      </c>
    </row>
    <row r="135" spans="1:4">
      <c r="A135" s="2">
        <v>29556</v>
      </c>
      <c r="B135" s="3">
        <v>7.7</v>
      </c>
      <c r="C135">
        <v>37056</v>
      </c>
      <c r="D135">
        <v>10446</v>
      </c>
    </row>
    <row r="136" spans="1:4">
      <c r="A136" s="2">
        <v>29587</v>
      </c>
      <c r="B136" s="3">
        <v>4.4000000000000004</v>
      </c>
      <c r="C136">
        <v>40178</v>
      </c>
      <c r="D136">
        <v>11441</v>
      </c>
    </row>
    <row r="137" spans="1:4">
      <c r="A137" s="2">
        <v>29618</v>
      </c>
      <c r="B137" s="3">
        <v>5.3</v>
      </c>
      <c r="C137">
        <v>38718</v>
      </c>
      <c r="D137">
        <v>10814</v>
      </c>
    </row>
    <row r="138" spans="1:4">
      <c r="A138" s="2">
        <v>29646</v>
      </c>
      <c r="B138" s="3">
        <v>9</v>
      </c>
      <c r="C138">
        <v>39118</v>
      </c>
      <c r="D138">
        <v>11481</v>
      </c>
    </row>
    <row r="139" spans="1:4">
      <c r="A139" s="2">
        <v>29677</v>
      </c>
      <c r="B139" s="3">
        <v>13.9</v>
      </c>
      <c r="C139">
        <v>37724</v>
      </c>
      <c r="D139">
        <v>10795</v>
      </c>
    </row>
    <row r="140" spans="1:4">
      <c r="A140" s="2">
        <v>29707</v>
      </c>
      <c r="B140" s="3">
        <v>17.5</v>
      </c>
      <c r="C140">
        <v>37152</v>
      </c>
      <c r="D140">
        <v>10535</v>
      </c>
    </row>
    <row r="141" spans="1:4">
      <c r="A141" s="2">
        <v>29738</v>
      </c>
      <c r="B141" s="3">
        <v>20.2</v>
      </c>
      <c r="C141">
        <v>36210</v>
      </c>
      <c r="D141">
        <v>10308</v>
      </c>
    </row>
    <row r="142" spans="1:4">
      <c r="A142" s="2">
        <v>29768</v>
      </c>
      <c r="B142" s="3">
        <v>26.3</v>
      </c>
      <c r="C142">
        <v>40871</v>
      </c>
      <c r="D142">
        <v>11987</v>
      </c>
    </row>
    <row r="143" spans="1:4">
      <c r="A143" s="2">
        <v>29799</v>
      </c>
      <c r="B143" s="3">
        <v>26.2</v>
      </c>
      <c r="C143">
        <v>44154</v>
      </c>
      <c r="D143">
        <v>12870</v>
      </c>
    </row>
    <row r="144" spans="1:4">
      <c r="A144" s="2">
        <v>29830</v>
      </c>
      <c r="B144" s="3">
        <v>21.8</v>
      </c>
      <c r="C144">
        <v>41532</v>
      </c>
      <c r="D144">
        <v>12059</v>
      </c>
    </row>
    <row r="145" spans="1:4">
      <c r="A145" s="2">
        <v>29860</v>
      </c>
      <c r="B145" s="3">
        <v>17.600000000000001</v>
      </c>
      <c r="C145">
        <v>38060</v>
      </c>
      <c r="D145">
        <v>10851</v>
      </c>
    </row>
    <row r="146" spans="1:4">
      <c r="A146" s="2">
        <v>29891</v>
      </c>
      <c r="B146" s="3">
        <v>10.4</v>
      </c>
      <c r="C146">
        <v>38014</v>
      </c>
      <c r="D146">
        <v>11227</v>
      </c>
    </row>
    <row r="147" spans="1:4">
      <c r="A147" s="2">
        <v>29921</v>
      </c>
      <c r="B147" s="3">
        <v>7.6</v>
      </c>
      <c r="C147">
        <v>38737</v>
      </c>
      <c r="D147">
        <v>11078</v>
      </c>
    </row>
    <row r="148" spans="1:4">
      <c r="A148" s="2">
        <v>29952</v>
      </c>
      <c r="B148" s="3">
        <v>5.8</v>
      </c>
      <c r="C148">
        <v>40432</v>
      </c>
      <c r="D148">
        <v>11870</v>
      </c>
    </row>
    <row r="149" spans="1:4">
      <c r="A149" s="2">
        <v>29983</v>
      </c>
      <c r="B149" s="3">
        <v>5.5</v>
      </c>
      <c r="C149">
        <v>39201</v>
      </c>
      <c r="D149">
        <v>11320</v>
      </c>
    </row>
    <row r="150" spans="1:4">
      <c r="A150" s="2">
        <v>30011</v>
      </c>
      <c r="B150" s="3">
        <v>9.9</v>
      </c>
      <c r="C150">
        <v>38687</v>
      </c>
      <c r="D150">
        <v>11158</v>
      </c>
    </row>
    <row r="151" spans="1:4">
      <c r="A151" s="2">
        <v>30042</v>
      </c>
      <c r="B151" s="3">
        <v>14</v>
      </c>
      <c r="C151">
        <v>38812</v>
      </c>
      <c r="D151">
        <v>11400</v>
      </c>
    </row>
    <row r="152" spans="1:4">
      <c r="A152" s="2">
        <v>30072</v>
      </c>
      <c r="B152" s="3">
        <v>20.7</v>
      </c>
      <c r="C152">
        <v>37730</v>
      </c>
      <c r="D152">
        <v>11038</v>
      </c>
    </row>
    <row r="153" spans="1:4">
      <c r="A153" s="2">
        <v>30103</v>
      </c>
      <c r="B153" s="3">
        <v>21.4</v>
      </c>
      <c r="C153">
        <v>37183</v>
      </c>
      <c r="D153">
        <v>11028</v>
      </c>
    </row>
    <row r="154" spans="1:4">
      <c r="A154" s="2">
        <v>30133</v>
      </c>
      <c r="B154" s="3">
        <v>23.1</v>
      </c>
      <c r="C154">
        <v>39505</v>
      </c>
      <c r="D154">
        <v>11702</v>
      </c>
    </row>
    <row r="155" spans="1:4">
      <c r="A155" s="2">
        <v>30164</v>
      </c>
      <c r="B155" s="3">
        <v>27.1</v>
      </c>
      <c r="C155">
        <v>41527</v>
      </c>
      <c r="D155">
        <v>12236</v>
      </c>
    </row>
    <row r="156" spans="1:4">
      <c r="A156" s="2">
        <v>30195</v>
      </c>
      <c r="B156" s="3">
        <v>22.3</v>
      </c>
      <c r="C156">
        <v>42286</v>
      </c>
      <c r="D156">
        <v>12604</v>
      </c>
    </row>
    <row r="157" spans="1:4">
      <c r="A157" s="2">
        <v>30225</v>
      </c>
      <c r="B157" s="3">
        <v>18</v>
      </c>
      <c r="C157">
        <v>38897</v>
      </c>
      <c r="D157">
        <v>11582</v>
      </c>
    </row>
    <row r="158" spans="1:4">
      <c r="A158" s="2">
        <v>30256</v>
      </c>
      <c r="B158" s="3">
        <v>14.3</v>
      </c>
      <c r="C158">
        <v>37096</v>
      </c>
      <c r="D158">
        <v>10979</v>
      </c>
    </row>
    <row r="159" spans="1:4">
      <c r="A159" s="2">
        <v>30286</v>
      </c>
      <c r="B159" s="3">
        <v>9.5</v>
      </c>
      <c r="C159">
        <v>38136</v>
      </c>
      <c r="D159">
        <v>11073</v>
      </c>
    </row>
    <row r="160" spans="1:4">
      <c r="A160" s="2">
        <v>30317</v>
      </c>
      <c r="B160" s="3">
        <v>6.2</v>
      </c>
      <c r="C160">
        <v>40918</v>
      </c>
      <c r="D160">
        <v>12491</v>
      </c>
    </row>
    <row r="161" spans="1:4">
      <c r="A161" s="2">
        <v>30348</v>
      </c>
      <c r="B161" s="3">
        <v>6.1</v>
      </c>
      <c r="C161">
        <v>39651</v>
      </c>
      <c r="D161">
        <v>11788</v>
      </c>
    </row>
    <row r="162" spans="1:4">
      <c r="A162" s="2">
        <v>30376</v>
      </c>
      <c r="B162" s="3">
        <v>8.6</v>
      </c>
      <c r="C162">
        <v>39697</v>
      </c>
      <c r="D162">
        <v>11634</v>
      </c>
    </row>
    <row r="163" spans="1:4">
      <c r="A163" s="2">
        <v>30407</v>
      </c>
      <c r="B163" s="3">
        <v>15.9</v>
      </c>
      <c r="C163">
        <v>39732</v>
      </c>
      <c r="D163">
        <v>11942</v>
      </c>
    </row>
    <row r="164" spans="1:4">
      <c r="A164" s="2">
        <v>30437</v>
      </c>
      <c r="B164" s="3">
        <v>19.7</v>
      </c>
      <c r="C164">
        <v>37682</v>
      </c>
      <c r="D164">
        <v>11344</v>
      </c>
    </row>
    <row r="165" spans="1:4">
      <c r="A165" s="2">
        <v>30468</v>
      </c>
      <c r="B165" s="3">
        <v>20.5</v>
      </c>
      <c r="C165">
        <v>38002</v>
      </c>
      <c r="D165">
        <v>11226</v>
      </c>
    </row>
    <row r="166" spans="1:4">
      <c r="A166" s="2">
        <v>30498</v>
      </c>
      <c r="B166" s="3">
        <v>23.8</v>
      </c>
      <c r="C166">
        <v>40973</v>
      </c>
      <c r="D166">
        <v>12173</v>
      </c>
    </row>
    <row r="167" spans="1:4">
      <c r="A167" s="2">
        <v>30529</v>
      </c>
      <c r="B167" s="3">
        <v>27.5</v>
      </c>
      <c r="C167">
        <v>44705</v>
      </c>
      <c r="D167">
        <v>13255</v>
      </c>
    </row>
    <row r="168" spans="1:4">
      <c r="A168" s="2">
        <v>30560</v>
      </c>
      <c r="B168" s="3">
        <v>23.1</v>
      </c>
      <c r="C168">
        <v>46774</v>
      </c>
      <c r="D168">
        <v>14002</v>
      </c>
    </row>
    <row r="169" spans="1:4">
      <c r="A169" s="2">
        <v>30590</v>
      </c>
      <c r="B169" s="3">
        <v>17.7</v>
      </c>
      <c r="C169">
        <v>41305</v>
      </c>
      <c r="D169">
        <v>12386</v>
      </c>
    </row>
    <row r="170" spans="1:4">
      <c r="A170" s="2">
        <v>30621</v>
      </c>
      <c r="B170" s="3">
        <v>12.3</v>
      </c>
      <c r="C170">
        <v>38912</v>
      </c>
      <c r="D170">
        <v>11711</v>
      </c>
    </row>
    <row r="171" spans="1:4">
      <c r="A171" s="2">
        <v>30651</v>
      </c>
      <c r="B171" s="3">
        <v>7.1</v>
      </c>
      <c r="C171">
        <v>40852</v>
      </c>
      <c r="D171">
        <v>12201</v>
      </c>
    </row>
    <row r="172" spans="1:4">
      <c r="A172" s="2">
        <v>30682</v>
      </c>
      <c r="B172" s="3">
        <v>3.7</v>
      </c>
      <c r="C172">
        <v>43873</v>
      </c>
      <c r="D172">
        <v>13354</v>
      </c>
    </row>
    <row r="173" spans="1:4">
      <c r="A173" s="2">
        <v>30713</v>
      </c>
      <c r="B173" s="3">
        <v>3</v>
      </c>
      <c r="C173">
        <v>43645</v>
      </c>
      <c r="D173">
        <v>13094</v>
      </c>
    </row>
    <row r="174" spans="1:4">
      <c r="A174" s="2">
        <v>30742</v>
      </c>
      <c r="B174" s="3">
        <v>5.9</v>
      </c>
      <c r="C174">
        <v>43335</v>
      </c>
      <c r="D174">
        <v>12602</v>
      </c>
    </row>
    <row r="175" spans="1:4">
      <c r="A175" s="2">
        <v>30773</v>
      </c>
      <c r="B175" s="3">
        <v>11.6</v>
      </c>
      <c r="C175">
        <v>42120</v>
      </c>
      <c r="D175">
        <v>12962</v>
      </c>
    </row>
    <row r="176" spans="1:4">
      <c r="A176" s="2">
        <v>30803</v>
      </c>
      <c r="B176" s="3">
        <v>17.2</v>
      </c>
      <c r="C176">
        <v>40297</v>
      </c>
      <c r="D176">
        <v>12059</v>
      </c>
    </row>
    <row r="177" spans="1:4">
      <c r="A177" s="2">
        <v>30834</v>
      </c>
      <c r="B177" s="3">
        <v>21.8</v>
      </c>
      <c r="C177">
        <v>40832</v>
      </c>
      <c r="D177">
        <v>12189</v>
      </c>
    </row>
    <row r="178" spans="1:4">
      <c r="A178" s="2">
        <v>30864</v>
      </c>
      <c r="B178" s="3">
        <v>26.2</v>
      </c>
      <c r="C178">
        <v>44598</v>
      </c>
      <c r="D178">
        <v>13386</v>
      </c>
    </row>
    <row r="179" spans="1:4">
      <c r="A179" s="2">
        <v>30895</v>
      </c>
      <c r="B179" s="3">
        <v>28.6</v>
      </c>
      <c r="C179">
        <v>49407</v>
      </c>
      <c r="D179">
        <v>15062</v>
      </c>
    </row>
    <row r="180" spans="1:4">
      <c r="A180" s="2">
        <v>30926</v>
      </c>
      <c r="B180" s="3">
        <v>23.5</v>
      </c>
      <c r="C180">
        <v>47769</v>
      </c>
      <c r="D180">
        <v>14235</v>
      </c>
    </row>
    <row r="181" spans="1:4">
      <c r="A181" s="2">
        <v>30956</v>
      </c>
      <c r="B181" s="3">
        <v>17.7</v>
      </c>
      <c r="C181">
        <v>42185</v>
      </c>
      <c r="D181">
        <v>12829</v>
      </c>
    </row>
    <row r="182" spans="1:4">
      <c r="A182" s="2">
        <v>30987</v>
      </c>
      <c r="B182" s="3">
        <v>12.2</v>
      </c>
      <c r="C182">
        <v>41400</v>
      </c>
      <c r="D182">
        <v>12556</v>
      </c>
    </row>
    <row r="183" spans="1:4">
      <c r="A183" s="2">
        <v>31017</v>
      </c>
      <c r="B183" s="3">
        <v>7.7</v>
      </c>
      <c r="C183">
        <v>42813</v>
      </c>
      <c r="D183">
        <v>13204</v>
      </c>
    </row>
    <row r="184" spans="1:4">
      <c r="A184" s="2">
        <v>31048</v>
      </c>
      <c r="B184" s="3">
        <v>4.0999999999999996</v>
      </c>
      <c r="C184">
        <v>45974</v>
      </c>
      <c r="D184">
        <v>14123</v>
      </c>
    </row>
    <row r="185" spans="1:4">
      <c r="A185" s="2">
        <v>31079</v>
      </c>
      <c r="B185" s="3">
        <v>6.5</v>
      </c>
      <c r="C185">
        <v>43815</v>
      </c>
      <c r="D185">
        <v>13020</v>
      </c>
    </row>
    <row r="186" spans="1:4">
      <c r="A186" s="2">
        <v>31107</v>
      </c>
      <c r="B186" s="3">
        <v>7.8</v>
      </c>
      <c r="C186">
        <v>43319</v>
      </c>
      <c r="D186">
        <v>12696</v>
      </c>
    </row>
    <row r="187" spans="1:4">
      <c r="A187" s="2">
        <v>31138</v>
      </c>
      <c r="B187" s="3">
        <v>14.2</v>
      </c>
      <c r="C187">
        <v>42422</v>
      </c>
      <c r="D187">
        <v>13141</v>
      </c>
    </row>
    <row r="188" spans="1:4">
      <c r="A188" s="2">
        <v>31168</v>
      </c>
      <c r="B188" s="3">
        <v>19.100000000000001</v>
      </c>
      <c r="C188">
        <v>42706</v>
      </c>
      <c r="D188">
        <v>13149</v>
      </c>
    </row>
    <row r="189" spans="1:4">
      <c r="A189" s="2">
        <v>31199</v>
      </c>
      <c r="B189" s="3">
        <v>20.2</v>
      </c>
      <c r="C189">
        <v>41108</v>
      </c>
      <c r="D189">
        <v>12349</v>
      </c>
    </row>
    <row r="190" spans="1:4">
      <c r="A190" s="2">
        <v>31229</v>
      </c>
      <c r="B190" s="3">
        <v>26.3</v>
      </c>
      <c r="C190">
        <v>44252</v>
      </c>
      <c r="D190">
        <v>13417</v>
      </c>
    </row>
    <row r="191" spans="1:4">
      <c r="A191" s="2">
        <v>31260</v>
      </c>
      <c r="B191" s="3">
        <v>27.9</v>
      </c>
      <c r="C191">
        <v>51767</v>
      </c>
      <c r="D191">
        <v>16022</v>
      </c>
    </row>
    <row r="192" spans="1:4">
      <c r="A192" s="2">
        <v>31291</v>
      </c>
      <c r="B192" s="3">
        <v>23.1</v>
      </c>
      <c r="C192">
        <v>50253</v>
      </c>
      <c r="D192">
        <v>15184</v>
      </c>
    </row>
    <row r="193" spans="1:4">
      <c r="A193" s="2">
        <v>31321</v>
      </c>
      <c r="B193" s="3">
        <v>17.899999999999999</v>
      </c>
      <c r="C193">
        <v>44266</v>
      </c>
      <c r="D193">
        <v>13328</v>
      </c>
    </row>
    <row r="194" spans="1:4">
      <c r="A194" s="2">
        <v>31352</v>
      </c>
      <c r="B194" s="3">
        <v>13.3</v>
      </c>
      <c r="C194">
        <v>42882</v>
      </c>
      <c r="D194">
        <v>13274</v>
      </c>
    </row>
    <row r="195" spans="1:4">
      <c r="A195" s="2">
        <v>31382</v>
      </c>
      <c r="B195" s="3">
        <v>7.4</v>
      </c>
      <c r="C195">
        <v>43605</v>
      </c>
      <c r="D195">
        <v>13465</v>
      </c>
    </row>
    <row r="196" spans="1:4">
      <c r="A196" s="2">
        <v>31413</v>
      </c>
      <c r="B196" s="3">
        <v>4.5</v>
      </c>
      <c r="C196">
        <v>48046</v>
      </c>
      <c r="D196">
        <v>14822</v>
      </c>
    </row>
    <row r="197" spans="1:4">
      <c r="A197" s="2">
        <v>31444</v>
      </c>
      <c r="B197" s="3">
        <v>4.3</v>
      </c>
      <c r="C197">
        <v>45652</v>
      </c>
      <c r="D197">
        <v>13855</v>
      </c>
    </row>
    <row r="198" spans="1:4">
      <c r="A198" s="2">
        <v>31472</v>
      </c>
      <c r="B198" s="3">
        <v>7.8</v>
      </c>
      <c r="C198">
        <v>44431</v>
      </c>
      <c r="D198">
        <v>13245</v>
      </c>
    </row>
    <row r="199" spans="1:4">
      <c r="A199" s="2">
        <v>31503</v>
      </c>
      <c r="B199" s="3">
        <v>13.9</v>
      </c>
      <c r="C199">
        <v>43367</v>
      </c>
      <c r="D199">
        <v>13647</v>
      </c>
    </row>
    <row r="200" spans="1:4">
      <c r="A200" s="2">
        <v>31533</v>
      </c>
      <c r="B200" s="3">
        <v>17.899999999999999</v>
      </c>
      <c r="C200">
        <v>42358</v>
      </c>
      <c r="D200">
        <v>13353</v>
      </c>
    </row>
    <row r="201" spans="1:4">
      <c r="A201" s="2">
        <v>31564</v>
      </c>
      <c r="B201" s="3">
        <v>21.1</v>
      </c>
      <c r="C201">
        <v>41524</v>
      </c>
      <c r="D201">
        <v>12753</v>
      </c>
    </row>
    <row r="202" spans="1:4">
      <c r="A202" s="2">
        <v>31594</v>
      </c>
      <c r="B202" s="3">
        <v>23.9</v>
      </c>
      <c r="C202">
        <v>44690</v>
      </c>
      <c r="D202">
        <v>13727</v>
      </c>
    </row>
    <row r="203" spans="1:4">
      <c r="A203" s="2">
        <v>31625</v>
      </c>
      <c r="B203" s="3">
        <v>26.8</v>
      </c>
      <c r="C203">
        <v>49603</v>
      </c>
      <c r="D203">
        <v>15476</v>
      </c>
    </row>
    <row r="204" spans="1:4">
      <c r="A204" s="2">
        <v>31656</v>
      </c>
      <c r="B204" s="3">
        <v>23.7</v>
      </c>
      <c r="C204">
        <v>49022</v>
      </c>
      <c r="D204">
        <v>15415</v>
      </c>
    </row>
    <row r="205" spans="1:4">
      <c r="A205" s="2">
        <v>31686</v>
      </c>
      <c r="B205" s="3">
        <v>17.100000000000001</v>
      </c>
      <c r="C205">
        <v>44248</v>
      </c>
      <c r="D205">
        <v>13678</v>
      </c>
    </row>
    <row r="206" spans="1:4">
      <c r="A206" s="2">
        <v>31717</v>
      </c>
      <c r="B206" s="3">
        <v>12.3</v>
      </c>
      <c r="C206">
        <v>42491</v>
      </c>
      <c r="D206">
        <v>13403</v>
      </c>
    </row>
    <row r="207" spans="1:4">
      <c r="A207" s="2">
        <v>31747</v>
      </c>
      <c r="B207" s="3">
        <v>8.5</v>
      </c>
      <c r="C207">
        <v>43508</v>
      </c>
      <c r="D207">
        <v>13859</v>
      </c>
    </row>
    <row r="208" spans="1:4">
      <c r="A208" s="2">
        <v>31778</v>
      </c>
      <c r="B208" s="3">
        <v>5.8</v>
      </c>
      <c r="C208">
        <v>48031</v>
      </c>
      <c r="D208">
        <v>15278</v>
      </c>
    </row>
    <row r="209" spans="1:4">
      <c r="A209" s="2">
        <v>31809</v>
      </c>
      <c r="B209" s="3">
        <v>6.8</v>
      </c>
      <c r="C209">
        <v>44530</v>
      </c>
      <c r="D209">
        <v>14014</v>
      </c>
    </row>
    <row r="210" spans="1:4">
      <c r="A210" s="2">
        <v>31837</v>
      </c>
      <c r="B210" s="3">
        <v>9.3000000000000007</v>
      </c>
      <c r="C210">
        <v>44368</v>
      </c>
      <c r="D210">
        <v>13494</v>
      </c>
    </row>
    <row r="211" spans="1:4">
      <c r="A211" s="2">
        <v>31868</v>
      </c>
      <c r="B211" s="3">
        <v>14.4</v>
      </c>
      <c r="C211">
        <v>44750</v>
      </c>
      <c r="D211">
        <v>14517</v>
      </c>
    </row>
    <row r="212" spans="1:4">
      <c r="A212" s="2">
        <v>31898</v>
      </c>
      <c r="B212" s="3">
        <v>19.3</v>
      </c>
      <c r="C212">
        <v>43268</v>
      </c>
      <c r="D212">
        <v>13868</v>
      </c>
    </row>
    <row r="213" spans="1:4">
      <c r="A213" s="2">
        <v>31929</v>
      </c>
      <c r="B213" s="3">
        <v>22.1</v>
      </c>
      <c r="C213">
        <v>43428</v>
      </c>
      <c r="D213">
        <v>13864</v>
      </c>
    </row>
    <row r="214" spans="1:4">
      <c r="A214" s="2">
        <v>31959</v>
      </c>
      <c r="B214" s="3">
        <v>27</v>
      </c>
      <c r="C214">
        <v>48386</v>
      </c>
      <c r="D214">
        <v>15228</v>
      </c>
    </row>
    <row r="215" spans="1:4">
      <c r="A215" s="2">
        <v>31990</v>
      </c>
      <c r="B215" s="3">
        <v>27.3</v>
      </c>
      <c r="C215">
        <v>53568</v>
      </c>
      <c r="D215">
        <v>17344</v>
      </c>
    </row>
    <row r="216" spans="1:4">
      <c r="A216" s="2">
        <v>32021</v>
      </c>
      <c r="B216" s="3">
        <v>23.3</v>
      </c>
      <c r="C216">
        <v>51359</v>
      </c>
      <c r="D216">
        <v>16504</v>
      </c>
    </row>
    <row r="217" spans="1:4">
      <c r="A217" s="2">
        <v>32051</v>
      </c>
      <c r="B217" s="3">
        <v>18.899999999999999</v>
      </c>
      <c r="C217">
        <v>46268</v>
      </c>
      <c r="D217">
        <v>14400</v>
      </c>
    </row>
    <row r="218" spans="1:4">
      <c r="A218" s="2">
        <v>32082</v>
      </c>
      <c r="B218" s="3">
        <v>12.8</v>
      </c>
      <c r="C218">
        <v>45131</v>
      </c>
      <c r="D218">
        <v>14664</v>
      </c>
    </row>
    <row r="219" spans="1:4">
      <c r="A219" s="2">
        <v>32112</v>
      </c>
      <c r="B219" s="3">
        <v>8.1</v>
      </c>
      <c r="C219">
        <v>46238</v>
      </c>
      <c r="D219">
        <v>14682</v>
      </c>
    </row>
    <row r="220" spans="1:4">
      <c r="A220" s="2">
        <v>32143</v>
      </c>
      <c r="B220" s="3">
        <v>7.7</v>
      </c>
      <c r="C220">
        <v>50410</v>
      </c>
      <c r="D220">
        <v>16069</v>
      </c>
    </row>
    <row r="221" spans="1:4">
      <c r="A221" s="2">
        <v>32174</v>
      </c>
      <c r="B221" s="3">
        <v>4.9000000000000004</v>
      </c>
      <c r="C221">
        <v>48513</v>
      </c>
      <c r="D221">
        <v>15632</v>
      </c>
    </row>
    <row r="222" spans="1:4">
      <c r="A222" s="2">
        <v>32203</v>
      </c>
      <c r="B222" s="3">
        <v>8.4</v>
      </c>
      <c r="C222">
        <v>49322</v>
      </c>
      <c r="D222">
        <v>15290</v>
      </c>
    </row>
    <row r="223" spans="1:4">
      <c r="A223" s="2">
        <v>32234</v>
      </c>
      <c r="B223" s="3">
        <v>14.3</v>
      </c>
      <c r="C223">
        <v>48306</v>
      </c>
      <c r="D223">
        <v>15629</v>
      </c>
    </row>
    <row r="224" spans="1:4">
      <c r="A224" s="2">
        <v>32264</v>
      </c>
      <c r="B224" s="3">
        <v>18.2</v>
      </c>
      <c r="C224">
        <v>45008</v>
      </c>
      <c r="D224">
        <v>13849</v>
      </c>
    </row>
    <row r="225" spans="1:4">
      <c r="A225" s="2">
        <v>32295</v>
      </c>
      <c r="B225" s="3">
        <v>22.3</v>
      </c>
      <c r="C225">
        <v>46400</v>
      </c>
      <c r="D225">
        <v>15124</v>
      </c>
    </row>
    <row r="226" spans="1:4">
      <c r="A226" s="2">
        <v>32325</v>
      </c>
      <c r="B226" s="3">
        <v>22.4</v>
      </c>
      <c r="C226">
        <v>50622</v>
      </c>
      <c r="D226">
        <v>15952</v>
      </c>
    </row>
    <row r="227" spans="1:4">
      <c r="A227" s="2">
        <v>32356</v>
      </c>
      <c r="B227" s="3">
        <v>27</v>
      </c>
      <c r="C227">
        <v>52955</v>
      </c>
      <c r="D227">
        <v>16417</v>
      </c>
    </row>
    <row r="228" spans="1:4">
      <c r="A228" s="2">
        <v>32387</v>
      </c>
      <c r="B228" s="3">
        <v>22.8</v>
      </c>
      <c r="C228">
        <v>55181</v>
      </c>
      <c r="D228">
        <v>17664</v>
      </c>
    </row>
    <row r="229" spans="1:4">
      <c r="A229" s="2">
        <v>32417</v>
      </c>
      <c r="B229" s="3">
        <v>17.5</v>
      </c>
      <c r="C229">
        <v>49037</v>
      </c>
      <c r="D229">
        <v>15384</v>
      </c>
    </row>
    <row r="230" spans="1:4">
      <c r="A230" s="2">
        <v>32448</v>
      </c>
      <c r="B230" s="3">
        <v>11.4</v>
      </c>
      <c r="C230">
        <v>47070</v>
      </c>
      <c r="D230">
        <v>15048</v>
      </c>
    </row>
    <row r="231" spans="1:4">
      <c r="A231" s="2">
        <v>32478</v>
      </c>
      <c r="B231" s="3">
        <v>8.4</v>
      </c>
      <c r="C231">
        <v>50089</v>
      </c>
      <c r="D231">
        <v>15996</v>
      </c>
    </row>
    <row r="232" spans="1:4">
      <c r="A232" s="2">
        <v>32509</v>
      </c>
      <c r="B232" s="3">
        <v>8.1</v>
      </c>
      <c r="C232">
        <v>53259</v>
      </c>
      <c r="D232">
        <v>17248</v>
      </c>
    </row>
    <row r="233" spans="1:4">
      <c r="A233" s="2">
        <v>32540</v>
      </c>
      <c r="B233" s="3">
        <v>7.5</v>
      </c>
      <c r="C233">
        <v>49366</v>
      </c>
      <c r="D233">
        <v>16013</v>
      </c>
    </row>
    <row r="234" spans="1:4">
      <c r="A234" s="2">
        <v>32568</v>
      </c>
      <c r="B234" s="3">
        <v>9.6</v>
      </c>
      <c r="C234">
        <v>50121</v>
      </c>
      <c r="D234">
        <v>15828</v>
      </c>
    </row>
    <row r="235" spans="1:4">
      <c r="A235" s="2">
        <v>32599</v>
      </c>
      <c r="B235" s="3">
        <v>15.6</v>
      </c>
      <c r="C235">
        <v>50272</v>
      </c>
      <c r="D235">
        <v>16340</v>
      </c>
    </row>
    <row r="236" spans="1:4">
      <c r="A236" s="2">
        <v>32629</v>
      </c>
      <c r="B236" s="3">
        <v>17.7</v>
      </c>
      <c r="C236">
        <v>47892</v>
      </c>
      <c r="D236">
        <v>15276</v>
      </c>
    </row>
    <row r="237" spans="1:4">
      <c r="A237" s="2">
        <v>32660</v>
      </c>
      <c r="B237" s="3">
        <v>20.7</v>
      </c>
      <c r="C237">
        <v>48157</v>
      </c>
      <c r="D237">
        <v>15380</v>
      </c>
    </row>
    <row r="238" spans="1:4">
      <c r="A238" s="2">
        <v>32690</v>
      </c>
      <c r="B238" s="3">
        <v>24.1</v>
      </c>
      <c r="C238">
        <v>52892</v>
      </c>
      <c r="D238">
        <v>16984</v>
      </c>
    </row>
    <row r="239" spans="1:4">
      <c r="A239" s="2">
        <v>32721</v>
      </c>
      <c r="B239" s="3">
        <v>27.1</v>
      </c>
      <c r="C239">
        <v>57625</v>
      </c>
      <c r="D239">
        <v>18172</v>
      </c>
    </row>
    <row r="240" spans="1:4">
      <c r="A240" s="2">
        <v>32752</v>
      </c>
      <c r="B240" s="3">
        <v>25.2</v>
      </c>
      <c r="C240">
        <v>59038</v>
      </c>
      <c r="D240">
        <v>19562</v>
      </c>
    </row>
    <row r="241" spans="1:4">
      <c r="A241" s="2">
        <v>32782</v>
      </c>
      <c r="B241" s="3">
        <v>17.5</v>
      </c>
      <c r="C241">
        <v>51967</v>
      </c>
      <c r="D241">
        <v>16719</v>
      </c>
    </row>
    <row r="242" spans="1:4">
      <c r="A242" s="2">
        <v>32813</v>
      </c>
      <c r="B242" s="3">
        <v>14.2</v>
      </c>
      <c r="C242">
        <v>50270</v>
      </c>
      <c r="D242">
        <v>16372</v>
      </c>
    </row>
    <row r="243" spans="1:4">
      <c r="A243" s="2">
        <v>32843</v>
      </c>
      <c r="B243" s="3">
        <v>9.1999999999999993</v>
      </c>
      <c r="C243">
        <v>52031</v>
      </c>
      <c r="D243">
        <v>16806</v>
      </c>
    </row>
    <row r="244" spans="1:4">
      <c r="A244" s="2">
        <v>32874</v>
      </c>
      <c r="B244" s="3">
        <v>5</v>
      </c>
      <c r="C244">
        <v>56589</v>
      </c>
      <c r="D244">
        <v>18557</v>
      </c>
    </row>
    <row r="245" spans="1:4">
      <c r="A245" s="2">
        <v>32905</v>
      </c>
      <c r="B245" s="3">
        <v>7.8</v>
      </c>
      <c r="C245">
        <v>53564</v>
      </c>
      <c r="D245">
        <v>17658</v>
      </c>
    </row>
    <row r="246" spans="1:4">
      <c r="A246" s="2">
        <v>32933</v>
      </c>
      <c r="B246" s="3">
        <v>10.6</v>
      </c>
      <c r="C246">
        <v>52016</v>
      </c>
      <c r="D246">
        <v>16626</v>
      </c>
    </row>
    <row r="247" spans="1:4">
      <c r="A247" s="2">
        <v>32964</v>
      </c>
      <c r="B247" s="3">
        <v>14.7</v>
      </c>
      <c r="C247">
        <v>51651</v>
      </c>
      <c r="D247">
        <v>16922</v>
      </c>
    </row>
    <row r="248" spans="1:4">
      <c r="A248" s="2">
        <v>32994</v>
      </c>
      <c r="B248" s="3">
        <v>19.2</v>
      </c>
      <c r="C248">
        <v>51905</v>
      </c>
      <c r="D248">
        <v>16902</v>
      </c>
    </row>
    <row r="249" spans="1:4">
      <c r="A249" s="2">
        <v>33025</v>
      </c>
      <c r="B249" s="3">
        <v>23.5</v>
      </c>
      <c r="C249">
        <v>51906</v>
      </c>
      <c r="D249">
        <v>16947</v>
      </c>
    </row>
    <row r="250" spans="1:4">
      <c r="A250" s="2">
        <v>33055</v>
      </c>
      <c r="B250" s="3">
        <v>25.7</v>
      </c>
      <c r="C250">
        <v>58436</v>
      </c>
      <c r="D250">
        <v>18681</v>
      </c>
    </row>
    <row r="251" spans="1:4">
      <c r="A251" s="2">
        <v>33086</v>
      </c>
      <c r="B251" s="3">
        <v>28.6</v>
      </c>
      <c r="C251">
        <v>65177</v>
      </c>
      <c r="D251">
        <v>20743</v>
      </c>
    </row>
    <row r="252" spans="1:4">
      <c r="A252" s="2">
        <v>33117</v>
      </c>
      <c r="B252" s="3">
        <v>24.8</v>
      </c>
      <c r="C252">
        <v>63821</v>
      </c>
      <c r="D252">
        <v>21155</v>
      </c>
    </row>
    <row r="253" spans="1:4">
      <c r="A253" s="2">
        <v>33147</v>
      </c>
      <c r="B253" s="3">
        <v>19.2</v>
      </c>
      <c r="C253">
        <v>55345</v>
      </c>
      <c r="D253">
        <v>17999</v>
      </c>
    </row>
    <row r="254" spans="1:4">
      <c r="A254" s="2">
        <v>33178</v>
      </c>
      <c r="B254" s="3">
        <v>15.1</v>
      </c>
      <c r="C254">
        <v>52874</v>
      </c>
      <c r="D254">
        <v>17024</v>
      </c>
    </row>
    <row r="255" spans="1:4">
      <c r="A255" s="2">
        <v>33208</v>
      </c>
      <c r="B255" s="3">
        <v>10</v>
      </c>
      <c r="C255">
        <v>54151</v>
      </c>
      <c r="D255">
        <v>17593</v>
      </c>
    </row>
    <row r="256" spans="1:4">
      <c r="A256" s="2">
        <v>33239</v>
      </c>
      <c r="B256" s="3">
        <v>6.3</v>
      </c>
      <c r="C256">
        <v>59680</v>
      </c>
      <c r="D256">
        <v>19393</v>
      </c>
    </row>
    <row r="257" spans="1:4">
      <c r="A257" s="2">
        <v>33270</v>
      </c>
      <c r="B257" s="3">
        <v>6.5</v>
      </c>
      <c r="C257">
        <v>56711</v>
      </c>
      <c r="D257">
        <v>18480</v>
      </c>
    </row>
    <row r="258" spans="1:4">
      <c r="A258" s="2">
        <v>33298</v>
      </c>
      <c r="B258" s="3">
        <v>9.5</v>
      </c>
      <c r="C258">
        <v>56473</v>
      </c>
      <c r="D258">
        <v>18102</v>
      </c>
    </row>
    <row r="259" spans="1:4">
      <c r="A259" s="2">
        <v>33329</v>
      </c>
      <c r="B259" s="3">
        <v>15.4</v>
      </c>
      <c r="C259">
        <v>54980</v>
      </c>
      <c r="D259">
        <v>18057</v>
      </c>
    </row>
    <row r="260" spans="1:4">
      <c r="A260" s="2">
        <v>33359</v>
      </c>
      <c r="B260" s="3">
        <v>18.8</v>
      </c>
      <c r="C260">
        <v>54235</v>
      </c>
      <c r="D260">
        <v>17080</v>
      </c>
    </row>
    <row r="261" spans="1:4">
      <c r="A261" s="2">
        <v>33390</v>
      </c>
      <c r="B261" s="3">
        <v>23.6</v>
      </c>
      <c r="C261">
        <v>54836</v>
      </c>
      <c r="D261">
        <v>18139</v>
      </c>
    </row>
    <row r="262" spans="1:4">
      <c r="A262" s="2">
        <v>33420</v>
      </c>
      <c r="B262" s="3">
        <v>26.7</v>
      </c>
      <c r="C262">
        <v>60681</v>
      </c>
      <c r="D262">
        <v>19873</v>
      </c>
    </row>
    <row r="263" spans="1:4">
      <c r="A263" s="2">
        <v>33451</v>
      </c>
      <c r="B263" s="3">
        <v>25.5</v>
      </c>
      <c r="C263">
        <v>65384</v>
      </c>
      <c r="D263">
        <v>21066</v>
      </c>
    </row>
    <row r="264" spans="1:4">
      <c r="A264" s="2">
        <v>33482</v>
      </c>
      <c r="B264" s="3">
        <v>23.9</v>
      </c>
      <c r="C264">
        <v>63263</v>
      </c>
      <c r="D264">
        <v>20468</v>
      </c>
    </row>
    <row r="265" spans="1:4">
      <c r="A265" s="2">
        <v>33512</v>
      </c>
      <c r="B265" s="3">
        <v>18.100000000000001</v>
      </c>
      <c r="C265">
        <v>56655</v>
      </c>
      <c r="D265">
        <v>18114</v>
      </c>
    </row>
    <row r="266" spans="1:4">
      <c r="A266" s="2">
        <v>33543</v>
      </c>
      <c r="B266" s="3">
        <v>13</v>
      </c>
      <c r="C266">
        <v>55959</v>
      </c>
      <c r="D266">
        <v>18785</v>
      </c>
    </row>
    <row r="267" spans="1:4">
      <c r="A267" s="2">
        <v>33573</v>
      </c>
      <c r="B267" s="3">
        <v>9.1999999999999993</v>
      </c>
      <c r="C267">
        <v>54676</v>
      </c>
      <c r="D267">
        <v>17659</v>
      </c>
    </row>
    <row r="268" spans="1:4">
      <c r="A268" s="2">
        <v>33604</v>
      </c>
      <c r="B268" s="3">
        <v>6.8</v>
      </c>
      <c r="C268">
        <v>61735</v>
      </c>
      <c r="D268">
        <v>20326</v>
      </c>
    </row>
    <row r="269" spans="1:4">
      <c r="A269" s="2">
        <v>33635</v>
      </c>
      <c r="B269" s="3">
        <v>6.9</v>
      </c>
      <c r="C269">
        <v>59038</v>
      </c>
      <c r="D269">
        <v>19504</v>
      </c>
    </row>
    <row r="270" spans="1:4">
      <c r="A270" s="2">
        <v>33664</v>
      </c>
      <c r="B270" s="3">
        <v>9.6999999999999993</v>
      </c>
      <c r="C270">
        <v>57153</v>
      </c>
      <c r="D270">
        <v>18559</v>
      </c>
    </row>
    <row r="271" spans="1:4">
      <c r="A271" s="2">
        <v>33695</v>
      </c>
      <c r="B271" s="3">
        <v>15.1</v>
      </c>
      <c r="C271">
        <v>56561</v>
      </c>
      <c r="D271">
        <v>18514</v>
      </c>
    </row>
    <row r="272" spans="1:4">
      <c r="A272" s="2">
        <v>33725</v>
      </c>
      <c r="B272" s="3">
        <v>17.3</v>
      </c>
      <c r="C272">
        <v>54543</v>
      </c>
      <c r="D272">
        <v>17793</v>
      </c>
    </row>
    <row r="273" spans="1:4">
      <c r="A273" s="2">
        <v>33756</v>
      </c>
      <c r="B273" s="3">
        <v>20.6</v>
      </c>
      <c r="C273">
        <v>54063</v>
      </c>
      <c r="D273">
        <v>17504</v>
      </c>
    </row>
    <row r="274" spans="1:4">
      <c r="A274" s="2">
        <v>33786</v>
      </c>
      <c r="B274" s="3">
        <v>25.5</v>
      </c>
      <c r="C274">
        <v>58829</v>
      </c>
      <c r="D274">
        <v>18834</v>
      </c>
    </row>
    <row r="275" spans="1:4">
      <c r="A275" s="2">
        <v>33817</v>
      </c>
      <c r="B275" s="3">
        <v>27</v>
      </c>
      <c r="C275">
        <v>66429</v>
      </c>
      <c r="D275">
        <v>21885</v>
      </c>
    </row>
    <row r="276" spans="1:4">
      <c r="A276" s="2">
        <v>33848</v>
      </c>
      <c r="B276" s="3">
        <v>23.3</v>
      </c>
      <c r="C276">
        <v>64306</v>
      </c>
      <c r="D276">
        <v>21073</v>
      </c>
    </row>
    <row r="277" spans="1:4">
      <c r="A277" s="2">
        <v>33878</v>
      </c>
      <c r="B277" s="3">
        <v>17.3</v>
      </c>
      <c r="C277">
        <v>56938</v>
      </c>
      <c r="D277">
        <v>18126</v>
      </c>
    </row>
    <row r="278" spans="1:4">
      <c r="A278" s="2">
        <v>33909</v>
      </c>
      <c r="B278" s="3">
        <v>13</v>
      </c>
      <c r="C278">
        <v>56134</v>
      </c>
      <c r="D278">
        <v>18541</v>
      </c>
    </row>
    <row r="279" spans="1:4">
      <c r="A279" s="2">
        <v>33939</v>
      </c>
      <c r="B279" s="3">
        <v>9.4</v>
      </c>
      <c r="C279">
        <v>56164</v>
      </c>
      <c r="D279">
        <v>18324</v>
      </c>
    </row>
    <row r="280" spans="1:4">
      <c r="A280" s="2">
        <v>33970</v>
      </c>
      <c r="B280" s="3">
        <v>6.2</v>
      </c>
      <c r="C280">
        <v>62619</v>
      </c>
      <c r="D280">
        <v>20676</v>
      </c>
    </row>
    <row r="281" spans="1:4">
      <c r="A281" s="2">
        <v>34001</v>
      </c>
      <c r="B281" s="3">
        <v>7.7</v>
      </c>
      <c r="C281">
        <v>59354</v>
      </c>
      <c r="D281">
        <v>19789</v>
      </c>
    </row>
    <row r="282" spans="1:4">
      <c r="A282" s="2">
        <v>34029</v>
      </c>
      <c r="B282" s="3">
        <v>8.6999999999999993</v>
      </c>
      <c r="C282">
        <v>58863</v>
      </c>
      <c r="D282">
        <v>18994</v>
      </c>
    </row>
    <row r="283" spans="1:4">
      <c r="A283" s="2">
        <v>34060</v>
      </c>
      <c r="B283" s="3">
        <v>13.4</v>
      </c>
      <c r="C283">
        <v>59131</v>
      </c>
      <c r="D283">
        <v>19066</v>
      </c>
    </row>
    <row r="284" spans="1:4">
      <c r="A284" s="2">
        <v>34090</v>
      </c>
      <c r="B284" s="3">
        <v>18.100000000000001</v>
      </c>
      <c r="C284">
        <v>55446</v>
      </c>
      <c r="D284">
        <v>18057</v>
      </c>
    </row>
    <row r="285" spans="1:4">
      <c r="A285" s="2">
        <v>34121</v>
      </c>
      <c r="B285" s="3">
        <v>21.7</v>
      </c>
      <c r="C285">
        <v>55689</v>
      </c>
      <c r="D285">
        <v>18315</v>
      </c>
    </row>
    <row r="286" spans="1:4">
      <c r="A286" s="2">
        <v>34151</v>
      </c>
      <c r="B286" s="3">
        <v>22.5</v>
      </c>
      <c r="C286">
        <v>59376</v>
      </c>
      <c r="D286">
        <v>19064</v>
      </c>
    </row>
    <row r="287" spans="1:4">
      <c r="A287" s="2">
        <v>34182</v>
      </c>
      <c r="B287" s="3">
        <v>24.8</v>
      </c>
      <c r="C287">
        <v>61952</v>
      </c>
      <c r="D287">
        <v>19777</v>
      </c>
    </row>
    <row r="288" spans="1:4">
      <c r="A288" s="2">
        <v>34213</v>
      </c>
      <c r="B288" s="3">
        <v>22.9</v>
      </c>
      <c r="C288">
        <v>62459</v>
      </c>
      <c r="D288">
        <v>20569</v>
      </c>
    </row>
    <row r="289" spans="1:4">
      <c r="A289" s="2">
        <v>34243</v>
      </c>
      <c r="B289" s="3">
        <v>17.5</v>
      </c>
      <c r="C289">
        <v>56906</v>
      </c>
      <c r="D289">
        <v>18540</v>
      </c>
    </row>
    <row r="290" spans="1:4">
      <c r="A290" s="2">
        <v>34274</v>
      </c>
      <c r="B290" s="3">
        <v>14.1</v>
      </c>
      <c r="C290">
        <v>55353</v>
      </c>
      <c r="D290">
        <v>18122</v>
      </c>
    </row>
    <row r="291" spans="1:4">
      <c r="A291" s="2">
        <v>34304</v>
      </c>
      <c r="B291" s="3">
        <v>8.5</v>
      </c>
      <c r="C291">
        <v>57888</v>
      </c>
      <c r="D291">
        <v>19054</v>
      </c>
    </row>
    <row r="292" spans="1:4">
      <c r="A292" s="2">
        <v>34335</v>
      </c>
      <c r="B292" s="3">
        <v>5.5</v>
      </c>
      <c r="C292">
        <v>63351</v>
      </c>
      <c r="D292">
        <v>20995</v>
      </c>
    </row>
    <row r="293" spans="1:4">
      <c r="A293" s="2">
        <v>34366</v>
      </c>
      <c r="B293" s="3">
        <v>6.6</v>
      </c>
      <c r="C293">
        <v>61428</v>
      </c>
      <c r="D293">
        <v>20512</v>
      </c>
    </row>
    <row r="294" spans="1:4">
      <c r="A294" s="2">
        <v>34394</v>
      </c>
      <c r="B294" s="3">
        <v>8.1</v>
      </c>
      <c r="C294">
        <v>60222</v>
      </c>
      <c r="D294">
        <v>19595</v>
      </c>
    </row>
    <row r="295" spans="1:4">
      <c r="A295" s="2">
        <v>34425</v>
      </c>
      <c r="B295" s="3">
        <v>15.8</v>
      </c>
      <c r="C295">
        <v>59919</v>
      </c>
      <c r="D295">
        <v>19659</v>
      </c>
    </row>
    <row r="296" spans="1:4">
      <c r="A296" s="2">
        <v>34455</v>
      </c>
      <c r="B296" s="3">
        <v>19.5</v>
      </c>
      <c r="C296">
        <v>55243</v>
      </c>
      <c r="D296">
        <v>17639</v>
      </c>
    </row>
    <row r="297" spans="1:4">
      <c r="A297" s="2">
        <v>34486</v>
      </c>
      <c r="B297" s="3">
        <v>22.4</v>
      </c>
      <c r="C297">
        <v>57808</v>
      </c>
      <c r="D297">
        <v>19107</v>
      </c>
    </row>
    <row r="298" spans="1:4">
      <c r="A298" s="2">
        <v>34516</v>
      </c>
      <c r="B298" s="3">
        <v>28.3</v>
      </c>
      <c r="C298">
        <v>67070</v>
      </c>
      <c r="D298">
        <v>22066</v>
      </c>
    </row>
    <row r="299" spans="1:4">
      <c r="A299" s="2">
        <v>34547</v>
      </c>
      <c r="B299" s="3">
        <v>28.9</v>
      </c>
      <c r="C299">
        <v>75182</v>
      </c>
      <c r="D299">
        <v>24868</v>
      </c>
    </row>
    <row r="300" spans="1:4">
      <c r="A300" s="2">
        <v>34578</v>
      </c>
      <c r="B300" s="3">
        <v>24.8</v>
      </c>
      <c r="C300">
        <v>71765</v>
      </c>
      <c r="D300">
        <v>23370</v>
      </c>
    </row>
    <row r="301" spans="1:4">
      <c r="A301" s="2">
        <v>34608</v>
      </c>
      <c r="B301" s="3">
        <v>20.2</v>
      </c>
      <c r="C301">
        <v>61173</v>
      </c>
      <c r="D301">
        <v>19958</v>
      </c>
    </row>
    <row r="302" spans="1:4">
      <c r="A302" s="2">
        <v>34639</v>
      </c>
      <c r="B302" s="3">
        <v>13.4</v>
      </c>
      <c r="C302">
        <v>57843</v>
      </c>
      <c r="D302">
        <v>18975</v>
      </c>
    </row>
    <row r="303" spans="1:4">
      <c r="A303" s="2">
        <v>34669</v>
      </c>
      <c r="B303" s="3">
        <v>9</v>
      </c>
      <c r="C303">
        <v>60326</v>
      </c>
      <c r="D303">
        <v>19930</v>
      </c>
    </row>
    <row r="304" spans="1:4">
      <c r="A304" s="2">
        <v>34700</v>
      </c>
      <c r="B304" s="3">
        <v>6.3</v>
      </c>
      <c r="C304">
        <v>66052</v>
      </c>
      <c r="D304">
        <v>21709</v>
      </c>
    </row>
    <row r="305" spans="1:4">
      <c r="A305" s="2">
        <v>34731</v>
      </c>
      <c r="B305" s="3">
        <v>6.5</v>
      </c>
      <c r="C305">
        <v>63589</v>
      </c>
      <c r="D305">
        <v>20925</v>
      </c>
    </row>
    <row r="306" spans="1:4">
      <c r="A306" s="2">
        <v>34759</v>
      </c>
      <c r="B306" s="3">
        <v>8.9</v>
      </c>
      <c r="C306">
        <v>63040</v>
      </c>
      <c r="D306">
        <v>20648</v>
      </c>
    </row>
    <row r="307" spans="1:4">
      <c r="A307" s="2">
        <v>34790</v>
      </c>
      <c r="B307" s="3">
        <v>15</v>
      </c>
      <c r="C307">
        <v>62356</v>
      </c>
      <c r="D307">
        <v>20803</v>
      </c>
    </row>
    <row r="308" spans="1:4">
      <c r="A308" s="2">
        <v>34820</v>
      </c>
      <c r="B308" s="3">
        <v>19.100000000000001</v>
      </c>
      <c r="C308">
        <v>57715</v>
      </c>
      <c r="D308">
        <v>18472</v>
      </c>
    </row>
    <row r="309" spans="1:4">
      <c r="A309" s="2">
        <v>34851</v>
      </c>
      <c r="B309" s="3">
        <v>20.399999999999999</v>
      </c>
      <c r="C309">
        <v>58302</v>
      </c>
      <c r="D309">
        <v>19161</v>
      </c>
    </row>
    <row r="310" spans="1:4">
      <c r="A310" s="2">
        <v>34881</v>
      </c>
      <c r="B310" s="3">
        <v>26.4</v>
      </c>
      <c r="C310">
        <v>64473</v>
      </c>
      <c r="D310">
        <v>21060</v>
      </c>
    </row>
    <row r="311" spans="1:4">
      <c r="A311" s="2">
        <v>34912</v>
      </c>
      <c r="B311" s="3">
        <v>29.4</v>
      </c>
      <c r="C311">
        <v>74655</v>
      </c>
      <c r="D311">
        <v>24561</v>
      </c>
    </row>
    <row r="312" spans="1:4">
      <c r="A312" s="2">
        <v>34943</v>
      </c>
      <c r="B312" s="3">
        <v>23.7</v>
      </c>
      <c r="C312">
        <v>72099</v>
      </c>
      <c r="D312">
        <v>24126</v>
      </c>
    </row>
    <row r="313" spans="1:4">
      <c r="A313" s="2">
        <v>34973</v>
      </c>
      <c r="B313" s="3">
        <v>19.5</v>
      </c>
      <c r="C313">
        <v>60592</v>
      </c>
      <c r="D313">
        <v>19651</v>
      </c>
    </row>
    <row r="314" spans="1:4">
      <c r="A314" s="2">
        <v>35004</v>
      </c>
      <c r="B314" s="3">
        <v>12.7</v>
      </c>
      <c r="C314">
        <v>60029</v>
      </c>
      <c r="D314">
        <v>19576</v>
      </c>
    </row>
    <row r="315" spans="1:4">
      <c r="A315" s="2">
        <v>35034</v>
      </c>
      <c r="B315" s="3">
        <v>7.7</v>
      </c>
      <c r="C315">
        <v>63362</v>
      </c>
      <c r="D315">
        <v>20725</v>
      </c>
    </row>
    <row r="316" spans="1:4">
      <c r="A316" s="2">
        <v>35065</v>
      </c>
      <c r="B316" s="3">
        <v>6.6</v>
      </c>
      <c r="C316">
        <v>69304</v>
      </c>
      <c r="D316">
        <v>22725</v>
      </c>
    </row>
    <row r="317" spans="1:4">
      <c r="A317" s="2">
        <v>35096</v>
      </c>
      <c r="B317" s="3">
        <v>5.4</v>
      </c>
      <c r="C317">
        <v>67355</v>
      </c>
      <c r="D317">
        <v>21926</v>
      </c>
    </row>
    <row r="318" spans="1:4">
      <c r="A318" s="2">
        <v>35125</v>
      </c>
      <c r="B318" s="3">
        <v>9.1999999999999993</v>
      </c>
      <c r="C318">
        <v>66268</v>
      </c>
      <c r="D318">
        <v>21567</v>
      </c>
    </row>
    <row r="319" spans="1:4">
      <c r="A319" s="2">
        <v>35156</v>
      </c>
      <c r="B319" s="3">
        <v>12.7</v>
      </c>
      <c r="C319">
        <v>63548</v>
      </c>
      <c r="D319">
        <v>20892</v>
      </c>
    </row>
    <row r="320" spans="1:4">
      <c r="A320" s="2">
        <v>35186</v>
      </c>
      <c r="B320" s="3">
        <v>18.100000000000001</v>
      </c>
      <c r="C320">
        <v>61339</v>
      </c>
      <c r="D320">
        <v>19511</v>
      </c>
    </row>
    <row r="321" spans="1:4">
      <c r="A321" s="2">
        <v>35217</v>
      </c>
      <c r="B321" s="3">
        <v>22.6</v>
      </c>
      <c r="C321">
        <v>61143</v>
      </c>
      <c r="D321">
        <v>20207</v>
      </c>
    </row>
    <row r="322" spans="1:4">
      <c r="A322" s="2">
        <v>35247</v>
      </c>
      <c r="B322" s="3">
        <v>26.2</v>
      </c>
      <c r="C322">
        <v>67014</v>
      </c>
      <c r="D322">
        <v>22022</v>
      </c>
    </row>
    <row r="323" spans="1:4">
      <c r="A323" s="2">
        <v>35278</v>
      </c>
      <c r="B323" s="3">
        <v>26</v>
      </c>
      <c r="C323">
        <v>76483</v>
      </c>
      <c r="D323">
        <v>24431</v>
      </c>
    </row>
    <row r="324" spans="1:4">
      <c r="A324" s="2">
        <v>35309</v>
      </c>
      <c r="B324" s="3">
        <v>22.4</v>
      </c>
      <c r="C324">
        <v>69504</v>
      </c>
      <c r="D324">
        <v>22385</v>
      </c>
    </row>
    <row r="325" spans="1:4">
      <c r="A325" s="2">
        <v>35339</v>
      </c>
      <c r="B325" s="3">
        <v>18</v>
      </c>
      <c r="C325">
        <v>62557</v>
      </c>
      <c r="D325">
        <v>19836</v>
      </c>
    </row>
    <row r="326" spans="1:4">
      <c r="A326" s="2">
        <v>35370</v>
      </c>
      <c r="B326" s="3">
        <v>13.2</v>
      </c>
      <c r="C326">
        <v>63110</v>
      </c>
      <c r="D326">
        <v>20705</v>
      </c>
    </row>
    <row r="327" spans="1:4">
      <c r="A327" s="2">
        <v>35400</v>
      </c>
      <c r="B327" s="3">
        <v>9.3000000000000007</v>
      </c>
      <c r="C327">
        <v>64401</v>
      </c>
      <c r="D327">
        <v>20995</v>
      </c>
    </row>
    <row r="328" spans="1:4">
      <c r="A328" s="2">
        <v>35431</v>
      </c>
      <c r="B328" s="3">
        <v>6.8</v>
      </c>
      <c r="C328">
        <v>71108</v>
      </c>
      <c r="D328">
        <v>22914</v>
      </c>
    </row>
    <row r="329" spans="1:4">
      <c r="A329" s="2">
        <v>35462</v>
      </c>
      <c r="B329" s="3">
        <v>7</v>
      </c>
      <c r="C329">
        <v>68781</v>
      </c>
      <c r="D329">
        <v>22508</v>
      </c>
    </row>
    <row r="330" spans="1:4">
      <c r="A330" s="2">
        <v>35490</v>
      </c>
      <c r="B330" s="3">
        <v>10.5</v>
      </c>
      <c r="C330">
        <v>65331</v>
      </c>
      <c r="D330">
        <v>21017</v>
      </c>
    </row>
    <row r="331" spans="1:4">
      <c r="A331" s="2">
        <v>35521</v>
      </c>
      <c r="B331" s="3">
        <v>15.2</v>
      </c>
      <c r="C331">
        <v>63855</v>
      </c>
      <c r="D331">
        <v>20867</v>
      </c>
    </row>
    <row r="332" spans="1:4">
      <c r="A332" s="2">
        <v>35551</v>
      </c>
      <c r="B332" s="3">
        <v>19.2</v>
      </c>
      <c r="C332">
        <v>62942</v>
      </c>
      <c r="D332">
        <v>20201</v>
      </c>
    </row>
    <row r="333" spans="1:4">
      <c r="A333" s="2">
        <v>35582</v>
      </c>
      <c r="B333" s="3">
        <v>22.7</v>
      </c>
      <c r="C333">
        <v>62850</v>
      </c>
      <c r="D333">
        <v>20452</v>
      </c>
    </row>
    <row r="334" spans="1:4">
      <c r="A334" s="2">
        <v>35612</v>
      </c>
      <c r="B334" s="3">
        <v>26.6</v>
      </c>
      <c r="C334">
        <v>71670</v>
      </c>
      <c r="D334">
        <v>24113</v>
      </c>
    </row>
    <row r="335" spans="1:4">
      <c r="A335" s="2">
        <v>35643</v>
      </c>
      <c r="B335" s="3">
        <v>27</v>
      </c>
      <c r="C335">
        <v>76598</v>
      </c>
      <c r="D335">
        <v>25297</v>
      </c>
    </row>
    <row r="336" spans="1:4">
      <c r="A336" s="2">
        <v>35674</v>
      </c>
      <c r="B336" s="3">
        <v>22.9</v>
      </c>
      <c r="C336">
        <v>73629</v>
      </c>
      <c r="D336">
        <v>23928</v>
      </c>
    </row>
    <row r="337" spans="1:4">
      <c r="A337" s="2">
        <v>35704</v>
      </c>
      <c r="B337" s="3">
        <v>18.7</v>
      </c>
      <c r="C337">
        <v>65219</v>
      </c>
      <c r="D337">
        <v>20861</v>
      </c>
    </row>
    <row r="338" spans="1:4">
      <c r="A338" s="2">
        <v>35735</v>
      </c>
      <c r="B338" s="3">
        <v>14.3</v>
      </c>
      <c r="C338">
        <v>63364</v>
      </c>
      <c r="D338">
        <v>20461</v>
      </c>
    </row>
    <row r="339" spans="1:4">
      <c r="A339" s="2">
        <v>35765</v>
      </c>
      <c r="B339" s="3">
        <v>9.1999999999999993</v>
      </c>
      <c r="C339">
        <v>64016</v>
      </c>
      <c r="D339">
        <v>21036</v>
      </c>
    </row>
    <row r="340" spans="1:4">
      <c r="A340" s="2">
        <v>35796</v>
      </c>
      <c r="B340" s="3">
        <v>5.3</v>
      </c>
      <c r="C340">
        <v>72043</v>
      </c>
      <c r="D340">
        <v>23437</v>
      </c>
    </row>
    <row r="341" spans="1:4">
      <c r="A341" s="2">
        <v>35827</v>
      </c>
      <c r="B341" s="3">
        <v>7</v>
      </c>
      <c r="C341">
        <v>69715</v>
      </c>
      <c r="D341">
        <v>23225</v>
      </c>
    </row>
    <row r="342" spans="1:4">
      <c r="A342" s="2">
        <v>35855</v>
      </c>
      <c r="B342" s="3">
        <v>10.1</v>
      </c>
      <c r="C342">
        <v>65358</v>
      </c>
      <c r="D342">
        <v>21499</v>
      </c>
    </row>
    <row r="343" spans="1:4">
      <c r="A343" s="2">
        <v>35886</v>
      </c>
      <c r="B343" s="3">
        <v>16.3</v>
      </c>
      <c r="C343">
        <v>65878</v>
      </c>
      <c r="D343">
        <v>21920</v>
      </c>
    </row>
    <row r="344" spans="1:4">
      <c r="A344" s="2">
        <v>35916</v>
      </c>
      <c r="B344" s="3">
        <v>20.5</v>
      </c>
      <c r="C344">
        <v>63170</v>
      </c>
      <c r="D344">
        <v>20531</v>
      </c>
    </row>
    <row r="345" spans="1:4">
      <c r="A345" s="2">
        <v>35947</v>
      </c>
      <c r="B345" s="3">
        <v>21.5</v>
      </c>
      <c r="C345">
        <v>63148</v>
      </c>
      <c r="D345">
        <v>20605</v>
      </c>
    </row>
    <row r="346" spans="1:4">
      <c r="A346" s="2">
        <v>35977</v>
      </c>
      <c r="B346" s="3">
        <v>25.3</v>
      </c>
      <c r="C346">
        <v>72033</v>
      </c>
      <c r="D346">
        <v>23674</v>
      </c>
    </row>
    <row r="347" spans="1:4">
      <c r="A347" s="2">
        <v>36008</v>
      </c>
      <c r="B347" s="3">
        <v>27.2</v>
      </c>
      <c r="C347">
        <v>76780</v>
      </c>
      <c r="D347">
        <v>24424</v>
      </c>
    </row>
    <row r="348" spans="1:4">
      <c r="A348" s="2">
        <v>36039</v>
      </c>
      <c r="B348" s="3">
        <v>24.4</v>
      </c>
      <c r="C348">
        <v>74751</v>
      </c>
      <c r="D348">
        <v>24366</v>
      </c>
    </row>
    <row r="349" spans="1:4">
      <c r="A349" s="2">
        <v>36069</v>
      </c>
      <c r="B349" s="3">
        <v>20.100000000000001</v>
      </c>
      <c r="C349">
        <v>67528</v>
      </c>
      <c r="D349">
        <v>21803</v>
      </c>
    </row>
    <row r="350" spans="1:4">
      <c r="A350" s="2">
        <v>36100</v>
      </c>
      <c r="B350" s="3">
        <v>13.9</v>
      </c>
      <c r="C350">
        <v>63492</v>
      </c>
      <c r="D350">
        <v>20589</v>
      </c>
    </row>
    <row r="351" spans="1:4">
      <c r="A351" s="2">
        <v>36130</v>
      </c>
      <c r="B351" s="3">
        <v>9</v>
      </c>
      <c r="C351">
        <v>64787</v>
      </c>
      <c r="D351">
        <v>21413</v>
      </c>
    </row>
    <row r="352" spans="1:4">
      <c r="A352" s="2">
        <v>36161</v>
      </c>
      <c r="B352" s="3">
        <v>6.6</v>
      </c>
      <c r="C352">
        <v>71218</v>
      </c>
      <c r="D352">
        <v>23253</v>
      </c>
    </row>
    <row r="353" spans="1:4">
      <c r="A353" s="2">
        <v>36192</v>
      </c>
      <c r="B353" s="3">
        <v>6.7</v>
      </c>
      <c r="C353">
        <v>68700</v>
      </c>
      <c r="D353">
        <v>22648</v>
      </c>
    </row>
    <row r="354" spans="1:4">
      <c r="A354" s="2">
        <v>36220</v>
      </c>
      <c r="B354" s="3">
        <v>10.1</v>
      </c>
      <c r="C354">
        <v>66849</v>
      </c>
      <c r="D354">
        <v>21821</v>
      </c>
    </row>
    <row r="355" spans="1:4">
      <c r="A355" s="2">
        <v>36251</v>
      </c>
      <c r="B355" s="3">
        <v>15</v>
      </c>
      <c r="C355">
        <v>66638</v>
      </c>
      <c r="D355">
        <v>21877</v>
      </c>
    </row>
    <row r="356" spans="1:4">
      <c r="A356" s="2">
        <v>36281</v>
      </c>
      <c r="B356" s="3">
        <v>19.899999999999999</v>
      </c>
      <c r="C356">
        <v>62015</v>
      </c>
      <c r="D356">
        <v>19927</v>
      </c>
    </row>
    <row r="357" spans="1:4">
      <c r="A357" s="2">
        <v>36312</v>
      </c>
      <c r="B357" s="3">
        <v>22.8</v>
      </c>
      <c r="C357">
        <v>63872</v>
      </c>
      <c r="D357">
        <v>21266</v>
      </c>
    </row>
    <row r="358" spans="1:4">
      <c r="A358" s="2">
        <v>36342</v>
      </c>
      <c r="B358" s="3">
        <v>25.9</v>
      </c>
      <c r="C358">
        <v>69785</v>
      </c>
      <c r="D358">
        <v>23072</v>
      </c>
    </row>
    <row r="359" spans="1:4">
      <c r="A359" s="2">
        <v>36373</v>
      </c>
      <c r="B359" s="3">
        <v>28.5</v>
      </c>
      <c r="C359">
        <v>78210</v>
      </c>
      <c r="D359">
        <v>26102</v>
      </c>
    </row>
    <row r="360" spans="1:4">
      <c r="A360" s="2">
        <v>36404</v>
      </c>
      <c r="B360" s="3">
        <v>26.2</v>
      </c>
      <c r="C360">
        <v>79001</v>
      </c>
      <c r="D360">
        <v>26850</v>
      </c>
    </row>
    <row r="361" spans="1:4">
      <c r="A361" s="2">
        <v>36434</v>
      </c>
      <c r="B361" s="3">
        <v>19.5</v>
      </c>
      <c r="C361">
        <v>70148</v>
      </c>
      <c r="D361">
        <v>22651</v>
      </c>
    </row>
    <row r="362" spans="1:4">
      <c r="A362" s="2">
        <v>36465</v>
      </c>
      <c r="B362" s="3">
        <v>14.2</v>
      </c>
      <c r="C362">
        <v>63972</v>
      </c>
      <c r="D362">
        <v>20796</v>
      </c>
    </row>
    <row r="363" spans="1:4">
      <c r="A363" s="2">
        <v>36495</v>
      </c>
      <c r="B363" s="3">
        <v>9</v>
      </c>
      <c r="C363">
        <v>66707</v>
      </c>
      <c r="D363">
        <v>21569</v>
      </c>
    </row>
    <row r="364" spans="1:4">
      <c r="A364" s="2">
        <v>36526</v>
      </c>
      <c r="B364" s="3">
        <v>7.6</v>
      </c>
      <c r="C364">
        <v>73200</v>
      </c>
    </row>
    <row r="365" spans="1:4">
      <c r="A365" s="2">
        <v>36557</v>
      </c>
      <c r="B365" s="3">
        <v>6</v>
      </c>
      <c r="C365">
        <v>71394</v>
      </c>
    </row>
    <row r="366" spans="1:4">
      <c r="A366" s="2">
        <v>36586</v>
      </c>
      <c r="B366" s="3">
        <v>9.4</v>
      </c>
      <c r="C366">
        <v>71801</v>
      </c>
    </row>
    <row r="367" spans="1:4">
      <c r="A367" s="2">
        <v>36617</v>
      </c>
      <c r="B367" s="3">
        <v>14.5</v>
      </c>
      <c r="C367">
        <v>67912</v>
      </c>
    </row>
    <row r="368" spans="1:4">
      <c r="A368" s="2">
        <v>36647</v>
      </c>
      <c r="B368" s="3">
        <v>19.8</v>
      </c>
      <c r="C368">
        <v>63720</v>
      </c>
    </row>
    <row r="369" spans="1:3">
      <c r="A369" s="2">
        <v>36678</v>
      </c>
      <c r="B369" s="3">
        <v>22.5</v>
      </c>
      <c r="C369">
        <v>66233</v>
      </c>
    </row>
    <row r="370" spans="1:3">
      <c r="A370" s="2">
        <v>36708</v>
      </c>
      <c r="B370" s="3">
        <v>27.7</v>
      </c>
      <c r="C370">
        <v>74492</v>
      </c>
    </row>
    <row r="371" spans="1:3">
      <c r="A371" s="2">
        <v>36739</v>
      </c>
      <c r="B371" s="3">
        <v>28.3</v>
      </c>
      <c r="C371">
        <v>81857</v>
      </c>
    </row>
    <row r="372" spans="1:3">
      <c r="A372" s="2">
        <v>36770</v>
      </c>
      <c r="B372" s="3">
        <v>25.6</v>
      </c>
      <c r="C372">
        <v>80852</v>
      </c>
    </row>
    <row r="373" spans="1:3">
      <c r="A373" s="2">
        <v>36800</v>
      </c>
      <c r="B373" s="3">
        <v>18.8</v>
      </c>
      <c r="C373">
        <v>67988</v>
      </c>
    </row>
    <row r="374" spans="1:3">
      <c r="A374" s="2">
        <v>36831</v>
      </c>
      <c r="B374" s="3">
        <v>13.3</v>
      </c>
      <c r="C374">
        <v>66762</v>
      </c>
    </row>
    <row r="375" spans="1:3">
      <c r="A375" s="2">
        <v>36861</v>
      </c>
      <c r="B375" s="3">
        <v>8.8000000000000007</v>
      </c>
      <c r="C375">
        <v>68731</v>
      </c>
    </row>
    <row r="376" spans="1:3">
      <c r="A376" s="2">
        <v>36892</v>
      </c>
      <c r="B376" s="3">
        <v>4.9000000000000004</v>
      </c>
      <c r="C376">
        <v>75894</v>
      </c>
    </row>
    <row r="377" spans="1:3">
      <c r="A377" s="2">
        <v>36923</v>
      </c>
      <c r="B377" s="3">
        <v>6.6</v>
      </c>
      <c r="C377">
        <v>73723</v>
      </c>
    </row>
    <row r="378" spans="1:3">
      <c r="A378" s="2">
        <v>36951</v>
      </c>
      <c r="B378" s="3">
        <v>9.8000000000000007</v>
      </c>
      <c r="C378">
        <v>69919</v>
      </c>
    </row>
    <row r="379" spans="1:3">
      <c r="A379" s="2">
        <v>36982</v>
      </c>
      <c r="B379" s="3">
        <v>15.7</v>
      </c>
      <c r="C379">
        <v>66787</v>
      </c>
    </row>
    <row r="380" spans="1:3">
      <c r="A380" s="2">
        <v>37012</v>
      </c>
      <c r="B380" s="3">
        <v>19.5</v>
      </c>
      <c r="C380">
        <v>64645</v>
      </c>
    </row>
    <row r="381" spans="1:3">
      <c r="A381" s="2">
        <v>37043</v>
      </c>
      <c r="B381" s="3">
        <v>23.1</v>
      </c>
      <c r="C381">
        <v>66407</v>
      </c>
    </row>
    <row r="382" spans="1:3">
      <c r="A382" s="2">
        <v>37073</v>
      </c>
      <c r="B382" s="3">
        <v>28.5</v>
      </c>
      <c r="C382">
        <v>75455</v>
      </c>
    </row>
    <row r="383" spans="1:3">
      <c r="A383" s="2">
        <v>37104</v>
      </c>
      <c r="B383" s="3">
        <v>26.4</v>
      </c>
      <c r="C383">
        <v>82995</v>
      </c>
    </row>
    <row r="384" spans="1:3">
      <c r="A384" s="2">
        <v>37135</v>
      </c>
      <c r="B384" s="3">
        <v>23.2</v>
      </c>
      <c r="C384">
        <v>74384</v>
      </c>
    </row>
    <row r="385" spans="1:3">
      <c r="A385" s="2">
        <v>37165</v>
      </c>
      <c r="B385" s="3">
        <v>18.7</v>
      </c>
      <c r="C385">
        <v>66521</v>
      </c>
    </row>
    <row r="386" spans="1:3">
      <c r="A386" s="2">
        <v>37196</v>
      </c>
      <c r="B386" s="3">
        <v>13.1</v>
      </c>
      <c r="C386">
        <v>65528</v>
      </c>
    </row>
    <row r="387" spans="1:3">
      <c r="A387" s="2">
        <v>37226</v>
      </c>
      <c r="B387" s="3">
        <v>8.4</v>
      </c>
      <c r="C387">
        <v>68365</v>
      </c>
    </row>
    <row r="388" spans="1:3">
      <c r="A388" s="2">
        <v>37257</v>
      </c>
      <c r="B388" s="3">
        <v>7.4</v>
      </c>
      <c r="C388">
        <v>74962</v>
      </c>
    </row>
    <row r="389" spans="1:3">
      <c r="A389" s="2">
        <v>37288</v>
      </c>
      <c r="B389" s="3">
        <v>7.9</v>
      </c>
      <c r="C389">
        <v>71188</v>
      </c>
    </row>
    <row r="390" spans="1:3">
      <c r="A390" s="2">
        <v>37316</v>
      </c>
      <c r="B390" s="3">
        <v>12.2</v>
      </c>
      <c r="C390">
        <v>67137</v>
      </c>
    </row>
    <row r="391" spans="1:3">
      <c r="A391" s="2">
        <v>37347</v>
      </c>
      <c r="B391" s="3">
        <v>16.100000000000001</v>
      </c>
      <c r="C391">
        <v>64944</v>
      </c>
    </row>
    <row r="392" spans="1:3">
      <c r="A392" s="2">
        <v>37377</v>
      </c>
      <c r="B392" s="3">
        <v>18.399999999999999</v>
      </c>
      <c r="C392">
        <v>65157</v>
      </c>
    </row>
    <row r="393" spans="1:3">
      <c r="A393" s="2">
        <v>37408</v>
      </c>
      <c r="B393" s="3">
        <v>21.6</v>
      </c>
      <c r="C393">
        <v>65956</v>
      </c>
    </row>
    <row r="394" spans="1:3">
      <c r="A394" s="2">
        <v>37438</v>
      </c>
      <c r="B394" s="3">
        <v>28</v>
      </c>
      <c r="C394">
        <v>72539</v>
      </c>
    </row>
    <row r="395" spans="1:3">
      <c r="A395" s="2">
        <v>37469</v>
      </c>
      <c r="B395" s="3">
        <v>28</v>
      </c>
      <c r="C395">
        <v>85259</v>
      </c>
    </row>
    <row r="396" spans="1:3">
      <c r="A396" s="2">
        <v>37500</v>
      </c>
      <c r="B396" s="3">
        <v>23.1</v>
      </c>
      <c r="C396">
        <v>77369</v>
      </c>
    </row>
    <row r="397" spans="1:3">
      <c r="A397" s="2">
        <v>37530</v>
      </c>
      <c r="B397" s="3">
        <v>19</v>
      </c>
      <c r="C397">
        <v>68073</v>
      </c>
    </row>
    <row r="398" spans="1:3">
      <c r="A398" s="2">
        <v>37561</v>
      </c>
      <c r="B398" s="3">
        <v>11.6</v>
      </c>
      <c r="C398">
        <v>69025</v>
      </c>
    </row>
    <row r="399" spans="1:3">
      <c r="A399" s="2">
        <v>37591</v>
      </c>
      <c r="B399" s="3">
        <v>7.2</v>
      </c>
      <c r="C399">
        <v>69942</v>
      </c>
    </row>
    <row r="400" spans="1:3">
      <c r="A400" s="2">
        <v>37622</v>
      </c>
      <c r="B400" s="3">
        <v>5.5</v>
      </c>
      <c r="C400">
        <v>79375</v>
      </c>
    </row>
    <row r="401" spans="1:3">
      <c r="A401" s="2">
        <v>37653</v>
      </c>
      <c r="B401" s="3">
        <v>6.4</v>
      </c>
      <c r="C401">
        <v>73969</v>
      </c>
    </row>
    <row r="402" spans="1:3">
      <c r="A402" s="2">
        <v>37681</v>
      </c>
      <c r="B402" s="3">
        <v>8.6999999999999993</v>
      </c>
      <c r="C402">
        <v>71324</v>
      </c>
    </row>
    <row r="403" spans="1:3">
      <c r="A403" s="2">
        <v>37712</v>
      </c>
      <c r="B403" s="3">
        <v>15.1</v>
      </c>
      <c r="C403">
        <v>68943</v>
      </c>
    </row>
    <row r="404" spans="1:3">
      <c r="A404" s="2">
        <v>37742</v>
      </c>
      <c r="B404" s="3">
        <v>18.8</v>
      </c>
      <c r="C404">
        <v>66385</v>
      </c>
    </row>
    <row r="405" spans="1:3">
      <c r="A405" s="2">
        <v>37773</v>
      </c>
      <c r="B405" s="3">
        <v>23.2</v>
      </c>
      <c r="C405">
        <v>66167</v>
      </c>
    </row>
    <row r="406" spans="1:3">
      <c r="A406" s="2">
        <v>37803</v>
      </c>
      <c r="B406" s="3">
        <v>22.8</v>
      </c>
      <c r="C406">
        <v>70983</v>
      </c>
    </row>
    <row r="407" spans="1:3">
      <c r="A407" s="2">
        <v>37834</v>
      </c>
      <c r="B407" s="3">
        <v>26</v>
      </c>
      <c r="C407">
        <v>76667</v>
      </c>
    </row>
    <row r="408" spans="1:3">
      <c r="A408" s="2">
        <v>37865</v>
      </c>
      <c r="B408" s="3">
        <v>24.2</v>
      </c>
      <c r="C408">
        <v>78064</v>
      </c>
    </row>
    <row r="409" spans="1:3">
      <c r="A409" s="2">
        <v>37895</v>
      </c>
      <c r="B409" s="3">
        <v>17.8</v>
      </c>
      <c r="C409">
        <v>69993</v>
      </c>
    </row>
    <row r="410" spans="1:3">
      <c r="A410" s="2">
        <v>37926</v>
      </c>
      <c r="B410" s="3">
        <v>14.4</v>
      </c>
      <c r="C410">
        <v>66798</v>
      </c>
    </row>
    <row r="411" spans="1:3">
      <c r="A411" s="2">
        <v>37956</v>
      </c>
      <c r="B411" s="3">
        <v>9.1999999999999993</v>
      </c>
      <c r="C411">
        <v>68464</v>
      </c>
    </row>
    <row r="412" spans="1:3">
      <c r="A412" s="2">
        <v>37987</v>
      </c>
      <c r="B412" s="3">
        <v>6.3</v>
      </c>
      <c r="C412">
        <v>78182</v>
      </c>
    </row>
    <row r="413" spans="1:3">
      <c r="A413" s="2">
        <v>38018</v>
      </c>
      <c r="B413" s="3">
        <v>8.5</v>
      </c>
      <c r="C413">
        <v>75474</v>
      </c>
    </row>
    <row r="414" spans="1:3">
      <c r="A414" s="2">
        <v>38047</v>
      </c>
      <c r="B414" s="3">
        <v>9.8000000000000007</v>
      </c>
      <c r="C414">
        <v>72101</v>
      </c>
    </row>
    <row r="415" spans="1:3">
      <c r="A415" s="2">
        <v>38078</v>
      </c>
      <c r="B415" s="3">
        <v>16.399999999999999</v>
      </c>
      <c r="C415">
        <v>71044</v>
      </c>
    </row>
    <row r="416" spans="1:3">
      <c r="A416" s="2">
        <v>38108</v>
      </c>
      <c r="B416" s="3">
        <v>19.600000000000001</v>
      </c>
      <c r="C416">
        <v>66950</v>
      </c>
    </row>
    <row r="417" spans="1:3">
      <c r="A417" s="2">
        <v>38139</v>
      </c>
      <c r="B417" s="3">
        <v>23.7</v>
      </c>
      <c r="C417">
        <v>68877</v>
      </c>
    </row>
    <row r="418" spans="1:3">
      <c r="A418" s="2">
        <v>38169</v>
      </c>
      <c r="B418" s="3">
        <v>28.5</v>
      </c>
      <c r="C418">
        <v>79922</v>
      </c>
    </row>
    <row r="419" spans="1:3">
      <c r="A419" s="2">
        <v>38200</v>
      </c>
      <c r="B419" s="3">
        <v>27.2</v>
      </c>
      <c r="C419">
        <v>84487</v>
      </c>
    </row>
    <row r="420" spans="1:3">
      <c r="A420" s="2">
        <v>38231</v>
      </c>
      <c r="B420" s="3">
        <v>25.1</v>
      </c>
      <c r="C420">
        <v>80149</v>
      </c>
    </row>
    <row r="421" spans="1:3">
      <c r="A421" s="2">
        <v>38261</v>
      </c>
      <c r="B421" s="3">
        <v>17.5</v>
      </c>
      <c r="C421">
        <v>71703</v>
      </c>
    </row>
    <row r="422" spans="1:3">
      <c r="A422" s="2">
        <v>38292</v>
      </c>
      <c r="B422" s="3">
        <v>15.6</v>
      </c>
      <c r="C422">
        <v>67757</v>
      </c>
    </row>
    <row r="423" spans="1:3">
      <c r="A423" s="2">
        <v>38322</v>
      </c>
      <c r="B423" s="3">
        <v>9.9</v>
      </c>
      <c r="C423">
        <v>69697</v>
      </c>
    </row>
    <row r="424" spans="1:3">
      <c r="A424" s="2">
        <v>38353</v>
      </c>
      <c r="B424" s="3">
        <v>6.1</v>
      </c>
      <c r="C424">
        <v>78662</v>
      </c>
    </row>
    <row r="425" spans="1:3">
      <c r="A425" s="2">
        <v>38384</v>
      </c>
      <c r="B425" s="3">
        <v>6.2</v>
      </c>
      <c r="C425">
        <v>77327</v>
      </c>
    </row>
    <row r="426" spans="1:3">
      <c r="A426" s="2">
        <v>38412</v>
      </c>
      <c r="B426" s="3">
        <v>9</v>
      </c>
      <c r="C426">
        <v>75530</v>
      </c>
    </row>
    <row r="427" spans="1:3">
      <c r="A427" s="2">
        <v>38443</v>
      </c>
      <c r="B427" s="3">
        <v>15.1</v>
      </c>
      <c r="C427">
        <v>73787</v>
      </c>
    </row>
    <row r="428" spans="1:3">
      <c r="A428" s="2">
        <v>38473</v>
      </c>
      <c r="B428" s="3">
        <v>17.7</v>
      </c>
      <c r="C428">
        <v>68019</v>
      </c>
    </row>
    <row r="429" spans="1:3">
      <c r="A429" s="2">
        <v>38504</v>
      </c>
      <c r="B429" s="3">
        <v>23.2</v>
      </c>
      <c r="C429">
        <v>69466</v>
      </c>
    </row>
    <row r="430" spans="1:3">
      <c r="A430" s="2">
        <v>38534</v>
      </c>
      <c r="B430" s="3">
        <v>25.6</v>
      </c>
      <c r="C430">
        <v>77858</v>
      </c>
    </row>
    <row r="431" spans="1:3">
      <c r="A431" s="2">
        <v>38565</v>
      </c>
      <c r="B431" s="3">
        <v>28.1</v>
      </c>
      <c r="C431">
        <v>83822</v>
      </c>
    </row>
    <row r="432" spans="1:3">
      <c r="A432" s="2">
        <v>38596</v>
      </c>
      <c r="B432" s="3">
        <v>24.7</v>
      </c>
      <c r="C432">
        <v>83259</v>
      </c>
    </row>
    <row r="433" spans="1:3">
      <c r="A433" s="2">
        <v>38626</v>
      </c>
      <c r="B433" s="3">
        <v>19.2</v>
      </c>
      <c r="C433">
        <v>74121</v>
      </c>
    </row>
    <row r="434" spans="1:3">
      <c r="A434" s="2">
        <v>38657</v>
      </c>
      <c r="B434" s="3">
        <v>13.3</v>
      </c>
      <c r="C434">
        <v>69872</v>
      </c>
    </row>
    <row r="435" spans="1:3">
      <c r="A435" s="2">
        <v>38687</v>
      </c>
      <c r="B435" s="3">
        <v>6.4</v>
      </c>
      <c r="C435">
        <v>75702</v>
      </c>
    </row>
    <row r="436" spans="1:3">
      <c r="A436" s="2">
        <v>38718</v>
      </c>
      <c r="B436" s="3">
        <v>5.0999999999999996</v>
      </c>
      <c r="C436">
        <v>86275</v>
      </c>
    </row>
    <row r="437" spans="1:3">
      <c r="A437" s="2">
        <v>38749</v>
      </c>
      <c r="B437" s="3">
        <v>6.7</v>
      </c>
      <c r="C437">
        <v>79436</v>
      </c>
    </row>
    <row r="438" spans="1:3">
      <c r="A438" s="2">
        <v>38777</v>
      </c>
      <c r="B438" s="3">
        <v>9.8000000000000007</v>
      </c>
      <c r="C438">
        <v>76648</v>
      </c>
    </row>
    <row r="439" spans="1:3">
      <c r="A439" s="2">
        <v>38808</v>
      </c>
      <c r="B439" s="3">
        <v>13.6</v>
      </c>
      <c r="C439">
        <v>75351</v>
      </c>
    </row>
    <row r="440" spans="1:3">
      <c r="A440" s="2">
        <v>38838</v>
      </c>
      <c r="B440" s="3">
        <v>19</v>
      </c>
      <c r="C440">
        <v>71139</v>
      </c>
    </row>
    <row r="441" spans="1:3">
      <c r="A441" s="2">
        <v>38869</v>
      </c>
      <c r="B441" s="3">
        <v>22.5</v>
      </c>
      <c r="C441">
        <v>71149</v>
      </c>
    </row>
    <row r="442" spans="1:3">
      <c r="A442" s="2">
        <v>38899</v>
      </c>
      <c r="B442" s="3">
        <v>25.6</v>
      </c>
      <c r="C442">
        <v>78590</v>
      </c>
    </row>
    <row r="443" spans="1:3">
      <c r="A443" s="2">
        <v>38930</v>
      </c>
      <c r="B443" s="3">
        <v>27.5</v>
      </c>
      <c r="C443">
        <v>85499</v>
      </c>
    </row>
    <row r="444" spans="1:3">
      <c r="A444" s="2">
        <v>38961</v>
      </c>
      <c r="B444" s="3">
        <v>23.5</v>
      </c>
      <c r="C444">
        <v>84210</v>
      </c>
    </row>
    <row r="445" spans="1:3">
      <c r="A445" s="2">
        <v>38991</v>
      </c>
      <c r="B445" s="3">
        <v>19.5</v>
      </c>
      <c r="C445">
        <v>73114</v>
      </c>
    </row>
    <row r="446" spans="1:3">
      <c r="A446" s="2">
        <v>39022</v>
      </c>
      <c r="B446" s="3">
        <v>14.4</v>
      </c>
      <c r="C446">
        <v>73016</v>
      </c>
    </row>
    <row r="447" spans="1:3">
      <c r="A447" s="2">
        <v>39052</v>
      </c>
      <c r="B447" s="3">
        <v>9.5</v>
      </c>
      <c r="C447">
        <v>76257</v>
      </c>
    </row>
    <row r="448" spans="1:3">
      <c r="A448" s="2">
        <v>39083</v>
      </c>
      <c r="B448" s="3">
        <v>7.6</v>
      </c>
      <c r="C448">
        <v>83377</v>
      </c>
    </row>
    <row r="449" spans="1:3">
      <c r="A449" s="2">
        <v>39114</v>
      </c>
      <c r="B449" s="3">
        <v>8.6</v>
      </c>
      <c r="C449">
        <v>78578</v>
      </c>
    </row>
    <row r="450" spans="1:3">
      <c r="A450" s="2">
        <v>39142</v>
      </c>
      <c r="B450" s="3">
        <v>10.8</v>
      </c>
      <c r="C450">
        <v>76860</v>
      </c>
    </row>
    <row r="451" spans="1:3">
      <c r="A451" s="2">
        <v>39173</v>
      </c>
      <c r="B451" s="3">
        <v>13.7</v>
      </c>
      <c r="C451">
        <v>75306</v>
      </c>
    </row>
    <row r="452" spans="1:3">
      <c r="A452" s="2">
        <v>39203</v>
      </c>
      <c r="B452" s="3">
        <v>19.8</v>
      </c>
      <c r="C452">
        <v>73298</v>
      </c>
    </row>
    <row r="453" spans="1:3">
      <c r="A453" s="2">
        <v>39234</v>
      </c>
      <c r="B453" s="3">
        <v>23.2</v>
      </c>
      <c r="C453">
        <v>73320</v>
      </c>
    </row>
    <row r="454" spans="1:3">
      <c r="A454" s="2">
        <v>39264</v>
      </c>
      <c r="B454" s="3">
        <v>24.4</v>
      </c>
      <c r="C454">
        <v>78015</v>
      </c>
    </row>
    <row r="455" spans="1:3">
      <c r="A455" s="2">
        <v>39295</v>
      </c>
      <c r="B455" s="3">
        <v>29</v>
      </c>
      <c r="C455">
        <v>87576</v>
      </c>
    </row>
    <row r="456" spans="1:3">
      <c r="A456" s="2">
        <v>39326</v>
      </c>
      <c r="B456" s="3">
        <v>25.2</v>
      </c>
      <c r="C456">
        <v>87887</v>
      </c>
    </row>
    <row r="457" spans="1:3">
      <c r="A457" s="2">
        <v>39356</v>
      </c>
      <c r="B457" s="3">
        <v>19</v>
      </c>
      <c r="C457">
        <v>77645</v>
      </c>
    </row>
    <row r="458" spans="1:3">
      <c r="A458" s="2">
        <v>39387</v>
      </c>
      <c r="B458" s="3">
        <v>13.3</v>
      </c>
      <c r="C458">
        <v>74374</v>
      </c>
    </row>
    <row r="459" spans="1:3">
      <c r="A459" s="2">
        <v>39417</v>
      </c>
      <c r="B459" s="3">
        <v>9</v>
      </c>
      <c r="C459">
        <v>78575</v>
      </c>
    </row>
    <row r="460" spans="1:3">
      <c r="A460" s="2">
        <v>39448</v>
      </c>
      <c r="B460" s="3">
        <v>5.9</v>
      </c>
      <c r="C460">
        <v>86277</v>
      </c>
    </row>
    <row r="461" spans="1:3">
      <c r="A461" s="2">
        <v>39479</v>
      </c>
      <c r="B461" s="2"/>
      <c r="C461">
        <v>85949</v>
      </c>
    </row>
    <row r="462" spans="1:3">
      <c r="A462" s="2">
        <v>39508</v>
      </c>
      <c r="B462" s="2"/>
      <c r="C462">
        <v>81439</v>
      </c>
    </row>
    <row r="463" spans="1:3">
      <c r="A463" s="2">
        <v>39539</v>
      </c>
      <c r="B463" s="2"/>
      <c r="C463">
        <v>75074</v>
      </c>
    </row>
    <row r="464" spans="1:3">
      <c r="A464" s="2">
        <v>39569</v>
      </c>
      <c r="B464" s="2"/>
      <c r="C464">
        <v>73727</v>
      </c>
    </row>
    <row r="465" spans="1:3">
      <c r="A465" s="2">
        <v>39600</v>
      </c>
      <c r="B465" s="2"/>
      <c r="C465">
        <v>73025</v>
      </c>
    </row>
    <row r="466" spans="1:3">
      <c r="A466" s="2">
        <v>39630</v>
      </c>
      <c r="B466" s="2"/>
      <c r="C466">
        <v>80628</v>
      </c>
    </row>
    <row r="467" spans="1:3">
      <c r="A467" s="2">
        <v>39661</v>
      </c>
      <c r="B467" s="2"/>
      <c r="C467">
        <v>90572</v>
      </c>
    </row>
    <row r="468" spans="1:3">
      <c r="A468" s="2">
        <v>39692</v>
      </c>
      <c r="B468" s="2"/>
      <c r="C468">
        <v>82393</v>
      </c>
    </row>
    <row r="469" spans="1:3">
      <c r="A469" s="2">
        <v>39722</v>
      </c>
      <c r="B469" s="2"/>
      <c r="C469">
        <v>75773</v>
      </c>
    </row>
    <row r="470" spans="1:3">
      <c r="A470" s="2">
        <v>39753</v>
      </c>
      <c r="B470" s="2"/>
      <c r="C470">
        <v>72615</v>
      </c>
    </row>
    <row r="471" spans="1:3">
      <c r="A471" s="2">
        <v>39783</v>
      </c>
      <c r="B471" s="2"/>
      <c r="C471">
        <v>73765</v>
      </c>
    </row>
    <row r="472" spans="1:3">
      <c r="A472" s="2">
        <v>39814</v>
      </c>
      <c r="B472" s="2"/>
    </row>
    <row r="473" spans="1:3">
      <c r="A473" s="2">
        <v>39845</v>
      </c>
      <c r="B473" s="2"/>
    </row>
    <row r="474" spans="1:3">
      <c r="A474" s="2">
        <v>39873</v>
      </c>
      <c r="B474" s="2"/>
    </row>
    <row r="475" spans="1:3">
      <c r="A475" s="2">
        <v>39904</v>
      </c>
      <c r="B475" s="2"/>
    </row>
    <row r="476" spans="1:3">
      <c r="A476" s="2">
        <v>39934</v>
      </c>
      <c r="B476" s="2"/>
    </row>
    <row r="477" spans="1:3">
      <c r="A477" s="2">
        <v>39965</v>
      </c>
      <c r="B477" s="2"/>
    </row>
    <row r="478" spans="1:3">
      <c r="A478" s="2">
        <v>39995</v>
      </c>
      <c r="B478" s="2"/>
    </row>
    <row r="479" spans="1:3">
      <c r="A479" s="2">
        <v>40026</v>
      </c>
      <c r="B479" s="2"/>
    </row>
    <row r="480" spans="1:3">
      <c r="A480" s="2">
        <v>40057</v>
      </c>
      <c r="B480" s="2"/>
    </row>
    <row r="481" spans="1:2">
      <c r="A481" s="2">
        <v>40087</v>
      </c>
      <c r="B481" s="2"/>
    </row>
    <row r="482" spans="1:2">
      <c r="A482" s="2">
        <v>40118</v>
      </c>
      <c r="B482" s="2"/>
    </row>
    <row r="483" spans="1:2">
      <c r="A483" s="2">
        <v>40148</v>
      </c>
      <c r="B483" s="2"/>
    </row>
  </sheetData>
  <phoneticPr fontId="8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28"/>
  <sheetViews>
    <sheetView workbookViewId="0">
      <selection activeCell="I3" sqref="I3"/>
    </sheetView>
  </sheetViews>
  <sheetFormatPr defaultRowHeight="13.5"/>
  <sheetData>
    <row r="1" spans="2:7" ht="14.25" thickBot="1"/>
    <row r="2" spans="2:7" ht="24.75" thickBot="1">
      <c r="B2" s="18"/>
      <c r="C2" s="18" t="s">
        <v>102</v>
      </c>
      <c r="D2" s="18" t="s">
        <v>103</v>
      </c>
      <c r="E2" s="18" t="s">
        <v>104</v>
      </c>
      <c r="F2" s="18" t="s">
        <v>105</v>
      </c>
      <c r="G2" s="18" t="s">
        <v>106</v>
      </c>
    </row>
    <row r="3" spans="2:7" ht="14.25" thickBot="1">
      <c r="B3" s="19" t="s">
        <v>107</v>
      </c>
      <c r="C3" s="20">
        <v>1905080</v>
      </c>
      <c r="D3" s="20">
        <v>3075417</v>
      </c>
      <c r="E3" s="20">
        <v>396790</v>
      </c>
      <c r="F3" s="20">
        <v>68650</v>
      </c>
      <c r="G3" s="20">
        <v>328140</v>
      </c>
    </row>
    <row r="4" spans="2:7" ht="14.25" thickBot="1">
      <c r="B4" s="19">
        <v>40</v>
      </c>
      <c r="C4" s="20">
        <v>2362632</v>
      </c>
      <c r="D4" s="20">
        <v>3999176</v>
      </c>
      <c r="E4" s="20">
        <v>485109</v>
      </c>
      <c r="F4" s="20">
        <v>60791</v>
      </c>
      <c r="G4" s="20">
        <v>424318</v>
      </c>
    </row>
    <row r="5" spans="2:7" ht="14.25" thickBot="1">
      <c r="B5" s="19">
        <v>45</v>
      </c>
      <c r="C5" s="20">
        <v>2895036</v>
      </c>
      <c r="D5" s="20">
        <v>4640577</v>
      </c>
      <c r="E5" s="20">
        <v>636689</v>
      </c>
      <c r="F5" s="20">
        <v>49381</v>
      </c>
      <c r="G5" s="20">
        <v>587308</v>
      </c>
    </row>
    <row r="6" spans="2:7" ht="14.25" thickBot="1">
      <c r="B6" s="19">
        <v>50</v>
      </c>
      <c r="C6" s="20">
        <v>3197228</v>
      </c>
      <c r="D6" s="20">
        <v>5157812</v>
      </c>
      <c r="E6" s="20">
        <v>602453</v>
      </c>
      <c r="F6" s="20">
        <v>21351</v>
      </c>
      <c r="G6" s="20">
        <v>581102</v>
      </c>
    </row>
    <row r="7" spans="2:7" ht="14.25" thickBot="1">
      <c r="B7" s="19">
        <v>55</v>
      </c>
      <c r="C7" s="20">
        <v>3178970</v>
      </c>
      <c r="D7" s="20">
        <v>5223372</v>
      </c>
      <c r="E7" s="20">
        <v>438147</v>
      </c>
      <c r="F7" s="20">
        <v>13595</v>
      </c>
      <c r="G7" s="20">
        <v>424552</v>
      </c>
    </row>
    <row r="8" spans="2:7" ht="14.25" thickBot="1">
      <c r="B8" s="19" t="s">
        <v>108</v>
      </c>
      <c r="C8" s="20">
        <v>3430916</v>
      </c>
      <c r="D8" s="20">
        <v>3460920</v>
      </c>
      <c r="E8" s="20">
        <v>350043</v>
      </c>
      <c r="F8" s="20">
        <v>13425</v>
      </c>
      <c r="G8" s="20">
        <v>336618</v>
      </c>
    </row>
    <row r="9" spans="2:7" ht="14.25" thickBot="1">
      <c r="B9" s="19" t="s">
        <v>109</v>
      </c>
      <c r="C9" s="20">
        <v>3726229</v>
      </c>
      <c r="D9" s="20">
        <v>3697397</v>
      </c>
      <c r="E9" s="20">
        <v>297454</v>
      </c>
      <c r="F9" s="20">
        <v>12210</v>
      </c>
      <c r="G9" s="20">
        <v>285244</v>
      </c>
    </row>
    <row r="10" spans="2:7" ht="14.25" thickBot="1">
      <c r="B10" s="19" t="s">
        <v>110</v>
      </c>
      <c r="C10" s="20">
        <v>3889612</v>
      </c>
      <c r="D10" s="20">
        <v>3862619</v>
      </c>
      <c r="E10" s="20">
        <v>288659</v>
      </c>
      <c r="F10" s="20">
        <v>11863</v>
      </c>
      <c r="G10" s="20">
        <v>276796</v>
      </c>
    </row>
    <row r="11" spans="2:7" ht="14.25" thickBot="1">
      <c r="B11" s="19" t="s">
        <v>111</v>
      </c>
      <c r="C11" s="20">
        <v>3913500</v>
      </c>
      <c r="D11" s="20">
        <v>3888926</v>
      </c>
      <c r="E11" s="20">
        <v>269987</v>
      </c>
      <c r="F11" s="20">
        <v>12132</v>
      </c>
      <c r="G11" s="20">
        <v>257855</v>
      </c>
    </row>
    <row r="12" spans="2:7" ht="14.25" thickBot="1">
      <c r="B12" s="19" t="s">
        <v>112</v>
      </c>
      <c r="C12" s="20">
        <v>4055708</v>
      </c>
      <c r="D12" s="20">
        <v>4041703</v>
      </c>
      <c r="E12" s="20">
        <v>251593</v>
      </c>
      <c r="F12" s="20">
        <v>12180</v>
      </c>
      <c r="G12" s="20">
        <v>239413</v>
      </c>
    </row>
    <row r="13" spans="2:7" ht="14.25" thickBot="1">
      <c r="B13" s="19" t="s">
        <v>113</v>
      </c>
      <c r="C13" s="20">
        <v>4114874</v>
      </c>
      <c r="D13" s="20">
        <v>4088435</v>
      </c>
      <c r="E13" s="20">
        <v>243207</v>
      </c>
      <c r="F13" s="20">
        <v>12605</v>
      </c>
      <c r="G13" s="20">
        <v>230602</v>
      </c>
    </row>
    <row r="14" spans="2:7" ht="14.25" thickBot="1">
      <c r="B14" s="19" t="s">
        <v>114</v>
      </c>
      <c r="C14" s="20">
        <v>4143370</v>
      </c>
      <c r="D14" s="20">
        <v>4111445</v>
      </c>
      <c r="E14" s="20">
        <v>244061</v>
      </c>
      <c r="F14" s="20">
        <v>13142</v>
      </c>
      <c r="G14" s="20">
        <v>230919</v>
      </c>
    </row>
    <row r="15" spans="2:7" ht="14.25" thickBot="1">
      <c r="B15" s="19" t="s">
        <v>115</v>
      </c>
      <c r="C15" s="20">
        <v>4223830</v>
      </c>
      <c r="D15" s="20">
        <v>4303566</v>
      </c>
      <c r="E15" s="20">
        <v>225873</v>
      </c>
      <c r="F15" s="20">
        <v>14790</v>
      </c>
      <c r="G15" s="20">
        <v>211083</v>
      </c>
    </row>
    <row r="16" spans="2:7" ht="14.25" thickBot="1">
      <c r="B16" s="19" t="s">
        <v>116</v>
      </c>
      <c r="C16" s="20">
        <v>4799379</v>
      </c>
      <c r="D16" s="20">
        <v>4283977</v>
      </c>
      <c r="E16" s="20">
        <v>210851</v>
      </c>
      <c r="F16" s="20">
        <v>14926</v>
      </c>
      <c r="G16" s="20">
        <v>195925</v>
      </c>
    </row>
    <row r="17" spans="2:7" ht="24.75" thickBot="1">
      <c r="B17" s="19" t="s">
        <v>117</v>
      </c>
      <c r="C17" s="20">
        <v>5137331</v>
      </c>
      <c r="D17" s="20">
        <v>4450606</v>
      </c>
      <c r="E17" s="20">
        <v>202578</v>
      </c>
      <c r="F17" s="20">
        <v>15638</v>
      </c>
      <c r="G17" s="20">
        <v>186940</v>
      </c>
    </row>
    <row r="18" spans="2:7" ht="14.25" thickBot="1">
      <c r="B18" s="19">
        <v>10</v>
      </c>
      <c r="C18" s="20">
        <v>5424157</v>
      </c>
      <c r="D18" s="20">
        <v>4479486</v>
      </c>
      <c r="E18" s="20">
        <v>191693</v>
      </c>
      <c r="F18" s="20">
        <v>17932</v>
      </c>
      <c r="G18" s="20">
        <v>173761</v>
      </c>
    </row>
    <row r="19" spans="2:7" ht="14.25" thickBot="1">
      <c r="B19" s="19">
        <v>11</v>
      </c>
      <c r="C19" s="20">
        <v>5645424</v>
      </c>
      <c r="D19" s="20">
        <v>4578277</v>
      </c>
      <c r="E19" s="20">
        <v>166647</v>
      </c>
      <c r="F19" s="20">
        <v>15089</v>
      </c>
      <c r="G19" s="20">
        <v>151558</v>
      </c>
    </row>
    <row r="20" spans="2:7" ht="14.25" thickBot="1">
      <c r="B20" s="19">
        <v>12</v>
      </c>
      <c r="C20" s="20">
        <v>5779462</v>
      </c>
      <c r="D20" s="20">
        <v>4606527</v>
      </c>
      <c r="E20" s="20">
        <v>151574</v>
      </c>
      <c r="F20" s="20">
        <v>15336</v>
      </c>
      <c r="G20" s="20">
        <v>136238</v>
      </c>
    </row>
    <row r="21" spans="2:7" ht="14.25" thickBot="1">
      <c r="B21" s="19">
        <v>13</v>
      </c>
      <c r="C21" s="20">
        <v>5939595</v>
      </c>
      <c r="D21" s="20">
        <v>4646046</v>
      </c>
      <c r="E21" s="20">
        <v>126570</v>
      </c>
      <c r="F21" s="20">
        <v>15004</v>
      </c>
      <c r="G21" s="20">
        <v>111566</v>
      </c>
    </row>
    <row r="22" spans="2:7" ht="14.25" thickBot="1">
      <c r="B22" s="19">
        <v>14</v>
      </c>
      <c r="C22" s="20">
        <v>6084731</v>
      </c>
      <c r="D22" s="20">
        <v>4681524</v>
      </c>
      <c r="E22" s="20">
        <v>109864</v>
      </c>
      <c r="F22" s="20">
        <v>14912</v>
      </c>
      <c r="G22" s="20">
        <v>94952</v>
      </c>
    </row>
    <row r="23" spans="2:7" ht="14.25" thickBot="1">
      <c r="B23" s="19">
        <v>15</v>
      </c>
      <c r="C23" s="20">
        <v>6262510</v>
      </c>
      <c r="D23" s="20">
        <v>4741488</v>
      </c>
      <c r="E23" s="20">
        <v>103691</v>
      </c>
      <c r="F23" s="20">
        <v>14803</v>
      </c>
      <c r="G23" s="20">
        <v>88888</v>
      </c>
    </row>
    <row r="24" spans="2:7" ht="14.25" thickBot="1">
      <c r="B24" s="19">
        <v>16</v>
      </c>
      <c r="C24" s="20">
        <v>6394226</v>
      </c>
      <c r="D24" s="20">
        <v>4801709</v>
      </c>
      <c r="E24" s="20">
        <v>95858</v>
      </c>
      <c r="F24" s="20">
        <v>14995</v>
      </c>
      <c r="G24" s="20">
        <v>80863</v>
      </c>
    </row>
    <row r="25" spans="2:7" ht="14.25" thickBot="1">
      <c r="B25" s="19">
        <v>17</v>
      </c>
      <c r="C25" s="20">
        <v>6479977</v>
      </c>
      <c r="D25" s="20">
        <v>4796585</v>
      </c>
      <c r="E25" s="20">
        <v>88846</v>
      </c>
      <c r="F25" s="20">
        <v>14542</v>
      </c>
      <c r="G25" s="20">
        <v>74304</v>
      </c>
    </row>
    <row r="26" spans="2:7" ht="14.25" thickBot="1">
      <c r="B26" s="19">
        <v>18</v>
      </c>
      <c r="C26" s="20">
        <v>6635807</v>
      </c>
      <c r="D26" s="20">
        <v>4910047</v>
      </c>
      <c r="E26" s="20">
        <v>86621</v>
      </c>
      <c r="F26" s="20">
        <v>14948</v>
      </c>
      <c r="G26" s="20">
        <v>71673</v>
      </c>
    </row>
    <row r="27" spans="2:7" ht="14.25" thickBot="1">
      <c r="B27" s="19">
        <v>19</v>
      </c>
      <c r="C27" s="20">
        <v>6739716</v>
      </c>
      <c r="D27" s="20">
        <v>5097615</v>
      </c>
      <c r="E27" s="20">
        <v>73303</v>
      </c>
      <c r="F27" s="20">
        <v>14621</v>
      </c>
      <c r="G27" s="20">
        <v>58682</v>
      </c>
    </row>
    <row r="28" spans="2:7" ht="14.25" thickBot="1">
      <c r="B28" s="19">
        <v>20</v>
      </c>
      <c r="C28" s="20">
        <v>6804649</v>
      </c>
      <c r="D28" s="20">
        <v>5091515</v>
      </c>
      <c r="E28" s="20">
        <v>64575</v>
      </c>
      <c r="F28" s="20">
        <v>15266</v>
      </c>
      <c r="G28" s="20">
        <v>49309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GDP CONS 1980-2004</vt:lpstr>
      <vt:lpstr>Sheet3</vt:lpstr>
      <vt:lpstr>アイスクリーム</vt:lpstr>
      <vt:lpstr>Sheet2</vt:lpstr>
      <vt:lpstr>ビール</vt:lpstr>
      <vt:lpstr>GDP 石油</vt:lpstr>
      <vt:lpstr>飲料</vt:lpstr>
      <vt:lpstr>飲料 (2)</vt:lpstr>
      <vt:lpstr>International</vt:lpstr>
      <vt:lpstr>正規密度</vt:lpstr>
      <vt:lpstr>Sheet1</vt:lpstr>
      <vt:lpstr>犬</vt:lpstr>
      <vt:lpstr>Ice</vt:lpstr>
      <vt:lpstr>juice</vt:lpstr>
      <vt:lpstr>ljuice</vt:lpstr>
      <vt:lpstr>lp_juice</vt:lpstr>
      <vt:lpstr>p_juice</vt:lpstr>
      <vt:lpstr>temp</vt:lpstr>
    </vt:vector>
  </TitlesOfParts>
  <Company>早稲田大学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中村慎一郎</dc:creator>
  <cp:lastModifiedBy>早稲田大学</cp:lastModifiedBy>
  <dcterms:created xsi:type="dcterms:W3CDTF">2009-04-13T02:15:34Z</dcterms:created>
  <dcterms:modified xsi:type="dcterms:W3CDTF">2010-04-27T03:07:22Z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4E039PDC名称">
    <vt:lpwstr>コーヒー生産量</vt:lpwstr>
  </property>
  <property fmtid="{D5CDD505-2E9C-101B-9397-08002B2CF9AE}" pid="3" name="I4E039PDC出典">
    <vt:lpwstr>（社）全国清涼飲料工業会「清涼飲料関係統計資料」</vt:lpwstr>
  </property>
  <property fmtid="{D5CDD505-2E9C-101B-9397-08002B2CF9AE}" pid="4" name="I4E039PDC単位">
    <vt:lpwstr>キロリットル</vt:lpwstr>
  </property>
  <property fmtid="{D5CDD505-2E9C-101B-9397-08002B2CF9AE}" pid="5" name="I4E039PDC期種">
    <vt:lpwstr>CA</vt:lpwstr>
  </property>
  <property fmtid="{D5CDD505-2E9C-101B-9397-08002B2CF9AE}" pid="6" name="I4E039PDC集計">
    <vt:lpwstr>S</vt:lpwstr>
  </property>
  <property fmtid="{D5CDD505-2E9C-101B-9397-08002B2CF9AE}" pid="7" name="I4E040PDC名称">
    <vt:lpwstr>コーヒー飲料生産量</vt:lpwstr>
  </property>
  <property fmtid="{D5CDD505-2E9C-101B-9397-08002B2CF9AE}" pid="8" name="I4E040PDC出典">
    <vt:lpwstr>（社）全国清涼飲料工業会「清涼飲料関係統計資料」</vt:lpwstr>
  </property>
  <property fmtid="{D5CDD505-2E9C-101B-9397-08002B2CF9AE}" pid="9" name="I4E040PDC単位">
    <vt:lpwstr>キロリットル</vt:lpwstr>
  </property>
  <property fmtid="{D5CDD505-2E9C-101B-9397-08002B2CF9AE}" pid="10" name="I4E040PDC期種">
    <vt:lpwstr>CA</vt:lpwstr>
  </property>
  <property fmtid="{D5CDD505-2E9C-101B-9397-08002B2CF9AE}" pid="11" name="I4E040PDC集計">
    <vt:lpwstr>S</vt:lpwstr>
  </property>
  <property fmtid="{D5CDD505-2E9C-101B-9397-08002B2CF9AE}" pid="12" name="I4E041PDC名称">
    <vt:lpwstr>コーヒー入り清涼飲料生産量</vt:lpwstr>
  </property>
  <property fmtid="{D5CDD505-2E9C-101B-9397-08002B2CF9AE}" pid="13" name="I4E041PDC出典">
    <vt:lpwstr>（社）全国清涼飲料工業会「清涼飲料関係統計資料」</vt:lpwstr>
  </property>
  <property fmtid="{D5CDD505-2E9C-101B-9397-08002B2CF9AE}" pid="14" name="I4E041PDC単位">
    <vt:lpwstr>キロリットル</vt:lpwstr>
  </property>
  <property fmtid="{D5CDD505-2E9C-101B-9397-08002B2CF9AE}" pid="15" name="I4E041PDC期種">
    <vt:lpwstr>CA</vt:lpwstr>
  </property>
  <property fmtid="{D5CDD505-2E9C-101B-9397-08002B2CF9AE}" pid="16" name="I4E041PDC集計">
    <vt:lpwstr>S</vt:lpwstr>
  </property>
  <property fmtid="{D5CDD505-2E9C-101B-9397-08002B2CF9AE}" pid="17" name="I4E039PDY名称">
    <vt:lpwstr>コーヒー販売金額</vt:lpwstr>
  </property>
  <property fmtid="{D5CDD505-2E9C-101B-9397-08002B2CF9AE}" pid="18" name="I4E039PDY出典">
    <vt:lpwstr>（社）全国清涼飲料工業会「清涼飲料関係統計資料」</vt:lpwstr>
  </property>
  <property fmtid="{D5CDD505-2E9C-101B-9397-08002B2CF9AE}" pid="19" name="I4E039PDY単位">
    <vt:lpwstr>百万円</vt:lpwstr>
  </property>
  <property fmtid="{D5CDD505-2E9C-101B-9397-08002B2CF9AE}" pid="20" name="I4E039PDY期種">
    <vt:lpwstr>CA</vt:lpwstr>
  </property>
  <property fmtid="{D5CDD505-2E9C-101B-9397-08002B2CF9AE}" pid="21" name="I4E039PDY集計">
    <vt:lpwstr>S</vt:lpwstr>
  </property>
  <property fmtid="{D5CDD505-2E9C-101B-9397-08002B2CF9AE}" pid="22" name="I4E040PDY名称">
    <vt:lpwstr>コーヒー飲料販売金額</vt:lpwstr>
  </property>
  <property fmtid="{D5CDD505-2E9C-101B-9397-08002B2CF9AE}" pid="23" name="I4E040PDY出典">
    <vt:lpwstr>（社）全国清涼飲料工業会「清涼飲料関係統計資料」</vt:lpwstr>
  </property>
  <property fmtid="{D5CDD505-2E9C-101B-9397-08002B2CF9AE}" pid="24" name="I4E040PDY単位">
    <vt:lpwstr>百万円</vt:lpwstr>
  </property>
  <property fmtid="{D5CDD505-2E9C-101B-9397-08002B2CF9AE}" pid="25" name="I4E040PDY期種">
    <vt:lpwstr>CA</vt:lpwstr>
  </property>
  <property fmtid="{D5CDD505-2E9C-101B-9397-08002B2CF9AE}" pid="26" name="I4E040PDY集計">
    <vt:lpwstr>S</vt:lpwstr>
  </property>
  <property fmtid="{D5CDD505-2E9C-101B-9397-08002B2CF9AE}" pid="27" name="I4E041PDY名称">
    <vt:lpwstr>コーヒー入り清涼飲料販売金額</vt:lpwstr>
  </property>
  <property fmtid="{D5CDD505-2E9C-101B-9397-08002B2CF9AE}" pid="28" name="I4E041PDY出典">
    <vt:lpwstr>（社）全国清涼飲料工業会「清涼飲料関係統計資料」</vt:lpwstr>
  </property>
  <property fmtid="{D5CDD505-2E9C-101B-9397-08002B2CF9AE}" pid="29" name="I4E041PDY単位">
    <vt:lpwstr>百万円</vt:lpwstr>
  </property>
  <property fmtid="{D5CDD505-2E9C-101B-9397-08002B2CF9AE}" pid="30" name="I4E041PDY期種">
    <vt:lpwstr>CA</vt:lpwstr>
  </property>
  <property fmtid="{D5CDD505-2E9C-101B-9397-08002B2CF9AE}" pid="31" name="I4E041PDY集計">
    <vt:lpwstr>S</vt:lpwstr>
  </property>
  <property fmtid="{D5CDD505-2E9C-101B-9397-08002B2CF9AE}" pid="32" name="I4E042PDY名称">
    <vt:lpwstr>コーヒー入り乳飲料販売金額</vt:lpwstr>
  </property>
  <property fmtid="{D5CDD505-2E9C-101B-9397-08002B2CF9AE}" pid="33" name="I4E042PDY出典">
    <vt:lpwstr>（社）全国清涼飲料工業会「清涼飲料関係統計資料」</vt:lpwstr>
  </property>
  <property fmtid="{D5CDD505-2E9C-101B-9397-08002B2CF9AE}" pid="34" name="I4E042PDY単位">
    <vt:lpwstr>百万円</vt:lpwstr>
  </property>
  <property fmtid="{D5CDD505-2E9C-101B-9397-08002B2CF9AE}" pid="35" name="I4E042PDY期種">
    <vt:lpwstr>CA</vt:lpwstr>
  </property>
  <property fmtid="{D5CDD505-2E9C-101B-9397-08002B2CF9AE}" pid="36" name="I4E042PDY集計">
    <vt:lpwstr>S</vt:lpwstr>
  </property>
  <property fmtid="{D5CDD505-2E9C-101B-9397-08002B2CF9AE}" pid="37" name="I4E000PDC名称">
    <vt:lpwstr>清涼飲料合計生産量</vt:lpwstr>
  </property>
  <property fmtid="{D5CDD505-2E9C-101B-9397-08002B2CF9AE}" pid="38" name="I4E000PDC出典">
    <vt:lpwstr>（社）全国清涼飲料工業会「清涼飲料関係統計資料」</vt:lpwstr>
  </property>
  <property fmtid="{D5CDD505-2E9C-101B-9397-08002B2CF9AE}" pid="39" name="I4E000PDC単位">
    <vt:lpwstr>キロリットル</vt:lpwstr>
  </property>
  <property fmtid="{D5CDD505-2E9C-101B-9397-08002B2CF9AE}" pid="40" name="I4E000PDC期種">
    <vt:lpwstr>CA</vt:lpwstr>
  </property>
  <property fmtid="{D5CDD505-2E9C-101B-9397-08002B2CF9AE}" pid="41" name="I4E000PDC集計">
    <vt:lpwstr>S</vt:lpwstr>
  </property>
  <property fmtid="{D5CDD505-2E9C-101B-9397-08002B2CF9AE}" pid="42" name="I4E000PDY名称">
    <vt:lpwstr>清涼飲料合計販売金額</vt:lpwstr>
  </property>
  <property fmtid="{D5CDD505-2E9C-101B-9397-08002B2CF9AE}" pid="43" name="I4E000PDY出典">
    <vt:lpwstr>（社）全国清涼飲料工業会「清涼飲料関係統計資料」</vt:lpwstr>
  </property>
  <property fmtid="{D5CDD505-2E9C-101B-9397-08002B2CF9AE}" pid="44" name="I4E000PDY単位">
    <vt:lpwstr>百万円</vt:lpwstr>
  </property>
  <property fmtid="{D5CDD505-2E9C-101B-9397-08002B2CF9AE}" pid="45" name="I4E000PDY期種">
    <vt:lpwstr>CA</vt:lpwstr>
  </property>
  <property fmtid="{D5CDD505-2E9C-101B-9397-08002B2CF9AE}" pid="46" name="I4E000PDY集計">
    <vt:lpwstr>S</vt:lpwstr>
  </property>
  <property fmtid="{D5CDD505-2E9C-101B-9397-08002B2CF9AE}" pid="47" name="I4E010PDC名称">
    <vt:lpwstr>果実ジュース生産量</vt:lpwstr>
  </property>
  <property fmtid="{D5CDD505-2E9C-101B-9397-08002B2CF9AE}" pid="48" name="I4E010PDC出典">
    <vt:lpwstr>（社）全国清涼飲料工業会「清涼飲料関係統計資料」</vt:lpwstr>
  </property>
  <property fmtid="{D5CDD505-2E9C-101B-9397-08002B2CF9AE}" pid="49" name="I4E010PDC単位">
    <vt:lpwstr>キロリットル</vt:lpwstr>
  </property>
  <property fmtid="{D5CDD505-2E9C-101B-9397-08002B2CF9AE}" pid="50" name="I4E010PDC期種">
    <vt:lpwstr>CA</vt:lpwstr>
  </property>
  <property fmtid="{D5CDD505-2E9C-101B-9397-08002B2CF9AE}" pid="51" name="I4E010PDC集計">
    <vt:lpwstr>S</vt:lpwstr>
  </property>
  <property fmtid="{D5CDD505-2E9C-101B-9397-08002B2CF9AE}" pid="52" name="I4E010PDY名称">
    <vt:lpwstr>果実ジュース販売金額</vt:lpwstr>
  </property>
  <property fmtid="{D5CDD505-2E9C-101B-9397-08002B2CF9AE}" pid="53" name="I4E010PDY出典">
    <vt:lpwstr>（社）全国清涼飲料工業会「清涼飲料関係統計資料」</vt:lpwstr>
  </property>
  <property fmtid="{D5CDD505-2E9C-101B-9397-08002B2CF9AE}" pid="54" name="I4E010PDY単位">
    <vt:lpwstr>百万円</vt:lpwstr>
  </property>
  <property fmtid="{D5CDD505-2E9C-101B-9397-08002B2CF9AE}" pid="55" name="I4E010PDY期種">
    <vt:lpwstr>CA</vt:lpwstr>
  </property>
  <property fmtid="{D5CDD505-2E9C-101B-9397-08002B2CF9AE}" pid="56" name="I4E010PDY集計">
    <vt:lpwstr>S</vt:lpwstr>
  </property>
  <property fmtid="{D5CDD505-2E9C-101B-9397-08002B2CF9AE}" pid="57" name="I4E003PDC名称">
    <vt:lpwstr>コーラ炭酸飲料生産量</vt:lpwstr>
  </property>
  <property fmtid="{D5CDD505-2E9C-101B-9397-08002B2CF9AE}" pid="58" name="I4E003PDC出典">
    <vt:lpwstr>（社）全国清涼飲料工業会「清涼飲料関係統計資料」</vt:lpwstr>
  </property>
  <property fmtid="{D5CDD505-2E9C-101B-9397-08002B2CF9AE}" pid="59" name="I4E003PDC単位">
    <vt:lpwstr>キロリットル</vt:lpwstr>
  </property>
  <property fmtid="{D5CDD505-2E9C-101B-9397-08002B2CF9AE}" pid="60" name="I4E003PDC期種">
    <vt:lpwstr>CA</vt:lpwstr>
  </property>
  <property fmtid="{D5CDD505-2E9C-101B-9397-08002B2CF9AE}" pid="61" name="I4E003PDC集計">
    <vt:lpwstr>S</vt:lpwstr>
  </property>
  <property fmtid="{D5CDD505-2E9C-101B-9397-08002B2CF9AE}" pid="62" name="I4E003PDY名称">
    <vt:lpwstr>コーラ炭酸飲料販売金額</vt:lpwstr>
  </property>
  <property fmtid="{D5CDD505-2E9C-101B-9397-08002B2CF9AE}" pid="63" name="I4E003PDY出典">
    <vt:lpwstr>（社）全国清涼飲料工業会「清涼飲料関係統計資料」</vt:lpwstr>
  </property>
  <property fmtid="{D5CDD505-2E9C-101B-9397-08002B2CF9AE}" pid="64" name="I4E003PDY単位">
    <vt:lpwstr>百万円</vt:lpwstr>
  </property>
  <property fmtid="{D5CDD505-2E9C-101B-9397-08002B2CF9AE}" pid="65" name="I4E003PDY期種">
    <vt:lpwstr>CA</vt:lpwstr>
  </property>
  <property fmtid="{D5CDD505-2E9C-101B-9397-08002B2CF9AE}" pid="66" name="I4E003PDY集計">
    <vt:lpwstr>S</vt:lpwstr>
  </property>
  <property fmtid="{D5CDD505-2E9C-101B-9397-08002B2CF9AE}" pid="67" name="I4E008PDC名称">
    <vt:lpwstr>栄養ドリンク炭酸飲料生産量</vt:lpwstr>
  </property>
  <property fmtid="{D5CDD505-2E9C-101B-9397-08002B2CF9AE}" pid="68" name="I4E008PDC出典">
    <vt:lpwstr>（社）全国清涼飲料工業会「清涼飲料関係統計資料」</vt:lpwstr>
  </property>
  <property fmtid="{D5CDD505-2E9C-101B-9397-08002B2CF9AE}" pid="69" name="I4E008PDC単位">
    <vt:lpwstr>キロリットル</vt:lpwstr>
  </property>
  <property fmtid="{D5CDD505-2E9C-101B-9397-08002B2CF9AE}" pid="70" name="I4E008PDC期種">
    <vt:lpwstr>CA</vt:lpwstr>
  </property>
  <property fmtid="{D5CDD505-2E9C-101B-9397-08002B2CF9AE}" pid="71" name="I4E008PDC集計">
    <vt:lpwstr>S</vt:lpwstr>
  </property>
  <property fmtid="{D5CDD505-2E9C-101B-9397-08002B2CF9AE}" pid="72" name="I4E008PDY名称">
    <vt:lpwstr>栄養ドリンク炭酸飲料販売金額</vt:lpwstr>
  </property>
  <property fmtid="{D5CDD505-2E9C-101B-9397-08002B2CF9AE}" pid="73" name="I4E008PDY出典">
    <vt:lpwstr>（社）全国清涼飲料工業会「清涼飲料関係統計資料」</vt:lpwstr>
  </property>
  <property fmtid="{D5CDD505-2E9C-101B-9397-08002B2CF9AE}" pid="74" name="I4E008PDY単位">
    <vt:lpwstr>百万円</vt:lpwstr>
  </property>
  <property fmtid="{D5CDD505-2E9C-101B-9397-08002B2CF9AE}" pid="75" name="I4E008PDY期種">
    <vt:lpwstr>CA</vt:lpwstr>
  </property>
  <property fmtid="{D5CDD505-2E9C-101B-9397-08002B2CF9AE}" pid="76" name="I4E008PDY集計">
    <vt:lpwstr>S</vt:lpwstr>
  </property>
  <property fmtid="{D5CDD505-2E9C-101B-9397-08002B2CF9AE}" pid="77" name="I4E023PDC名称">
    <vt:lpwstr>乳性飲料（ストレート）生産量</vt:lpwstr>
  </property>
  <property fmtid="{D5CDD505-2E9C-101B-9397-08002B2CF9AE}" pid="78" name="I4E023PDC出典">
    <vt:lpwstr>（社）全国清涼飲料工業会「清涼飲料関係統計資料」</vt:lpwstr>
  </property>
  <property fmtid="{D5CDD505-2E9C-101B-9397-08002B2CF9AE}" pid="79" name="I4E023PDC単位">
    <vt:lpwstr>キロリットル</vt:lpwstr>
  </property>
  <property fmtid="{D5CDD505-2E9C-101B-9397-08002B2CF9AE}" pid="80" name="I4E023PDC期種">
    <vt:lpwstr>CA</vt:lpwstr>
  </property>
  <property fmtid="{D5CDD505-2E9C-101B-9397-08002B2CF9AE}" pid="81" name="I4E023PDC集計">
    <vt:lpwstr>S</vt:lpwstr>
  </property>
  <property fmtid="{D5CDD505-2E9C-101B-9397-08002B2CF9AE}" pid="82" name="I4E023PDY名称">
    <vt:lpwstr>乳性飲料（ストレート）販売金額</vt:lpwstr>
  </property>
  <property fmtid="{D5CDD505-2E9C-101B-9397-08002B2CF9AE}" pid="83" name="I4E023PDY出典">
    <vt:lpwstr>（社）全国清涼飲料工業会「清涼飲料関係統計資料」</vt:lpwstr>
  </property>
  <property fmtid="{D5CDD505-2E9C-101B-9397-08002B2CF9AE}" pid="84" name="I4E023PDY単位">
    <vt:lpwstr>百万円</vt:lpwstr>
  </property>
  <property fmtid="{D5CDD505-2E9C-101B-9397-08002B2CF9AE}" pid="85" name="I4E023PDY期種">
    <vt:lpwstr>CA</vt:lpwstr>
  </property>
  <property fmtid="{D5CDD505-2E9C-101B-9397-08002B2CF9AE}" pid="86" name="I4E023PDY集計">
    <vt:lpwstr>S</vt:lpwstr>
  </property>
</Properties>
</file>