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00" yWindow="120" windowWidth="19395" windowHeight="7830"/>
  </bookViews>
  <sheets>
    <sheet name="記入法" sheetId="6" r:id="rId1"/>
    <sheet name="データ" sheetId="1" r:id="rId2"/>
    <sheet name="リスト" sheetId="2" r:id="rId3"/>
    <sheet name="サンプル" sheetId="4" r:id="rId4"/>
    <sheet name="サンプル(2)" sheetId="5" r:id="rId5"/>
  </sheets>
  <definedNames>
    <definedName name="_xlnm._FilterDatabase" localSheetId="3" hidden="1">サンプル!$A$4:$D$25</definedName>
    <definedName name="_xlnm._FilterDatabase" localSheetId="4" hidden="1">'サンプル(2)'!$A$4:$D$24</definedName>
    <definedName name="_xlnm._FilterDatabase" localSheetId="1" hidden="1">データ!$A$4:$D$25</definedName>
  </definedNames>
  <calcPr calcId="145621"/>
</workbook>
</file>

<file path=xl/calcChain.xml><?xml version="1.0" encoding="utf-8"?>
<calcChain xmlns="http://schemas.openxmlformats.org/spreadsheetml/2006/main">
  <c r="U6" i="1" l="1"/>
  <c r="V6" i="1"/>
  <c r="W6" i="1"/>
  <c r="X6" i="1"/>
  <c r="Y6" i="1"/>
  <c r="T6" i="1"/>
  <c r="V6" i="5"/>
  <c r="W6" i="5"/>
  <c r="X6" i="5"/>
  <c r="Y6" i="5"/>
  <c r="U6" i="5"/>
  <c r="I31" i="5"/>
  <c r="H31" i="5"/>
  <c r="G31" i="5"/>
  <c r="I66" i="5"/>
  <c r="H66" i="5"/>
  <c r="G66" i="5"/>
  <c r="I65" i="5"/>
  <c r="H65" i="5"/>
  <c r="G65" i="5"/>
  <c r="I64" i="5"/>
  <c r="H64" i="5"/>
  <c r="G64" i="5"/>
  <c r="I63" i="5"/>
  <c r="H63" i="5"/>
  <c r="G63" i="5"/>
  <c r="I62" i="5"/>
  <c r="H62" i="5"/>
  <c r="G62" i="5"/>
  <c r="I61" i="5"/>
  <c r="H61" i="5"/>
  <c r="G61" i="5"/>
  <c r="I60" i="5"/>
  <c r="H60" i="5"/>
  <c r="G60" i="5"/>
  <c r="I59" i="5"/>
  <c r="H59" i="5"/>
  <c r="G59" i="5"/>
  <c r="I58" i="5"/>
  <c r="H58" i="5"/>
  <c r="G58" i="5"/>
  <c r="I57" i="5"/>
  <c r="H57" i="5"/>
  <c r="G57" i="5"/>
  <c r="I56" i="5"/>
  <c r="H56" i="5"/>
  <c r="G56" i="5"/>
  <c r="I55" i="5"/>
  <c r="H55" i="5"/>
  <c r="G55" i="5"/>
  <c r="I54" i="5"/>
  <c r="H54" i="5"/>
  <c r="G54" i="5"/>
  <c r="I53" i="5"/>
  <c r="H53" i="5"/>
  <c r="G53" i="5"/>
  <c r="I52" i="5"/>
  <c r="H52" i="5"/>
  <c r="G52" i="5"/>
  <c r="I51" i="5"/>
  <c r="H51" i="5"/>
  <c r="G51" i="5"/>
  <c r="I50" i="5"/>
  <c r="H50" i="5"/>
  <c r="G50" i="5"/>
  <c r="I49" i="5"/>
  <c r="H49" i="5"/>
  <c r="G49" i="5"/>
  <c r="I48" i="5"/>
  <c r="H48" i="5"/>
  <c r="G48" i="5"/>
  <c r="I47" i="5"/>
  <c r="H47" i="5"/>
  <c r="G47" i="5"/>
  <c r="I46" i="5"/>
  <c r="H46" i="5"/>
  <c r="G46" i="5"/>
  <c r="I45" i="5"/>
  <c r="H45" i="5"/>
  <c r="G45" i="5"/>
  <c r="I44" i="5"/>
  <c r="H44" i="5"/>
  <c r="G44" i="5"/>
  <c r="I43" i="5"/>
  <c r="H43" i="5"/>
  <c r="G43" i="5"/>
  <c r="I42" i="5"/>
  <c r="H42" i="5"/>
  <c r="G42" i="5"/>
  <c r="I41" i="5"/>
  <c r="H41" i="5"/>
  <c r="G41" i="5"/>
  <c r="I40" i="5"/>
  <c r="H40" i="5"/>
  <c r="G40" i="5"/>
  <c r="I39" i="5"/>
  <c r="H39" i="5"/>
  <c r="G39" i="5"/>
  <c r="I38" i="5"/>
  <c r="H38" i="5"/>
  <c r="G38" i="5"/>
  <c r="I37" i="5"/>
  <c r="H37" i="5"/>
  <c r="G37" i="5"/>
  <c r="I36" i="5"/>
  <c r="H36" i="5"/>
  <c r="G36" i="5"/>
  <c r="I35" i="5"/>
  <c r="H35" i="5"/>
  <c r="G35" i="5"/>
  <c r="I34" i="5"/>
  <c r="H34" i="5"/>
  <c r="G34" i="5"/>
  <c r="I33" i="5"/>
  <c r="H33" i="5"/>
  <c r="G33" i="5"/>
  <c r="I32" i="5"/>
  <c r="H32" i="5"/>
  <c r="G32" i="5"/>
  <c r="I67" i="5"/>
  <c r="H67" i="5"/>
  <c r="G67" i="5"/>
  <c r="I42" i="1"/>
  <c r="I31" i="1"/>
  <c r="I60" i="1"/>
  <c r="H32" i="1"/>
  <c r="G31" i="1"/>
  <c r="I66" i="1"/>
  <c r="H66" i="1"/>
  <c r="G66" i="1"/>
  <c r="I65" i="1"/>
  <c r="H65" i="1"/>
  <c r="G65" i="1"/>
  <c r="I64" i="1"/>
  <c r="H64" i="1"/>
  <c r="G64" i="1"/>
  <c r="I63" i="1"/>
  <c r="H63" i="1"/>
  <c r="G63" i="1"/>
  <c r="I62" i="1"/>
  <c r="H62" i="1"/>
  <c r="G62" i="1"/>
  <c r="I61" i="1"/>
  <c r="H61" i="1"/>
  <c r="G61" i="1"/>
  <c r="H60" i="1"/>
  <c r="G60" i="1"/>
  <c r="I59" i="1"/>
  <c r="H59" i="1"/>
  <c r="G59" i="1"/>
  <c r="I58" i="1"/>
  <c r="H58" i="1"/>
  <c r="G58" i="1"/>
  <c r="I57" i="1"/>
  <c r="H57" i="1"/>
  <c r="G57" i="1"/>
  <c r="I56" i="1"/>
  <c r="H56" i="1"/>
  <c r="G56" i="1"/>
  <c r="I55" i="1"/>
  <c r="H55" i="1"/>
  <c r="G55" i="1"/>
  <c r="I54" i="1"/>
  <c r="H54" i="1"/>
  <c r="G54" i="1"/>
  <c r="I53" i="1"/>
  <c r="H53" i="1"/>
  <c r="G53" i="1"/>
  <c r="I52" i="1"/>
  <c r="H52" i="1"/>
  <c r="G52" i="1"/>
  <c r="I51" i="1"/>
  <c r="H51" i="1"/>
  <c r="G51" i="1"/>
  <c r="I50" i="1"/>
  <c r="H50" i="1"/>
  <c r="G50" i="1"/>
  <c r="I49" i="1"/>
  <c r="H49" i="1"/>
  <c r="G49" i="1"/>
  <c r="I48" i="1"/>
  <c r="H48" i="1"/>
  <c r="G48" i="1"/>
  <c r="I47" i="1"/>
  <c r="H47" i="1"/>
  <c r="G47" i="1"/>
  <c r="I46" i="1"/>
  <c r="H46" i="1"/>
  <c r="G46" i="1"/>
  <c r="I45" i="1"/>
  <c r="H45" i="1"/>
  <c r="G45" i="1"/>
  <c r="I44" i="1"/>
  <c r="H44" i="1"/>
  <c r="G44" i="1"/>
  <c r="I43" i="1"/>
  <c r="H43" i="1"/>
  <c r="G43" i="1"/>
  <c r="H42" i="1"/>
  <c r="G42" i="1"/>
  <c r="I41" i="1"/>
  <c r="H41" i="1"/>
  <c r="G41" i="1"/>
  <c r="I40" i="1"/>
  <c r="H40" i="1"/>
  <c r="G40" i="1"/>
  <c r="I39" i="1"/>
  <c r="H39" i="1"/>
  <c r="G39" i="1"/>
  <c r="I38" i="1"/>
  <c r="H38" i="1"/>
  <c r="G38" i="1"/>
  <c r="I37" i="1"/>
  <c r="H37" i="1"/>
  <c r="G37" i="1"/>
  <c r="I36" i="1"/>
  <c r="H36" i="1"/>
  <c r="G36" i="1"/>
  <c r="I35" i="1"/>
  <c r="H35" i="1"/>
  <c r="G35" i="1"/>
  <c r="I34" i="1"/>
  <c r="H34" i="1"/>
  <c r="G34" i="1"/>
  <c r="I33" i="1"/>
  <c r="H33" i="1"/>
  <c r="G33" i="1"/>
  <c r="I32" i="1"/>
  <c r="G32" i="1"/>
  <c r="I67" i="1"/>
  <c r="H31" i="1"/>
  <c r="H67" i="1" s="1"/>
  <c r="G67" i="1"/>
  <c r="H67" i="4"/>
  <c r="I67" i="4"/>
  <c r="G67"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31" i="4"/>
  <c r="G33" i="4"/>
  <c r="G32" i="4"/>
  <c r="G31"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S10" i="5"/>
  <c r="R10" i="5"/>
  <c r="Q10" i="5"/>
  <c r="S9" i="5"/>
  <c r="R9" i="5"/>
  <c r="Q9" i="5"/>
  <c r="S8" i="5"/>
  <c r="R8" i="5"/>
  <c r="Q8" i="5"/>
  <c r="S7" i="5"/>
  <c r="R7" i="5"/>
  <c r="Q7" i="5"/>
  <c r="S6" i="5"/>
  <c r="R6" i="5"/>
  <c r="Q6" i="5"/>
  <c r="Z5" i="5"/>
  <c r="Y5" i="5"/>
  <c r="X5" i="5"/>
  <c r="W5" i="5"/>
  <c r="V5" i="5"/>
  <c r="U5" i="5"/>
  <c r="T5" i="5"/>
  <c r="T6" i="5" s="1"/>
  <c r="S5" i="5"/>
  <c r="R5" i="5"/>
  <c r="Q5" i="5"/>
  <c r="U6" i="4"/>
  <c r="V6" i="4"/>
  <c r="W6" i="4"/>
  <c r="X6" i="4"/>
  <c r="Y6" i="4"/>
  <c r="T5" i="4"/>
  <c r="V5" i="4"/>
  <c r="T6" i="4"/>
  <c r="S10" i="4"/>
  <c r="R10" i="4"/>
  <c r="Q10" i="4"/>
  <c r="S9" i="4"/>
  <c r="R9" i="4"/>
  <c r="Q9" i="4"/>
  <c r="S8" i="4"/>
  <c r="R8" i="4"/>
  <c r="Q8" i="4"/>
  <c r="S7" i="4"/>
  <c r="R7" i="4"/>
  <c r="Q7" i="4"/>
  <c r="S6" i="4"/>
  <c r="R6" i="4"/>
  <c r="Q6" i="4"/>
  <c r="Z5" i="4"/>
  <c r="Y5" i="4"/>
  <c r="X5" i="4"/>
  <c r="W5" i="4"/>
  <c r="U5" i="4"/>
  <c r="S5" i="4"/>
  <c r="R5" i="4"/>
  <c r="Q5" i="4"/>
  <c r="R5" i="1"/>
  <c r="S5" i="1"/>
  <c r="R6" i="1"/>
  <c r="S6" i="1"/>
  <c r="R7" i="1"/>
  <c r="S7" i="1"/>
  <c r="R8" i="1"/>
  <c r="S8" i="1"/>
  <c r="R9" i="1"/>
  <c r="S9" i="1"/>
  <c r="R10" i="1"/>
  <c r="S10" i="1"/>
  <c r="Q10" i="1"/>
  <c r="Q9" i="1"/>
  <c r="Q8" i="1"/>
  <c r="Q7" i="1"/>
  <c r="Q6" i="1"/>
  <c r="Q5" i="1"/>
  <c r="Z5" i="1"/>
  <c r="Y5" i="1"/>
  <c r="U5" i="1"/>
  <c r="V5" i="1"/>
  <c r="W5" i="1"/>
  <c r="X5" i="1"/>
  <c r="T5" i="1"/>
</calcChain>
</file>

<file path=xl/comments1.xml><?xml version="1.0" encoding="utf-8"?>
<comments xmlns="http://schemas.openxmlformats.org/spreadsheetml/2006/main">
  <authors>
    <author>Titan</author>
  </authors>
  <commentList>
    <comment ref="G3" authorId="0">
      <text>
        <r>
          <rPr>
            <b/>
            <sz val="9"/>
            <color indexed="81"/>
            <rFont val="ＭＳ Ｐゴシック"/>
            <family val="3"/>
            <charset val="128"/>
          </rPr>
          <t xml:space="preserve">Tagawa:
</t>
        </r>
        <r>
          <rPr>
            <sz val="9"/>
            <color indexed="81"/>
            <rFont val="ＭＳ Ｐゴシック"/>
            <family val="3"/>
            <charset val="128"/>
          </rPr>
          <t>リストから選んで下さい
5が満足、1が不満で5段階です</t>
        </r>
      </text>
    </comment>
    <comment ref="N3" authorId="0">
      <text>
        <r>
          <rPr>
            <b/>
            <sz val="9"/>
            <color indexed="81"/>
            <rFont val="ＭＳ Ｐゴシック"/>
            <family val="3"/>
            <charset val="128"/>
          </rPr>
          <t>Tagawa:</t>
        </r>
        <r>
          <rPr>
            <sz val="9"/>
            <color indexed="81"/>
            <rFont val="ＭＳ Ｐゴシック"/>
            <family val="3"/>
            <charset val="128"/>
          </rPr>
          <t xml:space="preserve">
全文記入をお願い致します
（記入できなかった場合は田川まで連絡下さい）</t>
        </r>
      </text>
    </comment>
    <comment ref="S3" authorId="0">
      <text>
        <r>
          <rPr>
            <b/>
            <sz val="9"/>
            <color indexed="81"/>
            <rFont val="ＭＳ Ｐゴシック"/>
            <family val="3"/>
            <charset val="128"/>
          </rPr>
          <t xml:space="preserve">Tagawa:
</t>
        </r>
        <r>
          <rPr>
            <sz val="9"/>
            <color indexed="81"/>
            <rFont val="ＭＳ Ｐゴシック"/>
            <family val="3"/>
            <charset val="128"/>
          </rPr>
          <t>リストから選んで下さい
5が満足、1が不満で5段階です</t>
        </r>
      </text>
    </comment>
    <comment ref="Z3" authorId="0">
      <text>
        <r>
          <rPr>
            <b/>
            <sz val="9"/>
            <color indexed="81"/>
            <rFont val="ＭＳ Ｐゴシック"/>
            <family val="3"/>
            <charset val="128"/>
          </rPr>
          <t>Tagawa:</t>
        </r>
        <r>
          <rPr>
            <sz val="9"/>
            <color indexed="81"/>
            <rFont val="ＭＳ Ｐゴシック"/>
            <family val="3"/>
            <charset val="128"/>
          </rPr>
          <t xml:space="preserve">
全文記入をお願い致します
（記入できなかった場合は田川まで連絡下さい）</t>
        </r>
      </text>
    </comment>
    <comment ref="C4" authorId="0">
      <text>
        <r>
          <rPr>
            <b/>
            <sz val="9"/>
            <color indexed="81"/>
            <rFont val="ＭＳ Ｐゴシック"/>
            <family val="3"/>
            <charset val="128"/>
          </rPr>
          <t>Tagawa:</t>
        </r>
        <r>
          <rPr>
            <sz val="9"/>
            <color indexed="81"/>
            <rFont val="ＭＳ Ｐゴシック"/>
            <family val="3"/>
            <charset val="128"/>
          </rPr>
          <t xml:space="preserve">
リストから選んで下さい
（院生はマスターM、ドクターD）の区別のみ</t>
        </r>
      </text>
    </comment>
    <comment ref="D4" authorId="0">
      <text>
        <r>
          <rPr>
            <b/>
            <sz val="9"/>
            <color indexed="81"/>
            <rFont val="ＭＳ Ｐゴシック"/>
            <family val="3"/>
            <charset val="128"/>
          </rPr>
          <t xml:space="preserve">Tagawa:
</t>
        </r>
        <r>
          <rPr>
            <sz val="9"/>
            <color indexed="81"/>
            <rFont val="ＭＳ Ｐゴシック"/>
            <family val="3"/>
            <charset val="128"/>
          </rPr>
          <t>リストから選んで下さい
(M、Dはその他に計上する)</t>
        </r>
      </text>
    </comment>
    <comment ref="E4" authorId="0">
      <text>
        <r>
          <rPr>
            <b/>
            <sz val="9"/>
            <color indexed="81"/>
            <rFont val="ＭＳ Ｐゴシック"/>
            <family val="3"/>
            <charset val="128"/>
          </rPr>
          <t>Tagawa:</t>
        </r>
        <r>
          <rPr>
            <sz val="9"/>
            <color indexed="81"/>
            <rFont val="ＭＳ Ｐゴシック"/>
            <family val="3"/>
            <charset val="128"/>
          </rPr>
          <t xml:space="preserve">
リストから選んで下さい
5が高い、1が低いで5段階です</t>
        </r>
      </text>
    </comment>
    <comment ref="F4" authorId="0">
      <text>
        <r>
          <rPr>
            <b/>
            <sz val="9"/>
            <color indexed="81"/>
            <rFont val="ＭＳ Ｐゴシック"/>
            <family val="3"/>
            <charset val="128"/>
          </rPr>
          <t xml:space="preserve">Tagawa:
</t>
        </r>
        <r>
          <rPr>
            <sz val="9"/>
            <color indexed="81"/>
            <rFont val="ＭＳ Ｐゴシック"/>
            <family val="3"/>
            <charset val="128"/>
          </rPr>
          <t>リストから選んで下さい
5が高い、1が低いで5段階です</t>
        </r>
      </text>
    </comment>
    <comment ref="H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I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J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K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L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M4" authorId="0">
      <text>
        <r>
          <rPr>
            <b/>
            <sz val="9"/>
            <color indexed="81"/>
            <rFont val="ＭＳ Ｐゴシック"/>
            <family val="3"/>
            <charset val="128"/>
          </rPr>
          <t xml:space="preserve">Tagawa
</t>
        </r>
        <r>
          <rPr>
            <sz val="9"/>
            <color indexed="81"/>
            <rFont val="ＭＳ Ｐゴシック"/>
            <family val="3"/>
            <charset val="128"/>
          </rPr>
          <t>全文記入をお願い致します</t>
        </r>
      </text>
    </comment>
    <comment ref="Q4" authorId="0">
      <text>
        <r>
          <rPr>
            <b/>
            <sz val="9"/>
            <color indexed="81"/>
            <rFont val="ＭＳ Ｐゴシック"/>
            <family val="3"/>
            <charset val="128"/>
          </rPr>
          <t>Tagawa:</t>
        </r>
        <r>
          <rPr>
            <sz val="9"/>
            <color indexed="81"/>
            <rFont val="ＭＳ Ｐゴシック"/>
            <family val="3"/>
            <charset val="128"/>
          </rPr>
          <t xml:space="preserve">
リストから選んで下さい
5が高い、1が低いで5段階です</t>
        </r>
      </text>
    </comment>
    <comment ref="R4" authorId="0">
      <text>
        <r>
          <rPr>
            <b/>
            <sz val="9"/>
            <color indexed="81"/>
            <rFont val="ＭＳ Ｐゴシック"/>
            <family val="3"/>
            <charset val="128"/>
          </rPr>
          <t xml:space="preserve">Tagawa:
</t>
        </r>
        <r>
          <rPr>
            <sz val="9"/>
            <color indexed="81"/>
            <rFont val="ＭＳ Ｐゴシック"/>
            <family val="3"/>
            <charset val="128"/>
          </rPr>
          <t>リストから選んで下さい
5が高い、1が低いで5段階です</t>
        </r>
      </text>
    </comment>
    <comment ref="T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U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V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W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X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Y4" authorId="0">
      <text>
        <r>
          <rPr>
            <b/>
            <sz val="9"/>
            <color indexed="81"/>
            <rFont val="ＭＳ Ｐゴシック"/>
            <family val="3"/>
            <charset val="128"/>
          </rPr>
          <t xml:space="preserve">Tagawa
</t>
        </r>
        <r>
          <rPr>
            <sz val="9"/>
            <color indexed="81"/>
            <rFont val="ＭＳ Ｐゴシック"/>
            <family val="3"/>
            <charset val="128"/>
          </rPr>
          <t>全文記入をお願い致します</t>
        </r>
      </text>
    </comment>
  </commentList>
</comments>
</file>

<file path=xl/comments2.xml><?xml version="1.0" encoding="utf-8"?>
<comments xmlns="http://schemas.openxmlformats.org/spreadsheetml/2006/main">
  <authors>
    <author>Titan</author>
  </authors>
  <commentList>
    <comment ref="G3" authorId="0">
      <text>
        <r>
          <rPr>
            <b/>
            <sz val="9"/>
            <color indexed="81"/>
            <rFont val="ＭＳ Ｐゴシック"/>
            <family val="3"/>
            <charset val="128"/>
          </rPr>
          <t xml:space="preserve">Tagawa:
</t>
        </r>
        <r>
          <rPr>
            <sz val="9"/>
            <color indexed="81"/>
            <rFont val="ＭＳ Ｐゴシック"/>
            <family val="3"/>
            <charset val="128"/>
          </rPr>
          <t>リストから選んで下さい
5が満足、1が不満で5段階です</t>
        </r>
      </text>
    </comment>
    <comment ref="N3" authorId="0">
      <text>
        <r>
          <rPr>
            <b/>
            <sz val="9"/>
            <color indexed="81"/>
            <rFont val="ＭＳ Ｐゴシック"/>
            <family val="3"/>
            <charset val="128"/>
          </rPr>
          <t>Tagawa:</t>
        </r>
        <r>
          <rPr>
            <sz val="9"/>
            <color indexed="81"/>
            <rFont val="ＭＳ Ｐゴシック"/>
            <family val="3"/>
            <charset val="128"/>
          </rPr>
          <t xml:space="preserve">
全文記入をお願い致します
（記入できなかった場合は田川まで連絡下さい）</t>
        </r>
      </text>
    </comment>
    <comment ref="S3" authorId="0">
      <text>
        <r>
          <rPr>
            <b/>
            <sz val="9"/>
            <color indexed="81"/>
            <rFont val="ＭＳ Ｐゴシック"/>
            <family val="3"/>
            <charset val="128"/>
          </rPr>
          <t xml:space="preserve">Tagawa:
</t>
        </r>
        <r>
          <rPr>
            <sz val="9"/>
            <color indexed="81"/>
            <rFont val="ＭＳ Ｐゴシック"/>
            <family val="3"/>
            <charset val="128"/>
          </rPr>
          <t>リストから選んで下さい
5が満足、1が不満で5段階です</t>
        </r>
      </text>
    </comment>
    <comment ref="Z3" authorId="0">
      <text>
        <r>
          <rPr>
            <b/>
            <sz val="9"/>
            <color indexed="81"/>
            <rFont val="ＭＳ Ｐゴシック"/>
            <family val="3"/>
            <charset val="128"/>
          </rPr>
          <t>Tagawa:</t>
        </r>
        <r>
          <rPr>
            <sz val="9"/>
            <color indexed="81"/>
            <rFont val="ＭＳ Ｐゴシック"/>
            <family val="3"/>
            <charset val="128"/>
          </rPr>
          <t xml:space="preserve">
全文記入をお願い致します
（記入できなかった場合は田川まで連絡下さい）</t>
        </r>
      </text>
    </comment>
    <comment ref="C4" authorId="0">
      <text>
        <r>
          <rPr>
            <b/>
            <sz val="9"/>
            <color indexed="81"/>
            <rFont val="ＭＳ Ｐゴシック"/>
            <family val="3"/>
            <charset val="128"/>
          </rPr>
          <t>Tagawa:</t>
        </r>
        <r>
          <rPr>
            <sz val="9"/>
            <color indexed="81"/>
            <rFont val="ＭＳ Ｐゴシック"/>
            <family val="3"/>
            <charset val="128"/>
          </rPr>
          <t xml:space="preserve">
リストから選んで下さい
（院生はマスターM、ドクターD）の区別のみ</t>
        </r>
      </text>
    </comment>
    <comment ref="D4" authorId="0">
      <text>
        <r>
          <rPr>
            <b/>
            <sz val="9"/>
            <color indexed="81"/>
            <rFont val="ＭＳ Ｐゴシック"/>
            <family val="3"/>
            <charset val="128"/>
          </rPr>
          <t xml:space="preserve">Tagawa:
</t>
        </r>
        <r>
          <rPr>
            <sz val="9"/>
            <color indexed="81"/>
            <rFont val="ＭＳ Ｐゴシック"/>
            <family val="3"/>
            <charset val="128"/>
          </rPr>
          <t xml:space="preserve">リストから選んで下さい
</t>
        </r>
      </text>
    </comment>
    <comment ref="E4" authorId="0">
      <text>
        <r>
          <rPr>
            <b/>
            <sz val="9"/>
            <color indexed="81"/>
            <rFont val="ＭＳ Ｐゴシック"/>
            <family val="3"/>
            <charset val="128"/>
          </rPr>
          <t>Tagawa:</t>
        </r>
        <r>
          <rPr>
            <sz val="9"/>
            <color indexed="81"/>
            <rFont val="ＭＳ Ｐゴシック"/>
            <family val="3"/>
            <charset val="128"/>
          </rPr>
          <t xml:space="preserve">
リストから選んで下さい
5が高い、1が低いで5段階です</t>
        </r>
      </text>
    </comment>
    <comment ref="F4" authorId="0">
      <text>
        <r>
          <rPr>
            <b/>
            <sz val="9"/>
            <color indexed="81"/>
            <rFont val="ＭＳ Ｐゴシック"/>
            <family val="3"/>
            <charset val="128"/>
          </rPr>
          <t xml:space="preserve">Tagawa:
</t>
        </r>
        <r>
          <rPr>
            <sz val="9"/>
            <color indexed="81"/>
            <rFont val="ＭＳ Ｐゴシック"/>
            <family val="3"/>
            <charset val="128"/>
          </rPr>
          <t>リストから選んで下さい
5が高い、1が低いで5段階です</t>
        </r>
      </text>
    </comment>
    <comment ref="H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I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J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K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L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M4" authorId="0">
      <text>
        <r>
          <rPr>
            <b/>
            <sz val="9"/>
            <color indexed="81"/>
            <rFont val="ＭＳ Ｐゴシック"/>
            <family val="3"/>
            <charset val="128"/>
          </rPr>
          <t xml:space="preserve">Tagawa
</t>
        </r>
        <r>
          <rPr>
            <sz val="9"/>
            <color indexed="81"/>
            <rFont val="ＭＳ Ｐゴシック"/>
            <family val="3"/>
            <charset val="128"/>
          </rPr>
          <t>全文記入をお願い致します</t>
        </r>
      </text>
    </comment>
    <comment ref="Q4" authorId="0">
      <text>
        <r>
          <rPr>
            <b/>
            <sz val="9"/>
            <color indexed="81"/>
            <rFont val="ＭＳ Ｐゴシック"/>
            <family val="3"/>
            <charset val="128"/>
          </rPr>
          <t>Tagawa:</t>
        </r>
        <r>
          <rPr>
            <sz val="9"/>
            <color indexed="81"/>
            <rFont val="ＭＳ Ｐゴシック"/>
            <family val="3"/>
            <charset val="128"/>
          </rPr>
          <t xml:space="preserve">
リストから選んで下さい
5が高い、1が低いで5段階です</t>
        </r>
      </text>
    </comment>
    <comment ref="R4" authorId="0">
      <text>
        <r>
          <rPr>
            <b/>
            <sz val="9"/>
            <color indexed="81"/>
            <rFont val="ＭＳ Ｐゴシック"/>
            <family val="3"/>
            <charset val="128"/>
          </rPr>
          <t xml:space="preserve">Tagawa:
</t>
        </r>
        <r>
          <rPr>
            <sz val="9"/>
            <color indexed="81"/>
            <rFont val="ＭＳ Ｐゴシック"/>
            <family val="3"/>
            <charset val="128"/>
          </rPr>
          <t>リストから選んで下さい
5が高い、1が低いで5段階です</t>
        </r>
      </text>
    </comment>
    <comment ref="T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U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V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W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X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Y4" authorId="0">
      <text>
        <r>
          <rPr>
            <b/>
            <sz val="9"/>
            <color indexed="81"/>
            <rFont val="ＭＳ Ｐゴシック"/>
            <family val="3"/>
            <charset val="128"/>
          </rPr>
          <t xml:space="preserve">Tagawa
</t>
        </r>
        <r>
          <rPr>
            <sz val="9"/>
            <color indexed="81"/>
            <rFont val="ＭＳ Ｐゴシック"/>
            <family val="3"/>
            <charset val="128"/>
          </rPr>
          <t>全文記入をお願い致します</t>
        </r>
      </text>
    </comment>
  </commentList>
</comments>
</file>

<file path=xl/comments3.xml><?xml version="1.0" encoding="utf-8"?>
<comments xmlns="http://schemas.openxmlformats.org/spreadsheetml/2006/main">
  <authors>
    <author>Titan</author>
  </authors>
  <commentList>
    <comment ref="G3" authorId="0">
      <text>
        <r>
          <rPr>
            <b/>
            <sz val="9"/>
            <color indexed="81"/>
            <rFont val="ＭＳ Ｐゴシック"/>
            <family val="3"/>
            <charset val="128"/>
          </rPr>
          <t xml:space="preserve">Tagawa:
</t>
        </r>
        <r>
          <rPr>
            <sz val="9"/>
            <color indexed="81"/>
            <rFont val="ＭＳ Ｐゴシック"/>
            <family val="3"/>
            <charset val="128"/>
          </rPr>
          <t>リストから選んで下さい
5が満足、1が不満で5段階です</t>
        </r>
      </text>
    </comment>
    <comment ref="N3" authorId="0">
      <text>
        <r>
          <rPr>
            <b/>
            <sz val="9"/>
            <color indexed="81"/>
            <rFont val="ＭＳ Ｐゴシック"/>
            <family val="3"/>
            <charset val="128"/>
          </rPr>
          <t>Tagawa:</t>
        </r>
        <r>
          <rPr>
            <sz val="9"/>
            <color indexed="81"/>
            <rFont val="ＭＳ Ｐゴシック"/>
            <family val="3"/>
            <charset val="128"/>
          </rPr>
          <t xml:space="preserve">
全文記入をお願い致します
（記入できなかった場合は田川まで連絡下さい）</t>
        </r>
      </text>
    </comment>
    <comment ref="S3" authorId="0">
      <text>
        <r>
          <rPr>
            <b/>
            <sz val="9"/>
            <color indexed="81"/>
            <rFont val="ＭＳ Ｐゴシック"/>
            <family val="3"/>
            <charset val="128"/>
          </rPr>
          <t xml:space="preserve">Tagawa:
</t>
        </r>
        <r>
          <rPr>
            <sz val="9"/>
            <color indexed="81"/>
            <rFont val="ＭＳ Ｐゴシック"/>
            <family val="3"/>
            <charset val="128"/>
          </rPr>
          <t>リストから選んで下さい
5が満足、1が不満で5段階です</t>
        </r>
      </text>
    </comment>
    <comment ref="Z3" authorId="0">
      <text>
        <r>
          <rPr>
            <b/>
            <sz val="9"/>
            <color indexed="81"/>
            <rFont val="ＭＳ Ｐゴシック"/>
            <family val="3"/>
            <charset val="128"/>
          </rPr>
          <t>Tagawa:</t>
        </r>
        <r>
          <rPr>
            <sz val="9"/>
            <color indexed="81"/>
            <rFont val="ＭＳ Ｐゴシック"/>
            <family val="3"/>
            <charset val="128"/>
          </rPr>
          <t xml:space="preserve">
全文記入をお願い致します
（記入できなかった場合は田川まで連絡下さい）</t>
        </r>
      </text>
    </comment>
    <comment ref="C4" authorId="0">
      <text>
        <r>
          <rPr>
            <b/>
            <sz val="9"/>
            <color indexed="81"/>
            <rFont val="ＭＳ Ｐゴシック"/>
            <family val="3"/>
            <charset val="128"/>
          </rPr>
          <t>Tagawa:</t>
        </r>
        <r>
          <rPr>
            <sz val="9"/>
            <color indexed="81"/>
            <rFont val="ＭＳ Ｐゴシック"/>
            <family val="3"/>
            <charset val="128"/>
          </rPr>
          <t xml:space="preserve">
リストから選んで下さい
（院生はマスターM、ドクターD）の区別のみ</t>
        </r>
      </text>
    </comment>
    <comment ref="D4" authorId="0">
      <text>
        <r>
          <rPr>
            <b/>
            <sz val="9"/>
            <color indexed="81"/>
            <rFont val="ＭＳ Ｐゴシック"/>
            <family val="3"/>
            <charset val="128"/>
          </rPr>
          <t xml:space="preserve">Tagawa:
</t>
        </r>
        <r>
          <rPr>
            <sz val="9"/>
            <color indexed="81"/>
            <rFont val="ＭＳ Ｐゴシック"/>
            <family val="3"/>
            <charset val="128"/>
          </rPr>
          <t>リストから選んで下さい
(M、Dはその他に計上する)</t>
        </r>
      </text>
    </comment>
    <comment ref="E4" authorId="0">
      <text>
        <r>
          <rPr>
            <b/>
            <sz val="9"/>
            <color indexed="81"/>
            <rFont val="ＭＳ Ｐゴシック"/>
            <family val="3"/>
            <charset val="128"/>
          </rPr>
          <t>Tagawa:</t>
        </r>
        <r>
          <rPr>
            <sz val="9"/>
            <color indexed="81"/>
            <rFont val="ＭＳ Ｐゴシック"/>
            <family val="3"/>
            <charset val="128"/>
          </rPr>
          <t xml:space="preserve">
リストから選んで下さい
5が高い、1が低いで5段階です</t>
        </r>
      </text>
    </comment>
    <comment ref="F4" authorId="0">
      <text>
        <r>
          <rPr>
            <b/>
            <sz val="9"/>
            <color indexed="81"/>
            <rFont val="ＭＳ Ｐゴシック"/>
            <family val="3"/>
            <charset val="128"/>
          </rPr>
          <t xml:space="preserve">Tagawa:
</t>
        </r>
        <r>
          <rPr>
            <sz val="9"/>
            <color indexed="81"/>
            <rFont val="ＭＳ Ｐゴシック"/>
            <family val="3"/>
            <charset val="128"/>
          </rPr>
          <t>リストから選んで下さい
5が高い、1が低いで5段階です</t>
        </r>
      </text>
    </comment>
    <comment ref="H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I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J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K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L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M4" authorId="0">
      <text>
        <r>
          <rPr>
            <b/>
            <sz val="9"/>
            <color indexed="81"/>
            <rFont val="ＭＳ Ｐゴシック"/>
            <family val="3"/>
            <charset val="128"/>
          </rPr>
          <t xml:space="preserve">Tagawa
</t>
        </r>
        <r>
          <rPr>
            <sz val="9"/>
            <color indexed="81"/>
            <rFont val="ＭＳ Ｐゴシック"/>
            <family val="3"/>
            <charset val="128"/>
          </rPr>
          <t>全文記入をお願い致します</t>
        </r>
      </text>
    </comment>
    <comment ref="Q4" authorId="0">
      <text>
        <r>
          <rPr>
            <b/>
            <sz val="9"/>
            <color indexed="81"/>
            <rFont val="ＭＳ Ｐゴシック"/>
            <family val="3"/>
            <charset val="128"/>
          </rPr>
          <t>Tagawa:</t>
        </r>
        <r>
          <rPr>
            <sz val="9"/>
            <color indexed="81"/>
            <rFont val="ＭＳ Ｐゴシック"/>
            <family val="3"/>
            <charset val="128"/>
          </rPr>
          <t xml:space="preserve">
リストから選んで下さい
5が高い、1が低いで5段階です</t>
        </r>
      </text>
    </comment>
    <comment ref="R4" authorId="0">
      <text>
        <r>
          <rPr>
            <b/>
            <sz val="9"/>
            <color indexed="81"/>
            <rFont val="ＭＳ Ｐゴシック"/>
            <family val="3"/>
            <charset val="128"/>
          </rPr>
          <t xml:space="preserve">Tagawa:
</t>
        </r>
        <r>
          <rPr>
            <sz val="9"/>
            <color indexed="81"/>
            <rFont val="ＭＳ Ｐゴシック"/>
            <family val="3"/>
            <charset val="128"/>
          </rPr>
          <t>リストから選んで下さい
5が高い、1が低いで5段階です</t>
        </r>
      </text>
    </comment>
    <comment ref="T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U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V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W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X4" authorId="0">
      <text>
        <r>
          <rPr>
            <b/>
            <sz val="9"/>
            <color indexed="81"/>
            <rFont val="ＭＳ Ｐゴシック"/>
            <family val="3"/>
            <charset val="128"/>
          </rPr>
          <t xml:space="preserve">Tagawa
</t>
        </r>
        <r>
          <rPr>
            <sz val="9"/>
            <color indexed="81"/>
            <rFont val="ＭＳ Ｐゴシック"/>
            <family val="3"/>
            <charset val="128"/>
          </rPr>
          <t>チェック有り:1
チェックなし:記入なし</t>
        </r>
      </text>
    </comment>
    <comment ref="Y4" authorId="0">
      <text>
        <r>
          <rPr>
            <b/>
            <sz val="9"/>
            <color indexed="81"/>
            <rFont val="ＭＳ Ｐゴシック"/>
            <family val="3"/>
            <charset val="128"/>
          </rPr>
          <t xml:space="preserve">Tagawa
</t>
        </r>
        <r>
          <rPr>
            <sz val="9"/>
            <color indexed="81"/>
            <rFont val="ＭＳ Ｐゴシック"/>
            <family val="3"/>
            <charset val="128"/>
          </rPr>
          <t>全文記入をお願い致します</t>
        </r>
      </text>
    </comment>
  </commentList>
</comments>
</file>

<file path=xl/sharedStrings.xml><?xml version="1.0" encoding="utf-8"?>
<sst xmlns="http://schemas.openxmlformats.org/spreadsheetml/2006/main" count="280" uniqueCount="95">
  <si>
    <t>データ番号</t>
    <rPh sb="3" eb="5">
      <t>バンゴウ</t>
    </rPh>
    <phoneticPr fontId="2"/>
  </si>
  <si>
    <t>全データ数</t>
    <rPh sb="0" eb="1">
      <t>ゼン</t>
    </rPh>
    <rPh sb="4" eb="5">
      <t>スウ</t>
    </rPh>
    <phoneticPr fontId="2"/>
  </si>
  <si>
    <t>学年</t>
    <rPh sb="0" eb="2">
      <t>ガクネン</t>
    </rPh>
    <phoneticPr fontId="2"/>
  </si>
  <si>
    <t>学科</t>
    <rPh sb="0" eb="2">
      <t>ガッカ</t>
    </rPh>
    <phoneticPr fontId="2"/>
  </si>
  <si>
    <t>数学科</t>
  </si>
  <si>
    <t>物理学科</t>
  </si>
  <si>
    <t>化学科</t>
  </si>
  <si>
    <t>情報科学科</t>
  </si>
  <si>
    <t>地球惑星科学科</t>
  </si>
  <si>
    <t>金属工学科</t>
  </si>
  <si>
    <t>有機材料工学科</t>
  </si>
  <si>
    <t>無機材料工学科</t>
  </si>
  <si>
    <t>化学工学科</t>
  </si>
  <si>
    <t>高分子工学科</t>
  </si>
  <si>
    <t>機械科学科</t>
  </si>
  <si>
    <t>機械知能システム学科</t>
  </si>
  <si>
    <t>機械宇宙学科</t>
  </si>
  <si>
    <t>国際開発工学科</t>
  </si>
  <si>
    <t>制御システム工学科</t>
  </si>
  <si>
    <t>経営システム工学科</t>
  </si>
  <si>
    <t>電気電子工学科</t>
  </si>
  <si>
    <t>情報工学科</t>
  </si>
  <si>
    <t>土木・環境工学科</t>
  </si>
  <si>
    <t>建築学科</t>
  </si>
  <si>
    <t>社会工学科</t>
  </si>
  <si>
    <t>生命科学科</t>
  </si>
  <si>
    <t>生命工学科</t>
  </si>
  <si>
    <t>学科名</t>
    <rPh sb="0" eb="3">
      <t>ガッカメイ</t>
    </rPh>
    <phoneticPr fontId="2"/>
  </si>
  <si>
    <t>M</t>
    <phoneticPr fontId="2"/>
  </si>
  <si>
    <t>D</t>
  </si>
  <si>
    <t>D</t>
    <phoneticPr fontId="2"/>
  </si>
  <si>
    <t>その他</t>
    <rPh sb="2" eb="3">
      <t>ホカ</t>
    </rPh>
    <phoneticPr fontId="2"/>
  </si>
  <si>
    <t>質問1</t>
    <rPh sb="0" eb="2">
      <t>シツモン</t>
    </rPh>
    <phoneticPr fontId="2"/>
  </si>
  <si>
    <t>質問2</t>
    <rPh sb="0" eb="2">
      <t>シツモン</t>
    </rPh>
    <phoneticPr fontId="2"/>
  </si>
  <si>
    <t>質問3</t>
    <rPh sb="0" eb="2">
      <t>シツモン</t>
    </rPh>
    <phoneticPr fontId="2"/>
  </si>
  <si>
    <t>期待</t>
    <rPh sb="0" eb="2">
      <t>キタイ</t>
    </rPh>
    <phoneticPr fontId="2"/>
  </si>
  <si>
    <t>意欲</t>
    <rPh sb="0" eb="2">
      <t>イヨク</t>
    </rPh>
    <phoneticPr fontId="2"/>
  </si>
  <si>
    <t>幅広い…</t>
    <rPh sb="0" eb="2">
      <t>ハバヒロ</t>
    </rPh>
    <phoneticPr fontId="2"/>
  </si>
  <si>
    <t>直接的…</t>
    <rPh sb="0" eb="3">
      <t>チョクセツテキ</t>
    </rPh>
    <phoneticPr fontId="2"/>
  </si>
  <si>
    <t>新たな…</t>
    <rPh sb="0" eb="1">
      <t>アラ</t>
    </rPh>
    <phoneticPr fontId="2"/>
  </si>
  <si>
    <t>特になし</t>
    <rPh sb="0" eb="1">
      <t>トク</t>
    </rPh>
    <phoneticPr fontId="2"/>
  </si>
  <si>
    <t>5択</t>
    <rPh sb="1" eb="2">
      <t>エラ</t>
    </rPh>
    <phoneticPr fontId="2"/>
  </si>
  <si>
    <t>無回答</t>
    <rPh sb="0" eb="3">
      <t>ムカイトウ</t>
    </rPh>
    <phoneticPr fontId="2"/>
  </si>
  <si>
    <t>2択</t>
    <rPh sb="1" eb="2">
      <t>タク</t>
    </rPh>
    <phoneticPr fontId="2"/>
  </si>
  <si>
    <t>社会工学科</t>
    <phoneticPr fontId="2"/>
  </si>
  <si>
    <t>I</t>
    <phoneticPr fontId="2"/>
  </si>
  <si>
    <t>コミュ…</t>
    <phoneticPr fontId="2"/>
  </si>
  <si>
    <t>合計</t>
    <rPh sb="0" eb="2">
      <t>ゴウケイ</t>
    </rPh>
    <phoneticPr fontId="2"/>
  </si>
  <si>
    <t>文系授業だからといって、文系の先生のみが授業を行う事は無いのでは。リベラルアーツと表に出しているのであれば、先生間で分離融合を図って欲しい。そのロールモデルが示されないのであれば、名ばかりのリベラルアーツだと学生は感じると思います。事実、僕の周りの学生(50名程度)はそう感じています</t>
    <rPh sb="0" eb="2">
      <t>ブンケイ</t>
    </rPh>
    <rPh sb="2" eb="4">
      <t>ジュギョウ</t>
    </rPh>
    <rPh sb="12" eb="14">
      <t>ブンケイ</t>
    </rPh>
    <rPh sb="15" eb="17">
      <t>センセイ</t>
    </rPh>
    <rPh sb="20" eb="22">
      <t>ジュギョウ</t>
    </rPh>
    <rPh sb="23" eb="24">
      <t>オコナ</t>
    </rPh>
    <rPh sb="25" eb="26">
      <t>コト</t>
    </rPh>
    <rPh sb="27" eb="28">
      <t>ナ</t>
    </rPh>
    <rPh sb="41" eb="42">
      <t>オモテ</t>
    </rPh>
    <rPh sb="43" eb="44">
      <t>ダ</t>
    </rPh>
    <rPh sb="54" eb="56">
      <t>センセイ</t>
    </rPh>
    <rPh sb="56" eb="57">
      <t>カン</t>
    </rPh>
    <rPh sb="58" eb="60">
      <t>ブンリ</t>
    </rPh>
    <rPh sb="60" eb="62">
      <t>ユウゴウ</t>
    </rPh>
    <rPh sb="63" eb="64">
      <t>ハカ</t>
    </rPh>
    <rPh sb="66" eb="67">
      <t>ホ</t>
    </rPh>
    <rPh sb="79" eb="80">
      <t>シメ</t>
    </rPh>
    <rPh sb="90" eb="91">
      <t>ナ</t>
    </rPh>
    <rPh sb="104" eb="106">
      <t>ガクセイ</t>
    </rPh>
    <rPh sb="107" eb="108">
      <t>カン</t>
    </rPh>
    <rPh sb="111" eb="112">
      <t>オモ</t>
    </rPh>
    <rPh sb="116" eb="118">
      <t>ジジツ</t>
    </rPh>
    <rPh sb="119" eb="120">
      <t>ボク</t>
    </rPh>
    <rPh sb="121" eb="122">
      <t>マワ</t>
    </rPh>
    <rPh sb="124" eb="126">
      <t>ガクセイ</t>
    </rPh>
    <rPh sb="129" eb="130">
      <t>メイ</t>
    </rPh>
    <rPh sb="130" eb="132">
      <t>テイド</t>
    </rPh>
    <rPh sb="136" eb="137">
      <t>カン</t>
    </rPh>
    <phoneticPr fontId="2"/>
  </si>
  <si>
    <t>化学科</t>
    <phoneticPr fontId="2"/>
  </si>
  <si>
    <t>あまりにも意識の低い学生が多すぎるので、単位を取りたい人には単位をあげればよい。中身が本当に良い物がいい。</t>
    <rPh sb="5" eb="7">
      <t>イシキ</t>
    </rPh>
    <rPh sb="8" eb="9">
      <t>ヒク</t>
    </rPh>
    <rPh sb="10" eb="12">
      <t>ガクセイ</t>
    </rPh>
    <rPh sb="13" eb="14">
      <t>オオ</t>
    </rPh>
    <rPh sb="20" eb="22">
      <t>タンイ</t>
    </rPh>
    <rPh sb="23" eb="24">
      <t>ト</t>
    </rPh>
    <rPh sb="27" eb="28">
      <t>ヒト</t>
    </rPh>
    <rPh sb="30" eb="32">
      <t>タンイ</t>
    </rPh>
    <rPh sb="40" eb="42">
      <t>ナカミ</t>
    </rPh>
    <rPh sb="43" eb="45">
      <t>ホントウ</t>
    </rPh>
    <rPh sb="46" eb="47">
      <t>ヨ</t>
    </rPh>
    <rPh sb="48" eb="49">
      <t>モノ</t>
    </rPh>
    <phoneticPr fontId="2"/>
  </si>
  <si>
    <t>担当者名</t>
    <rPh sb="0" eb="4">
      <t>タントウシャメイ</t>
    </rPh>
    <phoneticPr fontId="2"/>
  </si>
  <si>
    <t>高分子工学科</t>
    <rPh sb="0" eb="3">
      <t>コウブンシ</t>
    </rPh>
    <rPh sb="3" eb="5">
      <t>コウガク</t>
    </rPh>
    <rPh sb="5" eb="6">
      <t>カ</t>
    </rPh>
    <phoneticPr fontId="2"/>
  </si>
  <si>
    <t>出席点を50点ぐらい与えている科目の教授に「大学の授業に出席するだけで点数が貰えることの合理性/妥当性」について納得出来る説明をして欲しいです。本当に面白い授業なら、出席点を出さなくても、生徒は集まるはずです。</t>
    <rPh sb="0" eb="2">
      <t>シュッセキ</t>
    </rPh>
    <rPh sb="2" eb="3">
      <t>テン</t>
    </rPh>
    <rPh sb="6" eb="7">
      <t>テン</t>
    </rPh>
    <rPh sb="10" eb="11">
      <t>アタ</t>
    </rPh>
    <rPh sb="15" eb="17">
      <t>カモク</t>
    </rPh>
    <rPh sb="18" eb="20">
      <t>キョウジュ</t>
    </rPh>
    <rPh sb="22" eb="24">
      <t>ダイガク</t>
    </rPh>
    <rPh sb="25" eb="27">
      <t>ジュギョウ</t>
    </rPh>
    <rPh sb="28" eb="30">
      <t>シュッセキ</t>
    </rPh>
    <rPh sb="35" eb="37">
      <t>テンスウ</t>
    </rPh>
    <rPh sb="38" eb="39">
      <t>モラ</t>
    </rPh>
    <rPh sb="44" eb="47">
      <t>ゴウリセイ</t>
    </rPh>
    <rPh sb="48" eb="51">
      <t>ダトウセイ</t>
    </rPh>
    <rPh sb="56" eb="58">
      <t>ナットク</t>
    </rPh>
    <rPh sb="58" eb="60">
      <t>デキ</t>
    </rPh>
    <rPh sb="61" eb="63">
      <t>セツメイ</t>
    </rPh>
    <rPh sb="66" eb="67">
      <t>ホ</t>
    </rPh>
    <rPh sb="72" eb="74">
      <t>ホントウ</t>
    </rPh>
    <rPh sb="75" eb="77">
      <t>オモシロ</t>
    </rPh>
    <rPh sb="78" eb="80">
      <t>ジュギョウ</t>
    </rPh>
    <rPh sb="83" eb="85">
      <t>シュッセキ</t>
    </rPh>
    <rPh sb="85" eb="86">
      <t>テン</t>
    </rPh>
    <rPh sb="87" eb="88">
      <t>ダ</t>
    </rPh>
    <rPh sb="94" eb="96">
      <t>セイト</t>
    </rPh>
    <rPh sb="97" eb="98">
      <t>アツ</t>
    </rPh>
    <phoneticPr fontId="2"/>
  </si>
  <si>
    <t>自分が知っている科目だと退屈してしまう一方、知らない分野の科目は勇気が無くてうけられないでいます。未知の分野の科目も取りたくなるようなギミックがあると嬉しいです。</t>
    <rPh sb="0" eb="2">
      <t>ジブン</t>
    </rPh>
    <rPh sb="3" eb="4">
      <t>シ</t>
    </rPh>
    <rPh sb="8" eb="10">
      <t>カモク</t>
    </rPh>
    <rPh sb="12" eb="14">
      <t>タイクツ</t>
    </rPh>
    <rPh sb="19" eb="21">
      <t>イッポウ</t>
    </rPh>
    <rPh sb="22" eb="23">
      <t>シ</t>
    </rPh>
    <rPh sb="26" eb="28">
      <t>ブンヤ</t>
    </rPh>
    <rPh sb="29" eb="31">
      <t>カモク</t>
    </rPh>
    <rPh sb="32" eb="34">
      <t>ユウキ</t>
    </rPh>
    <rPh sb="35" eb="36">
      <t>ナ</t>
    </rPh>
    <rPh sb="49" eb="51">
      <t>ミチ</t>
    </rPh>
    <rPh sb="52" eb="54">
      <t>ブンヤ</t>
    </rPh>
    <rPh sb="55" eb="57">
      <t>カモク</t>
    </rPh>
    <rPh sb="58" eb="59">
      <t>ト</t>
    </rPh>
    <rPh sb="75" eb="76">
      <t>ウレ</t>
    </rPh>
    <phoneticPr fontId="2"/>
  </si>
  <si>
    <t>有機材料工学科</t>
    <rPh sb="0" eb="2">
      <t>ユウキ</t>
    </rPh>
    <rPh sb="2" eb="4">
      <t>ザイリョウ</t>
    </rPh>
    <rPh sb="4" eb="6">
      <t>コウガク</t>
    </rPh>
    <rPh sb="6" eb="7">
      <t>カ</t>
    </rPh>
    <phoneticPr fontId="2"/>
  </si>
  <si>
    <t>文系科目が必修である限り、履修者の意欲は高まらない。退屈な授業より本を読んだ方がいい。自分の本を売りたいだけの授業は残念。</t>
    <rPh sb="0" eb="2">
      <t>ブンケイ</t>
    </rPh>
    <rPh sb="2" eb="4">
      <t>カモク</t>
    </rPh>
    <rPh sb="5" eb="7">
      <t>ヒッシュウ</t>
    </rPh>
    <rPh sb="10" eb="11">
      <t>カギ</t>
    </rPh>
    <rPh sb="13" eb="15">
      <t>リシュウ</t>
    </rPh>
    <rPh sb="15" eb="16">
      <t>シャ</t>
    </rPh>
    <rPh sb="17" eb="19">
      <t>イヨク</t>
    </rPh>
    <rPh sb="20" eb="21">
      <t>タカ</t>
    </rPh>
    <rPh sb="26" eb="28">
      <t>タイクツ</t>
    </rPh>
    <rPh sb="29" eb="31">
      <t>ジュギョウ</t>
    </rPh>
    <rPh sb="33" eb="34">
      <t>ホン</t>
    </rPh>
    <rPh sb="35" eb="36">
      <t>ヨ</t>
    </rPh>
    <rPh sb="38" eb="39">
      <t>ホウ</t>
    </rPh>
    <rPh sb="43" eb="45">
      <t>ジブン</t>
    </rPh>
    <rPh sb="46" eb="47">
      <t>ホン</t>
    </rPh>
    <rPh sb="48" eb="49">
      <t>ウ</t>
    </rPh>
    <rPh sb="55" eb="57">
      <t>ジュギョウ</t>
    </rPh>
    <rPh sb="58" eb="60">
      <t>ザンネン</t>
    </rPh>
    <phoneticPr fontId="2"/>
  </si>
  <si>
    <t>生命工学科</t>
    <rPh sb="0" eb="2">
      <t>セイメイ</t>
    </rPh>
    <rPh sb="2" eb="4">
      <t>コウガク</t>
    </rPh>
    <rPh sb="4" eb="5">
      <t>カ</t>
    </rPh>
    <phoneticPr fontId="2"/>
  </si>
  <si>
    <t>理系大学に通っている私達にとって、文系科目は正直なところおろそかになりがちであるが、今回の「現代社会の歩き方」では、出席点は無いがほぼ全ての講義に出席している。これは、授業内容が非常に興味深く、これから先、社会に出て行く中で、必要な知識を得ることが出来ると思っているからだ。</t>
    <rPh sb="0" eb="2">
      <t>リケイ</t>
    </rPh>
    <rPh sb="2" eb="4">
      <t>ダイガク</t>
    </rPh>
    <rPh sb="5" eb="6">
      <t>カヨ</t>
    </rPh>
    <rPh sb="10" eb="12">
      <t>ワタシタチ</t>
    </rPh>
    <rPh sb="17" eb="19">
      <t>ブンケイ</t>
    </rPh>
    <rPh sb="19" eb="21">
      <t>カモク</t>
    </rPh>
    <rPh sb="22" eb="24">
      <t>ショウジキ</t>
    </rPh>
    <rPh sb="42" eb="44">
      <t>コンカイ</t>
    </rPh>
    <rPh sb="46" eb="48">
      <t>ゲンダイ</t>
    </rPh>
    <rPh sb="48" eb="50">
      <t>シャカイ</t>
    </rPh>
    <rPh sb="51" eb="52">
      <t>アル</t>
    </rPh>
    <rPh sb="53" eb="54">
      <t>カタ</t>
    </rPh>
    <rPh sb="58" eb="60">
      <t>シュッセキ</t>
    </rPh>
    <rPh sb="60" eb="61">
      <t>テン</t>
    </rPh>
    <rPh sb="62" eb="63">
      <t>ナ</t>
    </rPh>
    <rPh sb="67" eb="68">
      <t>スベ</t>
    </rPh>
    <rPh sb="70" eb="72">
      <t>コウギ</t>
    </rPh>
    <rPh sb="73" eb="75">
      <t>シュッセキ</t>
    </rPh>
    <rPh sb="84" eb="86">
      <t>ジュギョウ</t>
    </rPh>
    <rPh sb="86" eb="88">
      <t>ナイヨウ</t>
    </rPh>
    <rPh sb="89" eb="91">
      <t>ヒジョウ</t>
    </rPh>
    <rPh sb="92" eb="95">
      <t>キョウミブカ</t>
    </rPh>
    <rPh sb="101" eb="102">
      <t>サキ</t>
    </rPh>
    <rPh sb="103" eb="105">
      <t>シャカイ</t>
    </rPh>
    <rPh sb="106" eb="107">
      <t>デ</t>
    </rPh>
    <rPh sb="108" eb="109">
      <t>イ</t>
    </rPh>
    <rPh sb="110" eb="111">
      <t>ナカ</t>
    </rPh>
    <rPh sb="113" eb="115">
      <t>ヒツヨウ</t>
    </rPh>
    <rPh sb="116" eb="118">
      <t>チシキ</t>
    </rPh>
    <rPh sb="119" eb="120">
      <t>エ</t>
    </rPh>
    <rPh sb="124" eb="126">
      <t>デキ</t>
    </rPh>
    <rPh sb="128" eb="129">
      <t>オモ</t>
    </rPh>
    <phoneticPr fontId="2"/>
  </si>
  <si>
    <t>東工大の先生だけでなく、もっと非常勤講師を雇って欲しい。もっと一クラスの人数を減らして、密度の濃い授業をして欲しい。</t>
    <rPh sb="0" eb="3">
      <t>トウコウダイ</t>
    </rPh>
    <rPh sb="4" eb="6">
      <t>センセイ</t>
    </rPh>
    <rPh sb="15" eb="18">
      <t>ヒジョウキン</t>
    </rPh>
    <rPh sb="18" eb="20">
      <t>コウシ</t>
    </rPh>
    <rPh sb="21" eb="22">
      <t>ヤト</t>
    </rPh>
    <rPh sb="24" eb="25">
      <t>ホ</t>
    </rPh>
    <rPh sb="31" eb="32">
      <t>ヒト</t>
    </rPh>
    <rPh sb="36" eb="38">
      <t>ニンズウ</t>
    </rPh>
    <rPh sb="39" eb="40">
      <t>ヘ</t>
    </rPh>
    <rPh sb="44" eb="46">
      <t>ミツド</t>
    </rPh>
    <rPh sb="47" eb="48">
      <t>コ</t>
    </rPh>
    <rPh sb="49" eb="51">
      <t>ジュギョウ</t>
    </rPh>
    <rPh sb="54" eb="55">
      <t>ホ</t>
    </rPh>
    <phoneticPr fontId="2"/>
  </si>
  <si>
    <t>個人的に犯罪心理学に興味があるので、そういった講義があると嬉しいです。</t>
    <rPh sb="0" eb="3">
      <t>コジンテキ</t>
    </rPh>
    <rPh sb="4" eb="6">
      <t>ハンザイ</t>
    </rPh>
    <rPh sb="6" eb="9">
      <t>シンリガク</t>
    </rPh>
    <rPh sb="10" eb="12">
      <t>キョウミ</t>
    </rPh>
    <rPh sb="23" eb="25">
      <t>コウギ</t>
    </rPh>
    <rPh sb="29" eb="30">
      <t>ウレ</t>
    </rPh>
    <phoneticPr fontId="2"/>
  </si>
  <si>
    <t>既存の内容でも、ちょっとの工夫で面白くすることは出来ると思います。</t>
    <rPh sb="0" eb="2">
      <t>キゾン</t>
    </rPh>
    <rPh sb="3" eb="5">
      <t>ナイヨウ</t>
    </rPh>
    <rPh sb="13" eb="15">
      <t>クフウ</t>
    </rPh>
    <rPh sb="16" eb="18">
      <t>オモシロ</t>
    </rPh>
    <rPh sb="24" eb="26">
      <t>デキ</t>
    </rPh>
    <rPh sb="28" eb="29">
      <t>オモ</t>
    </rPh>
    <phoneticPr fontId="2"/>
  </si>
  <si>
    <t>建築学科</t>
    <rPh sb="0" eb="2">
      <t>ケンチク</t>
    </rPh>
    <rPh sb="2" eb="4">
      <t>ガッカ</t>
    </rPh>
    <phoneticPr fontId="2"/>
  </si>
  <si>
    <t>H</t>
    <phoneticPr fontId="2"/>
  </si>
  <si>
    <t>アウトプットを増やして欲しい</t>
    <rPh sb="7" eb="8">
      <t>フ</t>
    </rPh>
    <rPh sb="11" eb="12">
      <t>ホ</t>
    </rPh>
    <phoneticPr fontId="2"/>
  </si>
  <si>
    <t>田川</t>
    <rPh sb="0" eb="2">
      <t>タガワ</t>
    </rPh>
    <phoneticPr fontId="2"/>
  </si>
  <si>
    <t>機械科学科</t>
    <rPh sb="0" eb="2">
      <t>キカイ</t>
    </rPh>
    <rPh sb="2" eb="4">
      <t>カガク</t>
    </rPh>
    <rPh sb="4" eb="5">
      <t>カ</t>
    </rPh>
    <phoneticPr fontId="2"/>
  </si>
  <si>
    <t>K</t>
    <phoneticPr fontId="2"/>
  </si>
  <si>
    <t>文系授業は受ける度にモチベーションが下がる</t>
    <rPh sb="0" eb="2">
      <t>ブンケイ</t>
    </rPh>
    <rPh sb="2" eb="4">
      <t>ジュギョウ</t>
    </rPh>
    <rPh sb="5" eb="6">
      <t>ウ</t>
    </rPh>
    <rPh sb="8" eb="9">
      <t>タビ</t>
    </rPh>
    <rPh sb="18" eb="19">
      <t>サ</t>
    </rPh>
    <phoneticPr fontId="2"/>
  </si>
  <si>
    <t>電気電子工学科</t>
    <phoneticPr fontId="2"/>
  </si>
  <si>
    <t>もっと参加型の授業が欲しい(コミュ力、発表能力)</t>
    <rPh sb="3" eb="6">
      <t>サンカガタ</t>
    </rPh>
    <rPh sb="7" eb="9">
      <t>ジュギョウ</t>
    </rPh>
    <rPh sb="10" eb="11">
      <t>ホ</t>
    </rPh>
    <rPh sb="17" eb="18">
      <t>リョク</t>
    </rPh>
    <rPh sb="19" eb="21">
      <t>ハッピョウ</t>
    </rPh>
    <rPh sb="21" eb="23">
      <t>ノウリョク</t>
    </rPh>
    <phoneticPr fontId="2"/>
  </si>
  <si>
    <t>無機材料工学科</t>
    <rPh sb="0" eb="2">
      <t>ムキ</t>
    </rPh>
    <rPh sb="2" eb="4">
      <t>ザイリョウ</t>
    </rPh>
    <rPh sb="4" eb="7">
      <t>コウガッカ</t>
    </rPh>
    <phoneticPr fontId="2"/>
  </si>
  <si>
    <t>生命科学科</t>
    <rPh sb="0" eb="2">
      <t>セイメイ</t>
    </rPh>
    <rPh sb="2" eb="4">
      <t>カガク</t>
    </rPh>
    <rPh sb="4" eb="5">
      <t>カ</t>
    </rPh>
    <phoneticPr fontId="2"/>
  </si>
  <si>
    <t>もっと新しい物を…</t>
    <rPh sb="3" eb="4">
      <t>アタラ</t>
    </rPh>
    <rPh sb="6" eb="7">
      <t>モノ</t>
    </rPh>
    <phoneticPr fontId="2"/>
  </si>
  <si>
    <t>情報工学科</t>
    <rPh sb="0" eb="2">
      <t>ジョウホウ</t>
    </rPh>
    <rPh sb="2" eb="5">
      <t>コウガッカ</t>
    </rPh>
    <phoneticPr fontId="2"/>
  </si>
  <si>
    <t>データ統計用セル</t>
    <rPh sb="3" eb="5">
      <t>トウケイ</t>
    </rPh>
    <rPh sb="5" eb="6">
      <t>ヨウ</t>
    </rPh>
    <phoneticPr fontId="2"/>
  </si>
  <si>
    <t>期待VS意欲</t>
    <rPh sb="0" eb="2">
      <t>キタイ</t>
    </rPh>
    <rPh sb="4" eb="6">
      <t>イヨク</t>
    </rPh>
    <phoneticPr fontId="2"/>
  </si>
  <si>
    <t>意欲VS満足</t>
    <rPh sb="0" eb="2">
      <t>イヨク</t>
    </rPh>
    <rPh sb="4" eb="6">
      <t>マンゾク</t>
    </rPh>
    <phoneticPr fontId="2"/>
  </si>
  <si>
    <t>期待VS満足</t>
    <rPh sb="0" eb="2">
      <t>キタイ</t>
    </rPh>
    <rPh sb="4" eb="6">
      <t>マンゾク</t>
    </rPh>
    <phoneticPr fontId="2"/>
  </si>
  <si>
    <t>手順</t>
    <rPh sb="0" eb="2">
      <t>テジュン</t>
    </rPh>
    <phoneticPr fontId="2"/>
  </si>
  <si>
    <t>②左上の全データ数を記入する</t>
    <rPh sb="1" eb="3">
      <t>ヒダリウエ</t>
    </rPh>
    <rPh sb="4" eb="5">
      <t>ゼン</t>
    </rPh>
    <rPh sb="8" eb="9">
      <t>スウ</t>
    </rPh>
    <rPh sb="10" eb="12">
      <t>キニュウ</t>
    </rPh>
    <phoneticPr fontId="2"/>
  </si>
  <si>
    <t>③右の青い部分を埋めていく</t>
    <rPh sb="1" eb="2">
      <t>ミギ</t>
    </rPh>
    <rPh sb="3" eb="4">
      <t>アオ</t>
    </rPh>
    <rPh sb="5" eb="7">
      <t>ブブン</t>
    </rPh>
    <rPh sb="8" eb="9">
      <t>ウ</t>
    </rPh>
    <phoneticPr fontId="2"/>
  </si>
  <si>
    <t>項目別の記入方法</t>
    <rPh sb="0" eb="3">
      <t>コウモクベツ</t>
    </rPh>
    <rPh sb="4" eb="6">
      <t>キニュウ</t>
    </rPh>
    <rPh sb="6" eb="8">
      <t>ホウホウ</t>
    </rPh>
    <phoneticPr fontId="2"/>
  </si>
  <si>
    <t>1、2、3、4、M、D、その他で分類する</t>
    <rPh sb="14" eb="15">
      <t>ホカ</t>
    </rPh>
    <rPh sb="16" eb="18">
      <t>ブンルイ</t>
    </rPh>
    <phoneticPr fontId="2"/>
  </si>
  <si>
    <t>注意…セルによっては、記入できる値を制限しています</t>
    <rPh sb="0" eb="2">
      <t>チュウイ</t>
    </rPh>
    <rPh sb="11" eb="13">
      <t>キニュウ</t>
    </rPh>
    <rPh sb="16" eb="17">
      <t>アタイ</t>
    </rPh>
    <rPh sb="18" eb="20">
      <t>セイゲン</t>
    </rPh>
    <phoneticPr fontId="2"/>
  </si>
  <si>
    <t>①下のタブでデータを開く</t>
    <rPh sb="1" eb="2">
      <t>シタ</t>
    </rPh>
    <rPh sb="10" eb="11">
      <t>ヒラ</t>
    </rPh>
    <phoneticPr fontId="2"/>
  </si>
  <si>
    <t>右側に出てくるリストのなかから選択</t>
    <rPh sb="0" eb="2">
      <t>ミギガワ</t>
    </rPh>
    <rPh sb="3" eb="4">
      <t>デ</t>
    </rPh>
    <rPh sb="15" eb="17">
      <t>センタク</t>
    </rPh>
    <phoneticPr fontId="2"/>
  </si>
  <si>
    <t>満足なら5、不満なら1を記入</t>
    <rPh sb="0" eb="2">
      <t>マンゾク</t>
    </rPh>
    <rPh sb="6" eb="8">
      <t>フマン</t>
    </rPh>
    <rPh sb="12" eb="14">
      <t>キニュウ</t>
    </rPh>
    <phoneticPr fontId="2"/>
  </si>
  <si>
    <t>質問1、2</t>
    <rPh sb="0" eb="2">
      <t>シツモン</t>
    </rPh>
    <phoneticPr fontId="2"/>
  </si>
  <si>
    <t>チェックがついている箇所に1をいれる</t>
    <rPh sb="10" eb="12">
      <t>カショ</t>
    </rPh>
    <phoneticPr fontId="2"/>
  </si>
  <si>
    <t>（チェックのない場所は空白のまま）</t>
    <rPh sb="8" eb="10">
      <t>バショ</t>
    </rPh>
    <rPh sb="11" eb="13">
      <t>クウハク</t>
    </rPh>
    <phoneticPr fontId="2"/>
  </si>
  <si>
    <t>その他の場所は、書いてあることを文章として記入</t>
    <rPh sb="2" eb="3">
      <t>ホカ</t>
    </rPh>
    <rPh sb="4" eb="6">
      <t>バショ</t>
    </rPh>
    <rPh sb="8" eb="9">
      <t>カ</t>
    </rPh>
    <rPh sb="16" eb="18">
      <t>ブンショウ</t>
    </rPh>
    <rPh sb="21" eb="23">
      <t>キニュウ</t>
    </rPh>
    <phoneticPr fontId="2"/>
  </si>
  <si>
    <t>(5段階で表記する。記入がないなら無記入)</t>
  </si>
  <si>
    <t>全文を記入する</t>
    <rPh sb="0" eb="2">
      <t>ゼンブン</t>
    </rPh>
    <rPh sb="3" eb="5">
      <t>キニュウ</t>
    </rPh>
    <phoneticPr fontId="2"/>
  </si>
  <si>
    <t>ご迷惑をおかけ致しますが、どうかよろしくお願いいたします。</t>
    <rPh sb="1" eb="3">
      <t>メイワク</t>
    </rPh>
    <rPh sb="7" eb="8">
      <t>イタ</t>
    </rPh>
    <rPh sb="21" eb="22">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</si>
</sst>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sz val="8"/>
      <color rgb="FFFF0000"/>
      <name val="ＭＳ Ｐゴシック"/>
      <family val="2"/>
      <charset val="128"/>
      <scheme val="minor"/>
    </font>
    <font>
      <sz val="8"/>
      <color theme="1"/>
      <name val="ＭＳ Ｐゴシック"/>
      <family val="3"/>
      <charset val="128"/>
      <scheme val="minor"/>
    </font>
    <font>
      <sz val="11"/>
      <color theme="3" tint="0.39997558519241921"/>
      <name val="ＭＳ Ｐ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15">
    <border>
      <left/>
      <right/>
      <top/>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diagonal/>
    </border>
    <border>
      <left style="medium">
        <color theme="0" tint="-0.34998626667073579"/>
      </left>
      <right/>
      <top/>
      <bottom style="medium">
        <color theme="0" tint="-0.34998626667073579"/>
      </bottom>
      <diagonal/>
    </border>
    <border>
      <left style="medium">
        <color theme="0" tint="-0.34998626667073579"/>
      </left>
      <right/>
      <top/>
      <bottom/>
      <diagonal/>
    </border>
    <border>
      <left/>
      <right style="medium">
        <color theme="0" tint="-0.34998626667073579"/>
      </right>
      <top/>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s>
  <cellStyleXfs count="1">
    <xf numFmtId="0" fontId="0" fillId="0" borderId="0">
      <alignment vertical="center"/>
    </xf>
  </cellStyleXfs>
  <cellXfs count="55">
    <xf numFmtId="0" fontId="0" fillId="0" borderId="0" xfId="0">
      <alignment vertical="center"/>
    </xf>
    <xf numFmtId="0" fontId="0" fillId="2" borderId="0" xfId="0"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6" xfId="0" applyFill="1"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9" xfId="0" applyBorder="1">
      <alignment vertical="center"/>
    </xf>
    <xf numFmtId="0" fontId="0" fillId="0" borderId="7" xfId="0" applyBorder="1">
      <alignment vertical="center"/>
    </xf>
    <xf numFmtId="0" fontId="0" fillId="3" borderId="0" xfId="0" applyFill="1" applyBorder="1" applyAlignment="1">
      <alignment horizontal="center" vertical="center"/>
    </xf>
    <xf numFmtId="0" fontId="0" fillId="3" borderId="6" xfId="0" applyFill="1" applyBorder="1" applyAlignment="1">
      <alignment horizontal="center" vertical="center"/>
    </xf>
    <xf numFmtId="0" fontId="0" fillId="0" borderId="1" xfId="0"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2" xfId="0" applyFill="1" applyBorder="1" applyAlignment="1">
      <alignment horizontal="center" vertical="center"/>
    </xf>
    <xf numFmtId="0" fontId="0" fillId="3" borderId="9"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lignment vertical="center"/>
    </xf>
    <xf numFmtId="0" fontId="0" fillId="0" borderId="8" xfId="0" applyBorder="1">
      <alignment vertical="center"/>
    </xf>
    <xf numFmtId="0" fontId="0" fillId="0" borderId="13" xfId="0" applyBorder="1">
      <alignment vertical="center"/>
    </xf>
    <xf numFmtId="0" fontId="0" fillId="0" borderId="12" xfId="0" applyBorder="1">
      <alignment vertical="center"/>
    </xf>
    <xf numFmtId="0" fontId="0" fillId="0" borderId="14" xfId="0" applyBorder="1">
      <alignment vertical="center"/>
    </xf>
    <xf numFmtId="0" fontId="0" fillId="0" borderId="5" xfId="0" applyBorder="1">
      <alignment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0" borderId="9" xfId="0" applyFill="1" applyBorder="1" applyAlignment="1">
      <alignment horizontal="center" vertical="center"/>
    </xf>
    <xf numFmtId="0" fontId="0" fillId="0" borderId="7" xfId="0" applyFill="1" applyBorder="1" applyAlignment="1">
      <alignment horizontal="center" vertical="center"/>
    </xf>
    <xf numFmtId="0" fontId="0" fillId="0" borderId="0" xfId="0"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left" vertical="center"/>
    </xf>
    <xf numFmtId="0" fontId="0" fillId="0" borderId="3" xfId="0" applyBorder="1" applyAlignment="1">
      <alignment horizontal="left" vertical="center"/>
    </xf>
    <xf numFmtId="0" fontId="1" fillId="0" borderId="0" xfId="0" applyFont="1">
      <alignment vertical="center"/>
    </xf>
    <xf numFmtId="0" fontId="7"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データ!$Q$4</c:f>
              <c:strCache>
                <c:ptCount val="1"/>
                <c:pt idx="0">
                  <c:v>期待</c:v>
                </c:pt>
              </c:strCache>
            </c:strRef>
          </c:tx>
          <c:cat>
            <c:strRef>
              <c:f>データ!$P$5:$P$10</c:f>
              <c:strCache>
                <c:ptCount val="6"/>
                <c:pt idx="0">
                  <c:v>5</c:v>
                </c:pt>
                <c:pt idx="1">
                  <c:v>4</c:v>
                </c:pt>
                <c:pt idx="2">
                  <c:v>3</c:v>
                </c:pt>
                <c:pt idx="3">
                  <c:v>2</c:v>
                </c:pt>
                <c:pt idx="4">
                  <c:v>1</c:v>
                </c:pt>
                <c:pt idx="5">
                  <c:v>無回答</c:v>
                </c:pt>
              </c:strCache>
            </c:strRef>
          </c:cat>
          <c:val>
            <c:numRef>
              <c:f>データ!$Q$5:$Q$10</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2808272965879262"/>
          <c:y val="0.16083018524418549"/>
          <c:w val="0.25058393700787401"/>
          <c:h val="0.83556506303764055"/>
        </c:manualLayout>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ubbleChart>
        <c:varyColors val="0"/>
        <c:ser>
          <c:idx val="0"/>
          <c:order val="0"/>
          <c:tx>
            <c:v>期待VS満足度</c:v>
          </c:tx>
          <c:spPr>
            <a:ln w="28575">
              <a:noFill/>
            </a:ln>
          </c:spPr>
          <c:invertIfNegative val="0"/>
          <c:xVal>
            <c:numRef>
              <c:f>サンプル!$E$31:$E$66</c:f>
              <c:numCache>
                <c:formatCode>General</c:formatCode>
                <c:ptCount val="36"/>
                <c:pt idx="0">
                  <c:v>1</c:v>
                </c:pt>
                <c:pt idx="1">
                  <c:v>1</c:v>
                </c:pt>
                <c:pt idx="2">
                  <c:v>1</c:v>
                </c:pt>
                <c:pt idx="3">
                  <c:v>1</c:v>
                </c:pt>
                <c:pt idx="4">
                  <c:v>1</c:v>
                </c:pt>
                <c:pt idx="5">
                  <c:v>1</c:v>
                </c:pt>
                <c:pt idx="6">
                  <c:v>2</c:v>
                </c:pt>
                <c:pt idx="7">
                  <c:v>2</c:v>
                </c:pt>
                <c:pt idx="8">
                  <c:v>2</c:v>
                </c:pt>
                <c:pt idx="9">
                  <c:v>2</c:v>
                </c:pt>
                <c:pt idx="10">
                  <c:v>2</c:v>
                </c:pt>
                <c:pt idx="11">
                  <c:v>2</c:v>
                </c:pt>
                <c:pt idx="12">
                  <c:v>3</c:v>
                </c:pt>
                <c:pt idx="13">
                  <c:v>3</c:v>
                </c:pt>
                <c:pt idx="14">
                  <c:v>3</c:v>
                </c:pt>
                <c:pt idx="15">
                  <c:v>3</c:v>
                </c:pt>
                <c:pt idx="16">
                  <c:v>3</c:v>
                </c:pt>
                <c:pt idx="17">
                  <c:v>3</c:v>
                </c:pt>
                <c:pt idx="18">
                  <c:v>4</c:v>
                </c:pt>
                <c:pt idx="19">
                  <c:v>4</c:v>
                </c:pt>
                <c:pt idx="20">
                  <c:v>4</c:v>
                </c:pt>
                <c:pt idx="21">
                  <c:v>4</c:v>
                </c:pt>
                <c:pt idx="22">
                  <c:v>4</c:v>
                </c:pt>
                <c:pt idx="23">
                  <c:v>4</c:v>
                </c:pt>
                <c:pt idx="24">
                  <c:v>5</c:v>
                </c:pt>
                <c:pt idx="25">
                  <c:v>5</c:v>
                </c:pt>
                <c:pt idx="26">
                  <c:v>5</c:v>
                </c:pt>
                <c:pt idx="27">
                  <c:v>5</c:v>
                </c:pt>
                <c:pt idx="28">
                  <c:v>5</c:v>
                </c:pt>
                <c:pt idx="29">
                  <c:v>5</c:v>
                </c:pt>
                <c:pt idx="30">
                  <c:v>6</c:v>
                </c:pt>
                <c:pt idx="31">
                  <c:v>6</c:v>
                </c:pt>
                <c:pt idx="32">
                  <c:v>6</c:v>
                </c:pt>
                <c:pt idx="33">
                  <c:v>6</c:v>
                </c:pt>
                <c:pt idx="34">
                  <c:v>6</c:v>
                </c:pt>
                <c:pt idx="35">
                  <c:v>6</c:v>
                </c:pt>
              </c:numCache>
            </c:numRef>
          </c:xVal>
          <c:yVal>
            <c:numRef>
              <c:f>サンプル!$F$31:$F$66</c:f>
              <c:numCache>
                <c:formatCode>General</c:formatCode>
                <c:ptCount val="36"/>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numCache>
            </c:numRef>
          </c:yVal>
          <c:bubbleSize>
            <c:numRef>
              <c:f>サンプル!$G$31:$G$66</c:f>
              <c:numCache>
                <c:formatCode>General</c:formatCode>
                <c:ptCount val="36"/>
                <c:pt idx="0">
                  <c:v>2</c:v>
                </c:pt>
                <c:pt idx="1">
                  <c:v>0</c:v>
                </c:pt>
                <c:pt idx="2">
                  <c:v>1</c:v>
                </c:pt>
                <c:pt idx="3">
                  <c:v>0</c:v>
                </c:pt>
                <c:pt idx="4">
                  <c:v>0</c:v>
                </c:pt>
                <c:pt idx="5">
                  <c:v>0</c:v>
                </c:pt>
                <c:pt idx="6">
                  <c:v>0</c:v>
                </c:pt>
                <c:pt idx="7">
                  <c:v>0</c:v>
                </c:pt>
                <c:pt idx="8">
                  <c:v>0</c:v>
                </c:pt>
                <c:pt idx="9">
                  <c:v>0</c:v>
                </c:pt>
                <c:pt idx="10">
                  <c:v>1</c:v>
                </c:pt>
                <c:pt idx="11">
                  <c:v>0</c:v>
                </c:pt>
                <c:pt idx="12">
                  <c:v>0</c:v>
                </c:pt>
                <c:pt idx="13">
                  <c:v>2</c:v>
                </c:pt>
                <c:pt idx="14">
                  <c:v>3</c:v>
                </c:pt>
                <c:pt idx="15">
                  <c:v>0</c:v>
                </c:pt>
                <c:pt idx="16">
                  <c:v>1</c:v>
                </c:pt>
                <c:pt idx="17">
                  <c:v>0</c:v>
                </c:pt>
                <c:pt idx="18">
                  <c:v>0</c:v>
                </c:pt>
                <c:pt idx="19">
                  <c:v>0</c:v>
                </c:pt>
                <c:pt idx="20">
                  <c:v>0</c:v>
                </c:pt>
                <c:pt idx="21">
                  <c:v>9</c:v>
                </c:pt>
                <c:pt idx="22">
                  <c:v>1</c:v>
                </c:pt>
                <c:pt idx="23">
                  <c:v>0</c:v>
                </c:pt>
                <c:pt idx="24">
                  <c:v>0</c:v>
                </c:pt>
                <c:pt idx="25">
                  <c:v>0</c:v>
                </c:pt>
                <c:pt idx="26">
                  <c:v>0</c:v>
                </c:pt>
                <c:pt idx="27">
                  <c:v>0</c:v>
                </c:pt>
                <c:pt idx="28">
                  <c:v>4</c:v>
                </c:pt>
                <c:pt idx="29">
                  <c:v>0</c:v>
                </c:pt>
                <c:pt idx="30">
                  <c:v>0</c:v>
                </c:pt>
                <c:pt idx="31">
                  <c:v>0</c:v>
                </c:pt>
                <c:pt idx="32">
                  <c:v>0</c:v>
                </c:pt>
                <c:pt idx="33">
                  <c:v>0</c:v>
                </c:pt>
                <c:pt idx="34">
                  <c:v>0</c:v>
                </c:pt>
                <c:pt idx="35">
                  <c:v>0</c:v>
                </c:pt>
              </c:numCache>
            </c:numRef>
          </c:bubbleSize>
          <c:bubble3D val="0"/>
        </c:ser>
        <c:dLbls>
          <c:showLegendKey val="0"/>
          <c:showVal val="0"/>
          <c:showCatName val="0"/>
          <c:showSerName val="0"/>
          <c:showPercent val="0"/>
          <c:showBubbleSize val="0"/>
        </c:dLbls>
        <c:bubbleScale val="100"/>
        <c:showNegBubbles val="0"/>
        <c:axId val="184330112"/>
        <c:axId val="184331648"/>
      </c:bubbleChart>
      <c:valAx>
        <c:axId val="184330112"/>
        <c:scaling>
          <c:orientation val="minMax"/>
        </c:scaling>
        <c:delete val="0"/>
        <c:axPos val="b"/>
        <c:numFmt formatCode="General" sourceLinked="1"/>
        <c:majorTickMark val="out"/>
        <c:minorTickMark val="none"/>
        <c:tickLblPos val="nextTo"/>
        <c:crossAx val="184331648"/>
        <c:crosses val="autoZero"/>
        <c:crossBetween val="midCat"/>
      </c:valAx>
      <c:valAx>
        <c:axId val="184331648"/>
        <c:scaling>
          <c:orientation val="minMax"/>
        </c:scaling>
        <c:delete val="0"/>
        <c:axPos val="l"/>
        <c:majorGridlines/>
        <c:numFmt formatCode="General" sourceLinked="1"/>
        <c:majorTickMark val="out"/>
        <c:minorTickMark val="none"/>
        <c:tickLblPos val="nextTo"/>
        <c:crossAx val="1843301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ubbleChart>
        <c:varyColors val="0"/>
        <c:ser>
          <c:idx val="0"/>
          <c:order val="0"/>
          <c:tx>
            <c:v>意欲VS満足度</c:v>
          </c:tx>
          <c:invertIfNegative val="0"/>
          <c:xVal>
            <c:numRef>
              <c:f>サンプル!$E$31:$E$66</c:f>
              <c:numCache>
                <c:formatCode>General</c:formatCode>
                <c:ptCount val="36"/>
                <c:pt idx="0">
                  <c:v>1</c:v>
                </c:pt>
                <c:pt idx="1">
                  <c:v>1</c:v>
                </c:pt>
                <c:pt idx="2">
                  <c:v>1</c:v>
                </c:pt>
                <c:pt idx="3">
                  <c:v>1</c:v>
                </c:pt>
                <c:pt idx="4">
                  <c:v>1</c:v>
                </c:pt>
                <c:pt idx="5">
                  <c:v>1</c:v>
                </c:pt>
                <c:pt idx="6">
                  <c:v>2</c:v>
                </c:pt>
                <c:pt idx="7">
                  <c:v>2</c:v>
                </c:pt>
                <c:pt idx="8">
                  <c:v>2</c:v>
                </c:pt>
                <c:pt idx="9">
                  <c:v>2</c:v>
                </c:pt>
                <c:pt idx="10">
                  <c:v>2</c:v>
                </c:pt>
                <c:pt idx="11">
                  <c:v>2</c:v>
                </c:pt>
                <c:pt idx="12">
                  <c:v>3</c:v>
                </c:pt>
                <c:pt idx="13">
                  <c:v>3</c:v>
                </c:pt>
                <c:pt idx="14">
                  <c:v>3</c:v>
                </c:pt>
                <c:pt idx="15">
                  <c:v>3</c:v>
                </c:pt>
                <c:pt idx="16">
                  <c:v>3</c:v>
                </c:pt>
                <c:pt idx="17">
                  <c:v>3</c:v>
                </c:pt>
                <c:pt idx="18">
                  <c:v>4</c:v>
                </c:pt>
                <c:pt idx="19">
                  <c:v>4</c:v>
                </c:pt>
                <c:pt idx="20">
                  <c:v>4</c:v>
                </c:pt>
                <c:pt idx="21">
                  <c:v>4</c:v>
                </c:pt>
                <c:pt idx="22">
                  <c:v>4</c:v>
                </c:pt>
                <c:pt idx="23">
                  <c:v>4</c:v>
                </c:pt>
                <c:pt idx="24">
                  <c:v>5</c:v>
                </c:pt>
                <c:pt idx="25">
                  <c:v>5</c:v>
                </c:pt>
                <c:pt idx="26">
                  <c:v>5</c:v>
                </c:pt>
                <c:pt idx="27">
                  <c:v>5</c:v>
                </c:pt>
                <c:pt idx="28">
                  <c:v>5</c:v>
                </c:pt>
                <c:pt idx="29">
                  <c:v>5</c:v>
                </c:pt>
                <c:pt idx="30">
                  <c:v>6</c:v>
                </c:pt>
                <c:pt idx="31">
                  <c:v>6</c:v>
                </c:pt>
                <c:pt idx="32">
                  <c:v>6</c:v>
                </c:pt>
                <c:pt idx="33">
                  <c:v>6</c:v>
                </c:pt>
                <c:pt idx="34">
                  <c:v>6</c:v>
                </c:pt>
                <c:pt idx="35">
                  <c:v>6</c:v>
                </c:pt>
              </c:numCache>
            </c:numRef>
          </c:xVal>
          <c:yVal>
            <c:numRef>
              <c:f>サンプル!$F$31:$F$66</c:f>
              <c:numCache>
                <c:formatCode>General</c:formatCode>
                <c:ptCount val="36"/>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numCache>
            </c:numRef>
          </c:yVal>
          <c:bubbleSize>
            <c:numRef>
              <c:f>サンプル!$H$31:$H$66</c:f>
              <c:numCache>
                <c:formatCode>General</c:formatCode>
                <c:ptCount val="36"/>
                <c:pt idx="0">
                  <c:v>0</c:v>
                </c:pt>
                <c:pt idx="1">
                  <c:v>0</c:v>
                </c:pt>
                <c:pt idx="2">
                  <c:v>0</c:v>
                </c:pt>
                <c:pt idx="3">
                  <c:v>0</c:v>
                </c:pt>
                <c:pt idx="4">
                  <c:v>0</c:v>
                </c:pt>
                <c:pt idx="5">
                  <c:v>0</c:v>
                </c:pt>
                <c:pt idx="6">
                  <c:v>0</c:v>
                </c:pt>
                <c:pt idx="7">
                  <c:v>0</c:v>
                </c:pt>
                <c:pt idx="8">
                  <c:v>2</c:v>
                </c:pt>
                <c:pt idx="9">
                  <c:v>3</c:v>
                </c:pt>
                <c:pt idx="10">
                  <c:v>2</c:v>
                </c:pt>
                <c:pt idx="11">
                  <c:v>0</c:v>
                </c:pt>
                <c:pt idx="12">
                  <c:v>0</c:v>
                </c:pt>
                <c:pt idx="13">
                  <c:v>0</c:v>
                </c:pt>
                <c:pt idx="14">
                  <c:v>0</c:v>
                </c:pt>
                <c:pt idx="15">
                  <c:v>1</c:v>
                </c:pt>
                <c:pt idx="16">
                  <c:v>0</c:v>
                </c:pt>
                <c:pt idx="17">
                  <c:v>0</c:v>
                </c:pt>
                <c:pt idx="18">
                  <c:v>2</c:v>
                </c:pt>
                <c:pt idx="19">
                  <c:v>2</c:v>
                </c:pt>
                <c:pt idx="20">
                  <c:v>2</c:v>
                </c:pt>
                <c:pt idx="21">
                  <c:v>4</c:v>
                </c:pt>
                <c:pt idx="22">
                  <c:v>5</c:v>
                </c:pt>
                <c:pt idx="23">
                  <c:v>0</c:v>
                </c:pt>
                <c:pt idx="24">
                  <c:v>0</c:v>
                </c:pt>
                <c:pt idx="25">
                  <c:v>0</c:v>
                </c:pt>
                <c:pt idx="26">
                  <c:v>0</c:v>
                </c:pt>
                <c:pt idx="27">
                  <c:v>1</c:v>
                </c:pt>
                <c:pt idx="28">
                  <c:v>0</c:v>
                </c:pt>
                <c:pt idx="29">
                  <c:v>0</c:v>
                </c:pt>
                <c:pt idx="30">
                  <c:v>0</c:v>
                </c:pt>
                <c:pt idx="31">
                  <c:v>0</c:v>
                </c:pt>
                <c:pt idx="32">
                  <c:v>0</c:v>
                </c:pt>
                <c:pt idx="33">
                  <c:v>0</c:v>
                </c:pt>
                <c:pt idx="34">
                  <c:v>0</c:v>
                </c:pt>
                <c:pt idx="35">
                  <c:v>0</c:v>
                </c:pt>
              </c:numCache>
            </c:numRef>
          </c:bubbleSize>
          <c:bubble3D val="0"/>
        </c:ser>
        <c:dLbls>
          <c:showLegendKey val="0"/>
          <c:showVal val="0"/>
          <c:showCatName val="0"/>
          <c:showSerName val="0"/>
          <c:showPercent val="0"/>
          <c:showBubbleSize val="0"/>
        </c:dLbls>
        <c:bubbleScale val="100"/>
        <c:showNegBubbles val="0"/>
        <c:axId val="185151488"/>
        <c:axId val="185153024"/>
      </c:bubbleChart>
      <c:valAx>
        <c:axId val="185151488"/>
        <c:scaling>
          <c:orientation val="minMax"/>
        </c:scaling>
        <c:delete val="0"/>
        <c:axPos val="b"/>
        <c:numFmt formatCode="General" sourceLinked="1"/>
        <c:majorTickMark val="out"/>
        <c:minorTickMark val="none"/>
        <c:tickLblPos val="nextTo"/>
        <c:crossAx val="185153024"/>
        <c:crosses val="autoZero"/>
        <c:crossBetween val="midCat"/>
      </c:valAx>
      <c:valAx>
        <c:axId val="185153024"/>
        <c:scaling>
          <c:orientation val="minMax"/>
        </c:scaling>
        <c:delete val="0"/>
        <c:axPos val="l"/>
        <c:majorGridlines/>
        <c:numFmt formatCode="General" sourceLinked="1"/>
        <c:majorTickMark val="out"/>
        <c:minorTickMark val="none"/>
        <c:tickLblPos val="nextTo"/>
        <c:crossAx val="1851514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ubbleChart>
        <c:varyColors val="0"/>
        <c:ser>
          <c:idx val="0"/>
          <c:order val="0"/>
          <c:tx>
            <c:v>期待度VS意欲</c:v>
          </c:tx>
          <c:invertIfNegative val="0"/>
          <c:xVal>
            <c:numRef>
              <c:f>サンプル!$E$31:$E$66</c:f>
              <c:numCache>
                <c:formatCode>General</c:formatCode>
                <c:ptCount val="36"/>
                <c:pt idx="0">
                  <c:v>1</c:v>
                </c:pt>
                <c:pt idx="1">
                  <c:v>1</c:v>
                </c:pt>
                <c:pt idx="2">
                  <c:v>1</c:v>
                </c:pt>
                <c:pt idx="3">
                  <c:v>1</c:v>
                </c:pt>
                <c:pt idx="4">
                  <c:v>1</c:v>
                </c:pt>
                <c:pt idx="5">
                  <c:v>1</c:v>
                </c:pt>
                <c:pt idx="6">
                  <c:v>2</c:v>
                </c:pt>
                <c:pt idx="7">
                  <c:v>2</c:v>
                </c:pt>
                <c:pt idx="8">
                  <c:v>2</c:v>
                </c:pt>
                <c:pt idx="9">
                  <c:v>2</c:v>
                </c:pt>
                <c:pt idx="10">
                  <c:v>2</c:v>
                </c:pt>
                <c:pt idx="11">
                  <c:v>2</c:v>
                </c:pt>
                <c:pt idx="12">
                  <c:v>3</c:v>
                </c:pt>
                <c:pt idx="13">
                  <c:v>3</c:v>
                </c:pt>
                <c:pt idx="14">
                  <c:v>3</c:v>
                </c:pt>
                <c:pt idx="15">
                  <c:v>3</c:v>
                </c:pt>
                <c:pt idx="16">
                  <c:v>3</c:v>
                </c:pt>
                <c:pt idx="17">
                  <c:v>3</c:v>
                </c:pt>
                <c:pt idx="18">
                  <c:v>4</c:v>
                </c:pt>
                <c:pt idx="19">
                  <c:v>4</c:v>
                </c:pt>
                <c:pt idx="20">
                  <c:v>4</c:v>
                </c:pt>
                <c:pt idx="21">
                  <c:v>4</c:v>
                </c:pt>
                <c:pt idx="22">
                  <c:v>4</c:v>
                </c:pt>
                <c:pt idx="23">
                  <c:v>4</c:v>
                </c:pt>
                <c:pt idx="24">
                  <c:v>5</c:v>
                </c:pt>
                <c:pt idx="25">
                  <c:v>5</c:v>
                </c:pt>
                <c:pt idx="26">
                  <c:v>5</c:v>
                </c:pt>
                <c:pt idx="27">
                  <c:v>5</c:v>
                </c:pt>
                <c:pt idx="28">
                  <c:v>5</c:v>
                </c:pt>
                <c:pt idx="29">
                  <c:v>5</c:v>
                </c:pt>
                <c:pt idx="30">
                  <c:v>6</c:v>
                </c:pt>
                <c:pt idx="31">
                  <c:v>6</c:v>
                </c:pt>
                <c:pt idx="32">
                  <c:v>6</c:v>
                </c:pt>
                <c:pt idx="33">
                  <c:v>6</c:v>
                </c:pt>
                <c:pt idx="34">
                  <c:v>6</c:v>
                </c:pt>
                <c:pt idx="35">
                  <c:v>6</c:v>
                </c:pt>
              </c:numCache>
            </c:numRef>
          </c:xVal>
          <c:yVal>
            <c:numRef>
              <c:f>サンプル!$F$31:$F$66</c:f>
              <c:numCache>
                <c:formatCode>General</c:formatCode>
                <c:ptCount val="36"/>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numCache>
            </c:numRef>
          </c:yVal>
          <c:bubbleSize>
            <c:numRef>
              <c:f>サンプル!$I$31:$I$66</c:f>
              <c:numCache>
                <c:formatCode>General</c:formatCode>
                <c:ptCount val="36"/>
                <c:pt idx="0">
                  <c:v>0</c:v>
                </c:pt>
                <c:pt idx="1">
                  <c:v>1</c:v>
                </c:pt>
                <c:pt idx="2">
                  <c:v>0</c:v>
                </c:pt>
                <c:pt idx="3">
                  <c:v>2</c:v>
                </c:pt>
                <c:pt idx="4">
                  <c:v>0</c:v>
                </c:pt>
                <c:pt idx="5">
                  <c:v>0</c:v>
                </c:pt>
                <c:pt idx="6">
                  <c:v>0</c:v>
                </c:pt>
                <c:pt idx="7">
                  <c:v>1</c:v>
                </c:pt>
                <c:pt idx="8">
                  <c:v>0</c:v>
                </c:pt>
                <c:pt idx="9">
                  <c:v>0</c:v>
                </c:pt>
                <c:pt idx="10">
                  <c:v>0</c:v>
                </c:pt>
                <c:pt idx="11">
                  <c:v>0</c:v>
                </c:pt>
                <c:pt idx="12">
                  <c:v>0</c:v>
                </c:pt>
                <c:pt idx="13">
                  <c:v>1</c:v>
                </c:pt>
                <c:pt idx="14">
                  <c:v>0</c:v>
                </c:pt>
                <c:pt idx="15">
                  <c:v>5</c:v>
                </c:pt>
                <c:pt idx="16">
                  <c:v>0</c:v>
                </c:pt>
                <c:pt idx="17">
                  <c:v>0</c:v>
                </c:pt>
                <c:pt idx="18">
                  <c:v>0</c:v>
                </c:pt>
                <c:pt idx="19">
                  <c:v>3</c:v>
                </c:pt>
                <c:pt idx="20">
                  <c:v>1</c:v>
                </c:pt>
                <c:pt idx="21">
                  <c:v>5</c:v>
                </c:pt>
                <c:pt idx="22">
                  <c:v>1</c:v>
                </c:pt>
                <c:pt idx="23">
                  <c:v>0</c:v>
                </c:pt>
                <c:pt idx="24">
                  <c:v>0</c:v>
                </c:pt>
                <c:pt idx="25">
                  <c:v>1</c:v>
                </c:pt>
                <c:pt idx="26">
                  <c:v>0</c:v>
                </c:pt>
                <c:pt idx="27">
                  <c:v>3</c:v>
                </c:pt>
                <c:pt idx="28">
                  <c:v>0</c:v>
                </c:pt>
                <c:pt idx="29">
                  <c:v>0</c:v>
                </c:pt>
                <c:pt idx="30">
                  <c:v>0</c:v>
                </c:pt>
                <c:pt idx="31">
                  <c:v>0</c:v>
                </c:pt>
                <c:pt idx="32">
                  <c:v>0</c:v>
                </c:pt>
                <c:pt idx="33">
                  <c:v>0</c:v>
                </c:pt>
                <c:pt idx="34">
                  <c:v>0</c:v>
                </c:pt>
                <c:pt idx="35">
                  <c:v>0</c:v>
                </c:pt>
              </c:numCache>
            </c:numRef>
          </c:bubbleSize>
          <c:bubble3D val="0"/>
        </c:ser>
        <c:dLbls>
          <c:showLegendKey val="0"/>
          <c:showVal val="0"/>
          <c:showCatName val="0"/>
          <c:showSerName val="0"/>
          <c:showPercent val="0"/>
          <c:showBubbleSize val="0"/>
        </c:dLbls>
        <c:bubbleScale val="100"/>
        <c:showNegBubbles val="0"/>
        <c:axId val="185161600"/>
        <c:axId val="185163136"/>
      </c:bubbleChart>
      <c:valAx>
        <c:axId val="185161600"/>
        <c:scaling>
          <c:orientation val="minMax"/>
        </c:scaling>
        <c:delete val="0"/>
        <c:axPos val="b"/>
        <c:numFmt formatCode="General" sourceLinked="1"/>
        <c:majorTickMark val="out"/>
        <c:minorTickMark val="none"/>
        <c:tickLblPos val="nextTo"/>
        <c:crossAx val="185163136"/>
        <c:crosses val="autoZero"/>
        <c:crossBetween val="midCat"/>
      </c:valAx>
      <c:valAx>
        <c:axId val="185163136"/>
        <c:scaling>
          <c:orientation val="minMax"/>
        </c:scaling>
        <c:delete val="0"/>
        <c:axPos val="l"/>
        <c:majorGridlines/>
        <c:numFmt formatCode="General" sourceLinked="1"/>
        <c:majorTickMark val="out"/>
        <c:minorTickMark val="none"/>
        <c:tickLblPos val="nextTo"/>
        <c:crossAx val="1851616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strRef>
              <c:f>'サンプル(2)'!$Q$4</c:f>
              <c:strCache>
                <c:ptCount val="1"/>
                <c:pt idx="0">
                  <c:v>期待</c:v>
                </c:pt>
              </c:strCache>
            </c:strRef>
          </c:tx>
          <c:cat>
            <c:strRef>
              <c:f>'サンプル(2)'!$P$5:$P$10</c:f>
              <c:strCache>
                <c:ptCount val="6"/>
                <c:pt idx="0">
                  <c:v>5</c:v>
                </c:pt>
                <c:pt idx="1">
                  <c:v>4</c:v>
                </c:pt>
                <c:pt idx="2">
                  <c:v>3</c:v>
                </c:pt>
                <c:pt idx="3">
                  <c:v>2</c:v>
                </c:pt>
                <c:pt idx="4">
                  <c:v>1</c:v>
                </c:pt>
                <c:pt idx="5">
                  <c:v>無回答</c:v>
                </c:pt>
              </c:strCache>
            </c:strRef>
          </c:cat>
          <c:val>
            <c:numRef>
              <c:f>'サンプル(2)'!$Q$5:$Q$10</c:f>
              <c:numCache>
                <c:formatCode>General</c:formatCode>
                <c:ptCount val="6"/>
                <c:pt idx="0">
                  <c:v>3</c:v>
                </c:pt>
                <c:pt idx="1">
                  <c:v>10</c:v>
                </c:pt>
                <c:pt idx="2">
                  <c:v>1</c:v>
                </c:pt>
                <c:pt idx="3">
                  <c:v>4</c:v>
                </c:pt>
                <c:pt idx="4">
                  <c:v>2</c:v>
                </c:pt>
                <c:pt idx="5">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2808272965879262"/>
          <c:y val="0.16083018524418549"/>
          <c:w val="0.25058393700787401"/>
          <c:h val="0.83556506303764055"/>
        </c:manualLayout>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strRef>
              <c:f>'サンプル(2)'!$R$4</c:f>
              <c:strCache>
                <c:ptCount val="1"/>
                <c:pt idx="0">
                  <c:v>意欲</c:v>
                </c:pt>
              </c:strCache>
            </c:strRef>
          </c:tx>
          <c:cat>
            <c:strRef>
              <c:f>'サンプル(2)'!$P$5:$P$10</c:f>
              <c:strCache>
                <c:ptCount val="6"/>
                <c:pt idx="0">
                  <c:v>5</c:v>
                </c:pt>
                <c:pt idx="1">
                  <c:v>4</c:v>
                </c:pt>
                <c:pt idx="2">
                  <c:v>3</c:v>
                </c:pt>
                <c:pt idx="3">
                  <c:v>2</c:v>
                </c:pt>
                <c:pt idx="4">
                  <c:v>1</c:v>
                </c:pt>
                <c:pt idx="5">
                  <c:v>無回答</c:v>
                </c:pt>
              </c:strCache>
            </c:strRef>
          </c:cat>
          <c:val>
            <c:numRef>
              <c:f>'サンプル(2)'!$R$5:$R$10</c:f>
              <c:numCache>
                <c:formatCode>General</c:formatCode>
                <c:ptCount val="6"/>
                <c:pt idx="0">
                  <c:v>1</c:v>
                </c:pt>
                <c:pt idx="1">
                  <c:v>7</c:v>
                </c:pt>
                <c:pt idx="2">
                  <c:v>7</c:v>
                </c:pt>
                <c:pt idx="3">
                  <c:v>3</c:v>
                </c:pt>
                <c:pt idx="4">
                  <c:v>2</c:v>
                </c:pt>
                <c:pt idx="5">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120827296587926"/>
          <c:y val="9.9173152488886848E-2"/>
          <c:w val="0.25591727034120737"/>
          <c:h val="0.87410070850970223"/>
        </c:manualLayout>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strRef>
              <c:f>'サンプル(2)'!$S$3</c:f>
              <c:strCache>
                <c:ptCount val="1"/>
                <c:pt idx="0">
                  <c:v>質問2</c:v>
                </c:pt>
              </c:strCache>
            </c:strRef>
          </c:tx>
          <c:cat>
            <c:strRef>
              <c:f>'サンプル(2)'!$P$5:$P$10</c:f>
              <c:strCache>
                <c:ptCount val="6"/>
                <c:pt idx="0">
                  <c:v>5</c:v>
                </c:pt>
                <c:pt idx="1">
                  <c:v>4</c:v>
                </c:pt>
                <c:pt idx="2">
                  <c:v>3</c:v>
                </c:pt>
                <c:pt idx="3">
                  <c:v>2</c:v>
                </c:pt>
                <c:pt idx="4">
                  <c:v>1</c:v>
                </c:pt>
                <c:pt idx="5">
                  <c:v>無回答</c:v>
                </c:pt>
              </c:strCache>
            </c:strRef>
          </c:cat>
          <c:val>
            <c:numRef>
              <c:f>'サンプル(2)'!$S$5:$S$10</c:f>
              <c:numCache>
                <c:formatCode>General</c:formatCode>
                <c:ptCount val="6"/>
                <c:pt idx="0">
                  <c:v>0</c:v>
                </c:pt>
                <c:pt idx="1">
                  <c:v>6</c:v>
                </c:pt>
                <c:pt idx="2">
                  <c:v>5</c:v>
                </c:pt>
                <c:pt idx="3">
                  <c:v>7</c:v>
                </c:pt>
                <c:pt idx="4">
                  <c:v>2</c:v>
                </c:pt>
                <c:pt idx="5">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1741606299212601"/>
          <c:y val="0.16853731433859781"/>
          <c:w val="0.25058393700787401"/>
          <c:h val="0.80473654665999117"/>
        </c:manualLayout>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ubbleChart>
        <c:varyColors val="0"/>
        <c:ser>
          <c:idx val="0"/>
          <c:order val="0"/>
          <c:tx>
            <c:v>期待VS満足度</c:v>
          </c:tx>
          <c:spPr>
            <a:ln w="28575">
              <a:noFill/>
            </a:ln>
          </c:spPr>
          <c:invertIfNegative val="0"/>
          <c:xVal>
            <c:numRef>
              <c:f>'サンプル(2)'!$E$31:$E$66</c:f>
              <c:numCache>
                <c:formatCode>General</c:formatCode>
                <c:ptCount val="36"/>
                <c:pt idx="0">
                  <c:v>1</c:v>
                </c:pt>
                <c:pt idx="1">
                  <c:v>1</c:v>
                </c:pt>
                <c:pt idx="2">
                  <c:v>1</c:v>
                </c:pt>
                <c:pt idx="3">
                  <c:v>1</c:v>
                </c:pt>
                <c:pt idx="4">
                  <c:v>1</c:v>
                </c:pt>
                <c:pt idx="5">
                  <c:v>1</c:v>
                </c:pt>
                <c:pt idx="6">
                  <c:v>2</c:v>
                </c:pt>
                <c:pt idx="7">
                  <c:v>2</c:v>
                </c:pt>
                <c:pt idx="8">
                  <c:v>2</c:v>
                </c:pt>
                <c:pt idx="9">
                  <c:v>2</c:v>
                </c:pt>
                <c:pt idx="10">
                  <c:v>2</c:v>
                </c:pt>
                <c:pt idx="11">
                  <c:v>2</c:v>
                </c:pt>
                <c:pt idx="12">
                  <c:v>3</c:v>
                </c:pt>
                <c:pt idx="13">
                  <c:v>3</c:v>
                </c:pt>
                <c:pt idx="14">
                  <c:v>3</c:v>
                </c:pt>
                <c:pt idx="15">
                  <c:v>3</c:v>
                </c:pt>
                <c:pt idx="16">
                  <c:v>3</c:v>
                </c:pt>
                <c:pt idx="17">
                  <c:v>3</c:v>
                </c:pt>
                <c:pt idx="18">
                  <c:v>4</c:v>
                </c:pt>
                <c:pt idx="19">
                  <c:v>4</c:v>
                </c:pt>
                <c:pt idx="20">
                  <c:v>4</c:v>
                </c:pt>
                <c:pt idx="21">
                  <c:v>4</c:v>
                </c:pt>
                <c:pt idx="22">
                  <c:v>4</c:v>
                </c:pt>
                <c:pt idx="23">
                  <c:v>4</c:v>
                </c:pt>
                <c:pt idx="24">
                  <c:v>5</c:v>
                </c:pt>
                <c:pt idx="25">
                  <c:v>5</c:v>
                </c:pt>
                <c:pt idx="26">
                  <c:v>5</c:v>
                </c:pt>
                <c:pt idx="27">
                  <c:v>5</c:v>
                </c:pt>
                <c:pt idx="28">
                  <c:v>5</c:v>
                </c:pt>
                <c:pt idx="29">
                  <c:v>5</c:v>
                </c:pt>
                <c:pt idx="30">
                  <c:v>6</c:v>
                </c:pt>
                <c:pt idx="31">
                  <c:v>6</c:v>
                </c:pt>
                <c:pt idx="32">
                  <c:v>6</c:v>
                </c:pt>
                <c:pt idx="33">
                  <c:v>6</c:v>
                </c:pt>
                <c:pt idx="34">
                  <c:v>6</c:v>
                </c:pt>
                <c:pt idx="35">
                  <c:v>6</c:v>
                </c:pt>
              </c:numCache>
            </c:numRef>
          </c:xVal>
          <c:yVal>
            <c:numRef>
              <c:f>'サンプル(2)'!$F$31:$F$66</c:f>
              <c:numCache>
                <c:formatCode>General</c:formatCode>
                <c:ptCount val="36"/>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numCache>
            </c:numRef>
          </c:yVal>
          <c:bubbleSize>
            <c:numRef>
              <c:f>'サンプル(2)'!$G$31:$G$66</c:f>
              <c:numCache>
                <c:formatCode>General</c:formatCode>
                <c:ptCount val="36"/>
                <c:pt idx="0">
                  <c:v>1</c:v>
                </c:pt>
                <c:pt idx="1">
                  <c:v>0</c:v>
                </c:pt>
                <c:pt idx="2">
                  <c:v>1</c:v>
                </c:pt>
                <c:pt idx="3">
                  <c:v>0</c:v>
                </c:pt>
                <c:pt idx="4">
                  <c:v>0</c:v>
                </c:pt>
                <c:pt idx="5">
                  <c:v>0</c:v>
                </c:pt>
                <c:pt idx="6">
                  <c:v>1</c:v>
                </c:pt>
                <c:pt idx="7">
                  <c:v>3</c:v>
                </c:pt>
                <c:pt idx="8">
                  <c:v>0</c:v>
                </c:pt>
                <c:pt idx="9">
                  <c:v>0</c:v>
                </c:pt>
                <c:pt idx="10">
                  <c:v>0</c:v>
                </c:pt>
                <c:pt idx="11">
                  <c:v>0</c:v>
                </c:pt>
                <c:pt idx="12">
                  <c:v>0</c:v>
                </c:pt>
                <c:pt idx="13">
                  <c:v>0</c:v>
                </c:pt>
                <c:pt idx="14">
                  <c:v>1</c:v>
                </c:pt>
                <c:pt idx="15">
                  <c:v>0</c:v>
                </c:pt>
                <c:pt idx="16">
                  <c:v>0</c:v>
                </c:pt>
                <c:pt idx="17">
                  <c:v>0</c:v>
                </c:pt>
                <c:pt idx="18">
                  <c:v>0</c:v>
                </c:pt>
                <c:pt idx="19">
                  <c:v>0</c:v>
                </c:pt>
                <c:pt idx="20">
                  <c:v>4</c:v>
                </c:pt>
                <c:pt idx="21">
                  <c:v>6</c:v>
                </c:pt>
                <c:pt idx="22">
                  <c:v>0</c:v>
                </c:pt>
                <c:pt idx="23">
                  <c:v>0</c:v>
                </c:pt>
                <c:pt idx="24">
                  <c:v>0</c:v>
                </c:pt>
                <c:pt idx="25">
                  <c:v>0</c:v>
                </c:pt>
                <c:pt idx="26">
                  <c:v>1</c:v>
                </c:pt>
                <c:pt idx="27">
                  <c:v>1</c:v>
                </c:pt>
                <c:pt idx="28">
                  <c:v>1</c:v>
                </c:pt>
                <c:pt idx="29">
                  <c:v>0</c:v>
                </c:pt>
                <c:pt idx="30">
                  <c:v>0</c:v>
                </c:pt>
                <c:pt idx="31">
                  <c:v>0</c:v>
                </c:pt>
                <c:pt idx="32">
                  <c:v>0</c:v>
                </c:pt>
                <c:pt idx="33">
                  <c:v>0</c:v>
                </c:pt>
                <c:pt idx="34">
                  <c:v>0</c:v>
                </c:pt>
                <c:pt idx="35">
                  <c:v>0</c:v>
                </c:pt>
              </c:numCache>
            </c:numRef>
          </c:bubbleSize>
          <c:bubble3D val="0"/>
        </c:ser>
        <c:dLbls>
          <c:showLegendKey val="0"/>
          <c:showVal val="0"/>
          <c:showCatName val="0"/>
          <c:showSerName val="0"/>
          <c:showPercent val="0"/>
          <c:showBubbleSize val="0"/>
        </c:dLbls>
        <c:bubbleScale val="100"/>
        <c:showNegBubbles val="0"/>
        <c:axId val="185393152"/>
        <c:axId val="185394688"/>
      </c:bubbleChart>
      <c:valAx>
        <c:axId val="185393152"/>
        <c:scaling>
          <c:orientation val="minMax"/>
        </c:scaling>
        <c:delete val="0"/>
        <c:axPos val="b"/>
        <c:numFmt formatCode="General" sourceLinked="1"/>
        <c:majorTickMark val="out"/>
        <c:minorTickMark val="none"/>
        <c:tickLblPos val="nextTo"/>
        <c:crossAx val="185394688"/>
        <c:crosses val="autoZero"/>
        <c:crossBetween val="midCat"/>
      </c:valAx>
      <c:valAx>
        <c:axId val="185394688"/>
        <c:scaling>
          <c:orientation val="minMax"/>
        </c:scaling>
        <c:delete val="0"/>
        <c:axPos val="l"/>
        <c:majorGridlines/>
        <c:numFmt formatCode="General" sourceLinked="1"/>
        <c:majorTickMark val="out"/>
        <c:minorTickMark val="none"/>
        <c:tickLblPos val="nextTo"/>
        <c:crossAx val="1853931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ubbleChart>
        <c:varyColors val="0"/>
        <c:ser>
          <c:idx val="0"/>
          <c:order val="0"/>
          <c:tx>
            <c:v>意欲VS満足度</c:v>
          </c:tx>
          <c:invertIfNegative val="0"/>
          <c:xVal>
            <c:numRef>
              <c:f>'サンプル(2)'!$E$31:$E$66</c:f>
              <c:numCache>
                <c:formatCode>General</c:formatCode>
                <c:ptCount val="36"/>
                <c:pt idx="0">
                  <c:v>1</c:v>
                </c:pt>
                <c:pt idx="1">
                  <c:v>1</c:v>
                </c:pt>
                <c:pt idx="2">
                  <c:v>1</c:v>
                </c:pt>
                <c:pt idx="3">
                  <c:v>1</c:v>
                </c:pt>
                <c:pt idx="4">
                  <c:v>1</c:v>
                </c:pt>
                <c:pt idx="5">
                  <c:v>1</c:v>
                </c:pt>
                <c:pt idx="6">
                  <c:v>2</c:v>
                </c:pt>
                <c:pt idx="7">
                  <c:v>2</c:v>
                </c:pt>
                <c:pt idx="8">
                  <c:v>2</c:v>
                </c:pt>
                <c:pt idx="9">
                  <c:v>2</c:v>
                </c:pt>
                <c:pt idx="10">
                  <c:v>2</c:v>
                </c:pt>
                <c:pt idx="11">
                  <c:v>2</c:v>
                </c:pt>
                <c:pt idx="12">
                  <c:v>3</c:v>
                </c:pt>
                <c:pt idx="13">
                  <c:v>3</c:v>
                </c:pt>
                <c:pt idx="14">
                  <c:v>3</c:v>
                </c:pt>
                <c:pt idx="15">
                  <c:v>3</c:v>
                </c:pt>
                <c:pt idx="16">
                  <c:v>3</c:v>
                </c:pt>
                <c:pt idx="17">
                  <c:v>3</c:v>
                </c:pt>
                <c:pt idx="18">
                  <c:v>4</c:v>
                </c:pt>
                <c:pt idx="19">
                  <c:v>4</c:v>
                </c:pt>
                <c:pt idx="20">
                  <c:v>4</c:v>
                </c:pt>
                <c:pt idx="21">
                  <c:v>4</c:v>
                </c:pt>
                <c:pt idx="22">
                  <c:v>4</c:v>
                </c:pt>
                <c:pt idx="23">
                  <c:v>4</c:v>
                </c:pt>
                <c:pt idx="24">
                  <c:v>5</c:v>
                </c:pt>
                <c:pt idx="25">
                  <c:v>5</c:v>
                </c:pt>
                <c:pt idx="26">
                  <c:v>5</c:v>
                </c:pt>
                <c:pt idx="27">
                  <c:v>5</c:v>
                </c:pt>
                <c:pt idx="28">
                  <c:v>5</c:v>
                </c:pt>
                <c:pt idx="29">
                  <c:v>5</c:v>
                </c:pt>
                <c:pt idx="30">
                  <c:v>6</c:v>
                </c:pt>
                <c:pt idx="31">
                  <c:v>6</c:v>
                </c:pt>
                <c:pt idx="32">
                  <c:v>6</c:v>
                </c:pt>
                <c:pt idx="33">
                  <c:v>6</c:v>
                </c:pt>
                <c:pt idx="34">
                  <c:v>6</c:v>
                </c:pt>
                <c:pt idx="35">
                  <c:v>6</c:v>
                </c:pt>
              </c:numCache>
            </c:numRef>
          </c:xVal>
          <c:yVal>
            <c:numRef>
              <c:f>'サンプル(2)'!$F$31:$F$66</c:f>
              <c:numCache>
                <c:formatCode>General</c:formatCode>
                <c:ptCount val="36"/>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numCache>
            </c:numRef>
          </c:yVal>
          <c:bubbleSize>
            <c:numRef>
              <c:f>'サンプル(2)'!$H$31:$H$66</c:f>
              <c:numCache>
                <c:formatCode>General</c:formatCode>
                <c:ptCount val="36"/>
                <c:pt idx="0">
                  <c:v>1</c:v>
                </c:pt>
                <c:pt idx="1">
                  <c:v>0</c:v>
                </c:pt>
                <c:pt idx="2">
                  <c:v>0</c:v>
                </c:pt>
                <c:pt idx="3">
                  <c:v>1</c:v>
                </c:pt>
                <c:pt idx="4">
                  <c:v>0</c:v>
                </c:pt>
                <c:pt idx="5">
                  <c:v>0</c:v>
                </c:pt>
                <c:pt idx="6">
                  <c:v>0</c:v>
                </c:pt>
                <c:pt idx="7">
                  <c:v>1</c:v>
                </c:pt>
                <c:pt idx="8">
                  <c:v>4</c:v>
                </c:pt>
                <c:pt idx="9">
                  <c:v>2</c:v>
                </c:pt>
                <c:pt idx="10">
                  <c:v>0</c:v>
                </c:pt>
                <c:pt idx="11">
                  <c:v>0</c:v>
                </c:pt>
                <c:pt idx="12">
                  <c:v>1</c:v>
                </c:pt>
                <c:pt idx="13">
                  <c:v>1</c:v>
                </c:pt>
                <c:pt idx="14">
                  <c:v>1</c:v>
                </c:pt>
                <c:pt idx="15">
                  <c:v>2</c:v>
                </c:pt>
                <c:pt idx="16">
                  <c:v>0</c:v>
                </c:pt>
                <c:pt idx="17">
                  <c:v>0</c:v>
                </c:pt>
                <c:pt idx="18">
                  <c:v>0</c:v>
                </c:pt>
                <c:pt idx="19">
                  <c:v>1</c:v>
                </c:pt>
                <c:pt idx="20">
                  <c:v>2</c:v>
                </c:pt>
                <c:pt idx="21">
                  <c:v>2</c:v>
                </c:pt>
                <c:pt idx="22">
                  <c:v>1</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bubbleSize>
          <c:bubble3D val="0"/>
        </c:ser>
        <c:dLbls>
          <c:showLegendKey val="0"/>
          <c:showVal val="0"/>
          <c:showCatName val="0"/>
          <c:showSerName val="0"/>
          <c:showPercent val="0"/>
          <c:showBubbleSize val="0"/>
        </c:dLbls>
        <c:bubbleScale val="100"/>
        <c:showNegBubbles val="0"/>
        <c:axId val="185939840"/>
        <c:axId val="185941376"/>
      </c:bubbleChart>
      <c:valAx>
        <c:axId val="185939840"/>
        <c:scaling>
          <c:orientation val="minMax"/>
        </c:scaling>
        <c:delete val="0"/>
        <c:axPos val="b"/>
        <c:numFmt formatCode="General" sourceLinked="1"/>
        <c:majorTickMark val="out"/>
        <c:minorTickMark val="none"/>
        <c:tickLblPos val="nextTo"/>
        <c:crossAx val="185941376"/>
        <c:crosses val="autoZero"/>
        <c:crossBetween val="midCat"/>
      </c:valAx>
      <c:valAx>
        <c:axId val="185941376"/>
        <c:scaling>
          <c:orientation val="minMax"/>
        </c:scaling>
        <c:delete val="0"/>
        <c:axPos val="l"/>
        <c:majorGridlines/>
        <c:numFmt formatCode="General" sourceLinked="1"/>
        <c:majorTickMark val="out"/>
        <c:minorTickMark val="none"/>
        <c:tickLblPos val="nextTo"/>
        <c:crossAx val="1859398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ubbleChart>
        <c:varyColors val="0"/>
        <c:ser>
          <c:idx val="0"/>
          <c:order val="0"/>
          <c:tx>
            <c:v>期待度VS意欲</c:v>
          </c:tx>
          <c:invertIfNegative val="0"/>
          <c:xVal>
            <c:numRef>
              <c:f>'サンプル(2)'!$E$31:$E$66</c:f>
              <c:numCache>
                <c:formatCode>General</c:formatCode>
                <c:ptCount val="36"/>
                <c:pt idx="0">
                  <c:v>1</c:v>
                </c:pt>
                <c:pt idx="1">
                  <c:v>1</c:v>
                </c:pt>
                <c:pt idx="2">
                  <c:v>1</c:v>
                </c:pt>
                <c:pt idx="3">
                  <c:v>1</c:v>
                </c:pt>
                <c:pt idx="4">
                  <c:v>1</c:v>
                </c:pt>
                <c:pt idx="5">
                  <c:v>1</c:v>
                </c:pt>
                <c:pt idx="6">
                  <c:v>2</c:v>
                </c:pt>
                <c:pt idx="7">
                  <c:v>2</c:v>
                </c:pt>
                <c:pt idx="8">
                  <c:v>2</c:v>
                </c:pt>
                <c:pt idx="9">
                  <c:v>2</c:v>
                </c:pt>
                <c:pt idx="10">
                  <c:v>2</c:v>
                </c:pt>
                <c:pt idx="11">
                  <c:v>2</c:v>
                </c:pt>
                <c:pt idx="12">
                  <c:v>3</c:v>
                </c:pt>
                <c:pt idx="13">
                  <c:v>3</c:v>
                </c:pt>
                <c:pt idx="14">
                  <c:v>3</c:v>
                </c:pt>
                <c:pt idx="15">
                  <c:v>3</c:v>
                </c:pt>
                <c:pt idx="16">
                  <c:v>3</c:v>
                </c:pt>
                <c:pt idx="17">
                  <c:v>3</c:v>
                </c:pt>
                <c:pt idx="18">
                  <c:v>4</c:v>
                </c:pt>
                <c:pt idx="19">
                  <c:v>4</c:v>
                </c:pt>
                <c:pt idx="20">
                  <c:v>4</c:v>
                </c:pt>
                <c:pt idx="21">
                  <c:v>4</c:v>
                </c:pt>
                <c:pt idx="22">
                  <c:v>4</c:v>
                </c:pt>
                <c:pt idx="23">
                  <c:v>4</c:v>
                </c:pt>
                <c:pt idx="24">
                  <c:v>5</c:v>
                </c:pt>
                <c:pt idx="25">
                  <c:v>5</c:v>
                </c:pt>
                <c:pt idx="26">
                  <c:v>5</c:v>
                </c:pt>
                <c:pt idx="27">
                  <c:v>5</c:v>
                </c:pt>
                <c:pt idx="28">
                  <c:v>5</c:v>
                </c:pt>
                <c:pt idx="29">
                  <c:v>5</c:v>
                </c:pt>
                <c:pt idx="30">
                  <c:v>6</c:v>
                </c:pt>
                <c:pt idx="31">
                  <c:v>6</c:v>
                </c:pt>
                <c:pt idx="32">
                  <c:v>6</c:v>
                </c:pt>
                <c:pt idx="33">
                  <c:v>6</c:v>
                </c:pt>
                <c:pt idx="34">
                  <c:v>6</c:v>
                </c:pt>
                <c:pt idx="35">
                  <c:v>6</c:v>
                </c:pt>
              </c:numCache>
            </c:numRef>
          </c:xVal>
          <c:yVal>
            <c:numRef>
              <c:f>'サンプル(2)'!$F$31:$F$66</c:f>
              <c:numCache>
                <c:formatCode>General</c:formatCode>
                <c:ptCount val="36"/>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numCache>
            </c:numRef>
          </c:yVal>
          <c:bubbleSize>
            <c:numRef>
              <c:f>'サンプル(2)'!$I$31:$I$66</c:f>
              <c:numCache>
                <c:formatCode>General</c:formatCode>
                <c:ptCount val="36"/>
                <c:pt idx="0">
                  <c:v>0</c:v>
                </c:pt>
                <c:pt idx="1">
                  <c:v>1</c:v>
                </c:pt>
                <c:pt idx="2">
                  <c:v>1</c:v>
                </c:pt>
                <c:pt idx="3">
                  <c:v>0</c:v>
                </c:pt>
                <c:pt idx="4">
                  <c:v>0</c:v>
                </c:pt>
                <c:pt idx="5">
                  <c:v>0</c:v>
                </c:pt>
                <c:pt idx="6">
                  <c:v>1</c:v>
                </c:pt>
                <c:pt idx="7">
                  <c:v>1</c:v>
                </c:pt>
                <c:pt idx="8">
                  <c:v>1</c:v>
                </c:pt>
                <c:pt idx="9">
                  <c:v>1</c:v>
                </c:pt>
                <c:pt idx="10">
                  <c:v>0</c:v>
                </c:pt>
                <c:pt idx="11">
                  <c:v>0</c:v>
                </c:pt>
                <c:pt idx="12">
                  <c:v>0</c:v>
                </c:pt>
                <c:pt idx="13">
                  <c:v>0</c:v>
                </c:pt>
                <c:pt idx="14">
                  <c:v>1</c:v>
                </c:pt>
                <c:pt idx="15">
                  <c:v>0</c:v>
                </c:pt>
                <c:pt idx="16">
                  <c:v>0</c:v>
                </c:pt>
                <c:pt idx="17">
                  <c:v>0</c:v>
                </c:pt>
                <c:pt idx="18">
                  <c:v>1</c:v>
                </c:pt>
                <c:pt idx="19">
                  <c:v>4</c:v>
                </c:pt>
                <c:pt idx="20">
                  <c:v>1</c:v>
                </c:pt>
                <c:pt idx="21">
                  <c:v>4</c:v>
                </c:pt>
                <c:pt idx="22">
                  <c:v>0</c:v>
                </c:pt>
                <c:pt idx="23">
                  <c:v>0</c:v>
                </c:pt>
                <c:pt idx="24">
                  <c:v>0</c:v>
                </c:pt>
                <c:pt idx="25">
                  <c:v>1</c:v>
                </c:pt>
                <c:pt idx="26">
                  <c:v>1</c:v>
                </c:pt>
                <c:pt idx="27">
                  <c:v>1</c:v>
                </c:pt>
                <c:pt idx="28">
                  <c:v>0</c:v>
                </c:pt>
                <c:pt idx="29">
                  <c:v>0</c:v>
                </c:pt>
                <c:pt idx="30">
                  <c:v>0</c:v>
                </c:pt>
                <c:pt idx="31">
                  <c:v>0</c:v>
                </c:pt>
                <c:pt idx="32">
                  <c:v>0</c:v>
                </c:pt>
                <c:pt idx="33">
                  <c:v>0</c:v>
                </c:pt>
                <c:pt idx="34">
                  <c:v>0</c:v>
                </c:pt>
                <c:pt idx="35">
                  <c:v>0</c:v>
                </c:pt>
              </c:numCache>
            </c:numRef>
          </c:bubbleSize>
          <c:bubble3D val="0"/>
        </c:ser>
        <c:dLbls>
          <c:showLegendKey val="0"/>
          <c:showVal val="0"/>
          <c:showCatName val="0"/>
          <c:showSerName val="0"/>
          <c:showPercent val="0"/>
          <c:showBubbleSize val="0"/>
        </c:dLbls>
        <c:bubbleScale val="100"/>
        <c:showNegBubbles val="0"/>
        <c:axId val="185954304"/>
        <c:axId val="185955840"/>
      </c:bubbleChart>
      <c:valAx>
        <c:axId val="185954304"/>
        <c:scaling>
          <c:orientation val="minMax"/>
        </c:scaling>
        <c:delete val="0"/>
        <c:axPos val="b"/>
        <c:numFmt formatCode="General" sourceLinked="1"/>
        <c:majorTickMark val="out"/>
        <c:minorTickMark val="none"/>
        <c:tickLblPos val="nextTo"/>
        <c:crossAx val="185955840"/>
        <c:crosses val="autoZero"/>
        <c:crossBetween val="midCat"/>
      </c:valAx>
      <c:valAx>
        <c:axId val="185955840"/>
        <c:scaling>
          <c:orientation val="minMax"/>
        </c:scaling>
        <c:delete val="0"/>
        <c:axPos val="l"/>
        <c:majorGridlines/>
        <c:numFmt formatCode="General" sourceLinked="1"/>
        <c:majorTickMark val="out"/>
        <c:minorTickMark val="none"/>
        <c:tickLblPos val="nextTo"/>
        <c:crossAx val="1859543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データ!$R$4</c:f>
              <c:strCache>
                <c:ptCount val="1"/>
                <c:pt idx="0">
                  <c:v>意欲</c:v>
                </c:pt>
              </c:strCache>
            </c:strRef>
          </c:tx>
          <c:cat>
            <c:strRef>
              <c:f>データ!$P$5:$P$10</c:f>
              <c:strCache>
                <c:ptCount val="6"/>
                <c:pt idx="0">
                  <c:v>5</c:v>
                </c:pt>
                <c:pt idx="1">
                  <c:v>4</c:v>
                </c:pt>
                <c:pt idx="2">
                  <c:v>3</c:v>
                </c:pt>
                <c:pt idx="3">
                  <c:v>2</c:v>
                </c:pt>
                <c:pt idx="4">
                  <c:v>1</c:v>
                </c:pt>
                <c:pt idx="5">
                  <c:v>無回答</c:v>
                </c:pt>
              </c:strCache>
            </c:strRef>
          </c:cat>
          <c:val>
            <c:numRef>
              <c:f>データ!$R$5:$R$10</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120827296587926"/>
          <c:y val="9.9173152488886848E-2"/>
          <c:w val="0.25591727034120737"/>
          <c:h val="0.87410070850970223"/>
        </c:manualLayout>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データ!$S$3</c:f>
              <c:strCache>
                <c:ptCount val="1"/>
                <c:pt idx="0">
                  <c:v>質問2</c:v>
                </c:pt>
              </c:strCache>
            </c:strRef>
          </c:tx>
          <c:cat>
            <c:strRef>
              <c:f>データ!$P$5:$P$10</c:f>
              <c:strCache>
                <c:ptCount val="6"/>
                <c:pt idx="0">
                  <c:v>5</c:v>
                </c:pt>
                <c:pt idx="1">
                  <c:v>4</c:v>
                </c:pt>
                <c:pt idx="2">
                  <c:v>3</c:v>
                </c:pt>
                <c:pt idx="3">
                  <c:v>2</c:v>
                </c:pt>
                <c:pt idx="4">
                  <c:v>1</c:v>
                </c:pt>
                <c:pt idx="5">
                  <c:v>無回答</c:v>
                </c:pt>
              </c:strCache>
            </c:strRef>
          </c:cat>
          <c:val>
            <c:numRef>
              <c:f>データ!$S$5:$S$10</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1741606299212601"/>
          <c:y val="0.16853731433859781"/>
          <c:w val="0.25058393700787401"/>
          <c:h val="0.80473654665999117"/>
        </c:manualLayout>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ubbleChart>
        <c:varyColors val="0"/>
        <c:ser>
          <c:idx val="0"/>
          <c:order val="0"/>
          <c:tx>
            <c:v>期待VS満足度</c:v>
          </c:tx>
          <c:spPr>
            <a:ln w="28575">
              <a:noFill/>
            </a:ln>
          </c:spPr>
          <c:invertIfNegative val="0"/>
          <c:xVal>
            <c:numRef>
              <c:f>データ!$E$31:$E$66</c:f>
              <c:numCache>
                <c:formatCode>General</c:formatCode>
                <c:ptCount val="36"/>
                <c:pt idx="0">
                  <c:v>1</c:v>
                </c:pt>
                <c:pt idx="1">
                  <c:v>1</c:v>
                </c:pt>
                <c:pt idx="2">
                  <c:v>1</c:v>
                </c:pt>
                <c:pt idx="3">
                  <c:v>1</c:v>
                </c:pt>
                <c:pt idx="4">
                  <c:v>1</c:v>
                </c:pt>
                <c:pt idx="5">
                  <c:v>1</c:v>
                </c:pt>
                <c:pt idx="6">
                  <c:v>2</c:v>
                </c:pt>
                <c:pt idx="7">
                  <c:v>2</c:v>
                </c:pt>
                <c:pt idx="8">
                  <c:v>2</c:v>
                </c:pt>
                <c:pt idx="9">
                  <c:v>2</c:v>
                </c:pt>
                <c:pt idx="10">
                  <c:v>2</c:v>
                </c:pt>
                <c:pt idx="11">
                  <c:v>2</c:v>
                </c:pt>
                <c:pt idx="12">
                  <c:v>3</c:v>
                </c:pt>
                <c:pt idx="13">
                  <c:v>3</c:v>
                </c:pt>
                <c:pt idx="14">
                  <c:v>3</c:v>
                </c:pt>
                <c:pt idx="15">
                  <c:v>3</c:v>
                </c:pt>
                <c:pt idx="16">
                  <c:v>3</c:v>
                </c:pt>
                <c:pt idx="17">
                  <c:v>3</c:v>
                </c:pt>
                <c:pt idx="18">
                  <c:v>4</c:v>
                </c:pt>
                <c:pt idx="19">
                  <c:v>4</c:v>
                </c:pt>
                <c:pt idx="20">
                  <c:v>4</c:v>
                </c:pt>
                <c:pt idx="21">
                  <c:v>4</c:v>
                </c:pt>
                <c:pt idx="22">
                  <c:v>4</c:v>
                </c:pt>
                <c:pt idx="23">
                  <c:v>4</c:v>
                </c:pt>
                <c:pt idx="24">
                  <c:v>5</c:v>
                </c:pt>
                <c:pt idx="25">
                  <c:v>5</c:v>
                </c:pt>
                <c:pt idx="26">
                  <c:v>5</c:v>
                </c:pt>
                <c:pt idx="27">
                  <c:v>5</c:v>
                </c:pt>
                <c:pt idx="28">
                  <c:v>5</c:v>
                </c:pt>
                <c:pt idx="29">
                  <c:v>5</c:v>
                </c:pt>
                <c:pt idx="30">
                  <c:v>6</c:v>
                </c:pt>
                <c:pt idx="31">
                  <c:v>6</c:v>
                </c:pt>
                <c:pt idx="32">
                  <c:v>6</c:v>
                </c:pt>
                <c:pt idx="33">
                  <c:v>6</c:v>
                </c:pt>
                <c:pt idx="34">
                  <c:v>6</c:v>
                </c:pt>
                <c:pt idx="35">
                  <c:v>6</c:v>
                </c:pt>
              </c:numCache>
            </c:numRef>
          </c:xVal>
          <c:yVal>
            <c:numRef>
              <c:f>データ!$F$31:$F$66</c:f>
              <c:numCache>
                <c:formatCode>General</c:formatCode>
                <c:ptCount val="36"/>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numCache>
            </c:numRef>
          </c:yVal>
          <c:bubbleSize>
            <c:numRef>
              <c:f>データ!$G$31:$G$66</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bubbleSize>
          <c:bubble3D val="0"/>
        </c:ser>
        <c:dLbls>
          <c:showLegendKey val="0"/>
          <c:showVal val="0"/>
          <c:showCatName val="0"/>
          <c:showSerName val="0"/>
          <c:showPercent val="0"/>
          <c:showBubbleSize val="0"/>
        </c:dLbls>
        <c:bubbleScale val="100"/>
        <c:showNegBubbles val="0"/>
        <c:axId val="190655104"/>
        <c:axId val="191267968"/>
      </c:bubbleChart>
      <c:valAx>
        <c:axId val="190655104"/>
        <c:scaling>
          <c:orientation val="minMax"/>
        </c:scaling>
        <c:delete val="0"/>
        <c:axPos val="b"/>
        <c:numFmt formatCode="General" sourceLinked="1"/>
        <c:majorTickMark val="out"/>
        <c:minorTickMark val="none"/>
        <c:tickLblPos val="nextTo"/>
        <c:crossAx val="191267968"/>
        <c:crosses val="autoZero"/>
        <c:crossBetween val="midCat"/>
      </c:valAx>
      <c:valAx>
        <c:axId val="191267968"/>
        <c:scaling>
          <c:orientation val="minMax"/>
        </c:scaling>
        <c:delete val="0"/>
        <c:axPos val="l"/>
        <c:majorGridlines/>
        <c:numFmt formatCode="General" sourceLinked="1"/>
        <c:majorTickMark val="out"/>
        <c:minorTickMark val="none"/>
        <c:tickLblPos val="nextTo"/>
        <c:crossAx val="1906551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ubbleChart>
        <c:varyColors val="0"/>
        <c:ser>
          <c:idx val="0"/>
          <c:order val="0"/>
          <c:tx>
            <c:v>意欲VS満足度</c:v>
          </c:tx>
          <c:invertIfNegative val="0"/>
          <c:xVal>
            <c:numRef>
              <c:f>データ!$E$31:$E$66</c:f>
              <c:numCache>
                <c:formatCode>General</c:formatCode>
                <c:ptCount val="36"/>
                <c:pt idx="0">
                  <c:v>1</c:v>
                </c:pt>
                <c:pt idx="1">
                  <c:v>1</c:v>
                </c:pt>
                <c:pt idx="2">
                  <c:v>1</c:v>
                </c:pt>
                <c:pt idx="3">
                  <c:v>1</c:v>
                </c:pt>
                <c:pt idx="4">
                  <c:v>1</c:v>
                </c:pt>
                <c:pt idx="5">
                  <c:v>1</c:v>
                </c:pt>
                <c:pt idx="6">
                  <c:v>2</c:v>
                </c:pt>
                <c:pt idx="7">
                  <c:v>2</c:v>
                </c:pt>
                <c:pt idx="8">
                  <c:v>2</c:v>
                </c:pt>
                <c:pt idx="9">
                  <c:v>2</c:v>
                </c:pt>
                <c:pt idx="10">
                  <c:v>2</c:v>
                </c:pt>
                <c:pt idx="11">
                  <c:v>2</c:v>
                </c:pt>
                <c:pt idx="12">
                  <c:v>3</c:v>
                </c:pt>
                <c:pt idx="13">
                  <c:v>3</c:v>
                </c:pt>
                <c:pt idx="14">
                  <c:v>3</c:v>
                </c:pt>
                <c:pt idx="15">
                  <c:v>3</c:v>
                </c:pt>
                <c:pt idx="16">
                  <c:v>3</c:v>
                </c:pt>
                <c:pt idx="17">
                  <c:v>3</c:v>
                </c:pt>
                <c:pt idx="18">
                  <c:v>4</c:v>
                </c:pt>
                <c:pt idx="19">
                  <c:v>4</c:v>
                </c:pt>
                <c:pt idx="20">
                  <c:v>4</c:v>
                </c:pt>
                <c:pt idx="21">
                  <c:v>4</c:v>
                </c:pt>
                <c:pt idx="22">
                  <c:v>4</c:v>
                </c:pt>
                <c:pt idx="23">
                  <c:v>4</c:v>
                </c:pt>
                <c:pt idx="24">
                  <c:v>5</c:v>
                </c:pt>
                <c:pt idx="25">
                  <c:v>5</c:v>
                </c:pt>
                <c:pt idx="26">
                  <c:v>5</c:v>
                </c:pt>
                <c:pt idx="27">
                  <c:v>5</c:v>
                </c:pt>
                <c:pt idx="28">
                  <c:v>5</c:v>
                </c:pt>
                <c:pt idx="29">
                  <c:v>5</c:v>
                </c:pt>
                <c:pt idx="30">
                  <c:v>6</c:v>
                </c:pt>
                <c:pt idx="31">
                  <c:v>6</c:v>
                </c:pt>
                <c:pt idx="32">
                  <c:v>6</c:v>
                </c:pt>
                <c:pt idx="33">
                  <c:v>6</c:v>
                </c:pt>
                <c:pt idx="34">
                  <c:v>6</c:v>
                </c:pt>
                <c:pt idx="35">
                  <c:v>6</c:v>
                </c:pt>
              </c:numCache>
            </c:numRef>
          </c:xVal>
          <c:yVal>
            <c:numRef>
              <c:f>データ!$F$31:$F$66</c:f>
              <c:numCache>
                <c:formatCode>General</c:formatCode>
                <c:ptCount val="36"/>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numCache>
            </c:numRef>
          </c:yVal>
          <c:bubbleSize>
            <c:numRef>
              <c:f>データ!$H$31:$H$66</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bubbleSize>
          <c:bubble3D val="0"/>
        </c:ser>
        <c:dLbls>
          <c:showLegendKey val="0"/>
          <c:showVal val="0"/>
          <c:showCatName val="0"/>
          <c:showSerName val="0"/>
          <c:showPercent val="0"/>
          <c:showBubbleSize val="0"/>
        </c:dLbls>
        <c:bubbleScale val="100"/>
        <c:showNegBubbles val="0"/>
        <c:axId val="50026752"/>
        <c:axId val="50040832"/>
      </c:bubbleChart>
      <c:valAx>
        <c:axId val="50026752"/>
        <c:scaling>
          <c:orientation val="minMax"/>
        </c:scaling>
        <c:delete val="0"/>
        <c:axPos val="b"/>
        <c:numFmt formatCode="General" sourceLinked="1"/>
        <c:majorTickMark val="out"/>
        <c:minorTickMark val="none"/>
        <c:tickLblPos val="nextTo"/>
        <c:crossAx val="50040832"/>
        <c:crosses val="autoZero"/>
        <c:crossBetween val="midCat"/>
      </c:valAx>
      <c:valAx>
        <c:axId val="50040832"/>
        <c:scaling>
          <c:orientation val="minMax"/>
        </c:scaling>
        <c:delete val="0"/>
        <c:axPos val="l"/>
        <c:majorGridlines/>
        <c:numFmt formatCode="General" sourceLinked="1"/>
        <c:majorTickMark val="out"/>
        <c:minorTickMark val="none"/>
        <c:tickLblPos val="nextTo"/>
        <c:crossAx val="500267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ubbleChart>
        <c:varyColors val="0"/>
        <c:ser>
          <c:idx val="0"/>
          <c:order val="0"/>
          <c:tx>
            <c:v>期待度VS意欲</c:v>
          </c:tx>
          <c:invertIfNegative val="0"/>
          <c:xVal>
            <c:numRef>
              <c:f>データ!$E$31:$E$66</c:f>
              <c:numCache>
                <c:formatCode>General</c:formatCode>
                <c:ptCount val="36"/>
                <c:pt idx="0">
                  <c:v>1</c:v>
                </c:pt>
                <c:pt idx="1">
                  <c:v>1</c:v>
                </c:pt>
                <c:pt idx="2">
                  <c:v>1</c:v>
                </c:pt>
                <c:pt idx="3">
                  <c:v>1</c:v>
                </c:pt>
                <c:pt idx="4">
                  <c:v>1</c:v>
                </c:pt>
                <c:pt idx="5">
                  <c:v>1</c:v>
                </c:pt>
                <c:pt idx="6">
                  <c:v>2</c:v>
                </c:pt>
                <c:pt idx="7">
                  <c:v>2</c:v>
                </c:pt>
                <c:pt idx="8">
                  <c:v>2</c:v>
                </c:pt>
                <c:pt idx="9">
                  <c:v>2</c:v>
                </c:pt>
                <c:pt idx="10">
                  <c:v>2</c:v>
                </c:pt>
                <c:pt idx="11">
                  <c:v>2</c:v>
                </c:pt>
                <c:pt idx="12">
                  <c:v>3</c:v>
                </c:pt>
                <c:pt idx="13">
                  <c:v>3</c:v>
                </c:pt>
                <c:pt idx="14">
                  <c:v>3</c:v>
                </c:pt>
                <c:pt idx="15">
                  <c:v>3</c:v>
                </c:pt>
                <c:pt idx="16">
                  <c:v>3</c:v>
                </c:pt>
                <c:pt idx="17">
                  <c:v>3</c:v>
                </c:pt>
                <c:pt idx="18">
                  <c:v>4</c:v>
                </c:pt>
                <c:pt idx="19">
                  <c:v>4</c:v>
                </c:pt>
                <c:pt idx="20">
                  <c:v>4</c:v>
                </c:pt>
                <c:pt idx="21">
                  <c:v>4</c:v>
                </c:pt>
                <c:pt idx="22">
                  <c:v>4</c:v>
                </c:pt>
                <c:pt idx="23">
                  <c:v>4</c:v>
                </c:pt>
                <c:pt idx="24">
                  <c:v>5</c:v>
                </c:pt>
                <c:pt idx="25">
                  <c:v>5</c:v>
                </c:pt>
                <c:pt idx="26">
                  <c:v>5</c:v>
                </c:pt>
                <c:pt idx="27">
                  <c:v>5</c:v>
                </c:pt>
                <c:pt idx="28">
                  <c:v>5</c:v>
                </c:pt>
                <c:pt idx="29">
                  <c:v>5</c:v>
                </c:pt>
                <c:pt idx="30">
                  <c:v>6</c:v>
                </c:pt>
                <c:pt idx="31">
                  <c:v>6</c:v>
                </c:pt>
                <c:pt idx="32">
                  <c:v>6</c:v>
                </c:pt>
                <c:pt idx="33">
                  <c:v>6</c:v>
                </c:pt>
                <c:pt idx="34">
                  <c:v>6</c:v>
                </c:pt>
                <c:pt idx="35">
                  <c:v>6</c:v>
                </c:pt>
              </c:numCache>
            </c:numRef>
          </c:xVal>
          <c:yVal>
            <c:numRef>
              <c:f>データ!$F$31:$F$66</c:f>
              <c:numCache>
                <c:formatCode>General</c:formatCode>
                <c:ptCount val="36"/>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numCache>
            </c:numRef>
          </c:yVal>
          <c:bubbleSize>
            <c:numRef>
              <c:f>データ!$I$31:$I$66</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bubbleSize>
          <c:bubble3D val="0"/>
        </c:ser>
        <c:dLbls>
          <c:showLegendKey val="0"/>
          <c:showVal val="0"/>
          <c:showCatName val="0"/>
          <c:showSerName val="0"/>
          <c:showPercent val="0"/>
          <c:showBubbleSize val="0"/>
        </c:dLbls>
        <c:bubbleScale val="100"/>
        <c:showNegBubbles val="0"/>
        <c:axId val="50062080"/>
        <c:axId val="50063616"/>
      </c:bubbleChart>
      <c:valAx>
        <c:axId val="50062080"/>
        <c:scaling>
          <c:orientation val="minMax"/>
        </c:scaling>
        <c:delete val="0"/>
        <c:axPos val="b"/>
        <c:numFmt formatCode="General" sourceLinked="1"/>
        <c:majorTickMark val="out"/>
        <c:minorTickMark val="none"/>
        <c:tickLblPos val="nextTo"/>
        <c:crossAx val="50063616"/>
        <c:crosses val="autoZero"/>
        <c:crossBetween val="midCat"/>
      </c:valAx>
      <c:valAx>
        <c:axId val="50063616"/>
        <c:scaling>
          <c:orientation val="minMax"/>
        </c:scaling>
        <c:delete val="0"/>
        <c:axPos val="l"/>
        <c:majorGridlines/>
        <c:numFmt formatCode="General" sourceLinked="1"/>
        <c:majorTickMark val="out"/>
        <c:minorTickMark val="none"/>
        <c:tickLblPos val="nextTo"/>
        <c:crossAx val="5006208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strRef>
              <c:f>サンプル!$Q$4</c:f>
              <c:strCache>
                <c:ptCount val="1"/>
                <c:pt idx="0">
                  <c:v>期待</c:v>
                </c:pt>
              </c:strCache>
            </c:strRef>
          </c:tx>
          <c:cat>
            <c:strRef>
              <c:f>サンプル!$P$5:$P$10</c:f>
              <c:strCache>
                <c:ptCount val="6"/>
                <c:pt idx="0">
                  <c:v>5</c:v>
                </c:pt>
                <c:pt idx="1">
                  <c:v>4</c:v>
                </c:pt>
                <c:pt idx="2">
                  <c:v>3</c:v>
                </c:pt>
                <c:pt idx="3">
                  <c:v>2</c:v>
                </c:pt>
                <c:pt idx="4">
                  <c:v>1</c:v>
                </c:pt>
                <c:pt idx="5">
                  <c:v>無回答</c:v>
                </c:pt>
              </c:strCache>
            </c:strRef>
          </c:cat>
          <c:val>
            <c:numRef>
              <c:f>サンプル!$Q$5:$Q$10</c:f>
              <c:numCache>
                <c:formatCode>General</c:formatCode>
                <c:ptCount val="6"/>
                <c:pt idx="0">
                  <c:v>3</c:v>
                </c:pt>
                <c:pt idx="1">
                  <c:v>9</c:v>
                </c:pt>
                <c:pt idx="2">
                  <c:v>6</c:v>
                </c:pt>
                <c:pt idx="3">
                  <c:v>1</c:v>
                </c:pt>
                <c:pt idx="4">
                  <c:v>2</c:v>
                </c:pt>
                <c:pt idx="5">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1741606299212601"/>
          <c:y val="0.17624444343301016"/>
          <c:w val="0.25058393700787401"/>
          <c:h val="0.79702941756557888"/>
        </c:manualLayout>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strRef>
              <c:f>サンプル!$R$4</c:f>
              <c:strCache>
                <c:ptCount val="1"/>
                <c:pt idx="0">
                  <c:v>意欲</c:v>
                </c:pt>
              </c:strCache>
            </c:strRef>
          </c:tx>
          <c:cat>
            <c:strRef>
              <c:f>サンプル!$P$5:$P$10</c:f>
              <c:strCache>
                <c:ptCount val="6"/>
                <c:pt idx="0">
                  <c:v>5</c:v>
                </c:pt>
                <c:pt idx="1">
                  <c:v>4</c:v>
                </c:pt>
                <c:pt idx="2">
                  <c:v>3</c:v>
                </c:pt>
                <c:pt idx="3">
                  <c:v>2</c:v>
                </c:pt>
                <c:pt idx="4">
                  <c:v>1</c:v>
                </c:pt>
                <c:pt idx="5">
                  <c:v>無回答</c:v>
                </c:pt>
              </c:strCache>
            </c:strRef>
          </c:cat>
          <c:val>
            <c:numRef>
              <c:f>サンプル!$R$5:$R$10</c:f>
              <c:numCache>
                <c:formatCode>General</c:formatCode>
                <c:ptCount val="6"/>
                <c:pt idx="0">
                  <c:v>6</c:v>
                </c:pt>
                <c:pt idx="1">
                  <c:v>8</c:v>
                </c:pt>
                <c:pt idx="2">
                  <c:v>3</c:v>
                </c:pt>
                <c:pt idx="3">
                  <c:v>2</c:v>
                </c:pt>
                <c:pt idx="4">
                  <c:v>2</c:v>
                </c:pt>
                <c:pt idx="5">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1741606299212601"/>
          <c:y val="0.20445234651077931"/>
          <c:w val="0.25058393700787401"/>
          <c:h val="0.73812216713097301"/>
        </c:manualLayout>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サンプル!$S$3</c:f>
              <c:strCache>
                <c:ptCount val="1"/>
                <c:pt idx="0">
                  <c:v>質問2</c:v>
                </c:pt>
              </c:strCache>
            </c:strRef>
          </c:tx>
          <c:cat>
            <c:strRef>
              <c:f>サンプル!$P$5:$P$10</c:f>
              <c:strCache>
                <c:ptCount val="6"/>
                <c:pt idx="0">
                  <c:v>5</c:v>
                </c:pt>
                <c:pt idx="1">
                  <c:v>4</c:v>
                </c:pt>
                <c:pt idx="2">
                  <c:v>3</c:v>
                </c:pt>
                <c:pt idx="3">
                  <c:v>2</c:v>
                </c:pt>
                <c:pt idx="4">
                  <c:v>1</c:v>
                </c:pt>
                <c:pt idx="5">
                  <c:v>無回答</c:v>
                </c:pt>
              </c:strCache>
            </c:strRef>
          </c:cat>
          <c:val>
            <c:numRef>
              <c:f>サンプル!$S$5:$S$10</c:f>
              <c:numCache>
                <c:formatCode>General</c:formatCode>
                <c:ptCount val="6"/>
                <c:pt idx="0">
                  <c:v>1</c:v>
                </c:pt>
                <c:pt idx="1">
                  <c:v>13</c:v>
                </c:pt>
                <c:pt idx="2">
                  <c:v>1</c:v>
                </c:pt>
                <c:pt idx="3">
                  <c:v>6</c:v>
                </c:pt>
                <c:pt idx="4">
                  <c:v>0</c:v>
                </c:pt>
                <c:pt idx="5">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1741606299212601"/>
          <c:y val="0.19165870162183482"/>
          <c:w val="0.25058393700787401"/>
          <c:h val="0.78161515937675419"/>
        </c:manualLayout>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1</xdr:row>
      <xdr:rowOff>127957</xdr:rowOff>
    </xdr:from>
    <xdr:to>
      <xdr:col>18</xdr:col>
      <xdr:colOff>208283</xdr:colOff>
      <xdr:row>23</xdr:row>
      <xdr:rowOff>66113</xdr:rowOff>
    </xdr:to>
    <xdr:pic>
      <xdr:nvPicPr>
        <xdr:cNvPr id="2" name="図 1"/>
        <xdr:cNvPicPr>
          <a:picLocks noChangeAspect="1"/>
        </xdr:cNvPicPr>
      </xdr:nvPicPr>
      <xdr:blipFill>
        <a:blip xmlns:r="http://schemas.openxmlformats.org/officeDocument/2006/relationships" r:embed="rId1"/>
        <a:stretch>
          <a:fillRect/>
        </a:stretch>
      </xdr:blipFill>
      <xdr:spPr>
        <a:xfrm>
          <a:off x="4181475" y="127957"/>
          <a:ext cx="8371208" cy="3710056"/>
        </a:xfrm>
        <a:prstGeom prst="rect">
          <a:avLst/>
        </a:prstGeom>
      </xdr:spPr>
    </xdr:pic>
    <xdr:clientData/>
  </xdr:twoCellAnchor>
  <xdr:twoCellAnchor>
    <xdr:from>
      <xdr:col>11</xdr:col>
      <xdr:colOff>219075</xdr:colOff>
      <xdr:row>25</xdr:row>
      <xdr:rowOff>28575</xdr:rowOff>
    </xdr:from>
    <xdr:to>
      <xdr:col>14</xdr:col>
      <xdr:colOff>228600</xdr:colOff>
      <xdr:row>29</xdr:row>
      <xdr:rowOff>19050</xdr:rowOff>
    </xdr:to>
    <xdr:sp macro="" textlink="">
      <xdr:nvSpPr>
        <xdr:cNvPr id="3" name="テキスト ボックス 2"/>
        <xdr:cNvSpPr txBox="1"/>
      </xdr:nvSpPr>
      <xdr:spPr>
        <a:xfrm>
          <a:off x="7762875" y="3800475"/>
          <a:ext cx="206692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色がついているセルにのみ、書き込んでください</a:t>
          </a:r>
          <a:r>
            <a:rPr kumimoji="1" lang="en-US" altLang="ja-JP" sz="1100"/>
            <a:t>(</a:t>
          </a:r>
          <a:r>
            <a:rPr kumimoji="1" lang="ja-JP" altLang="en-US" sz="1100"/>
            <a:t>他のセルは書き込まないで下さい</a:t>
          </a:r>
          <a:r>
            <a:rPr kumimoji="1" lang="en-US" altLang="ja-JP" sz="1100"/>
            <a:t>)</a:t>
          </a:r>
          <a:endParaRPr kumimoji="1" lang="ja-JP" altLang="en-US" sz="1100"/>
        </a:p>
      </xdr:txBody>
    </xdr:sp>
    <xdr:clientData/>
  </xdr:twoCellAnchor>
  <xdr:twoCellAnchor>
    <xdr:from>
      <xdr:col>12</xdr:col>
      <xdr:colOff>447675</xdr:colOff>
      <xdr:row>21</xdr:row>
      <xdr:rowOff>142875</xdr:rowOff>
    </xdr:from>
    <xdr:to>
      <xdr:col>12</xdr:col>
      <xdr:colOff>566738</xdr:colOff>
      <xdr:row>25</xdr:row>
      <xdr:rowOff>28575</xdr:rowOff>
    </xdr:to>
    <xdr:cxnSp macro="">
      <xdr:nvCxnSpPr>
        <xdr:cNvPr id="5" name="直線矢印コネクタ 4"/>
        <xdr:cNvCxnSpPr>
          <a:stCxn id="3" idx="0"/>
        </xdr:cNvCxnSpPr>
      </xdr:nvCxnSpPr>
      <xdr:spPr>
        <a:xfrm flipH="1" flipV="1">
          <a:off x="8677275" y="3228975"/>
          <a:ext cx="119063" cy="571500"/>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7</xdr:col>
      <xdr:colOff>485775</xdr:colOff>
      <xdr:row>5</xdr:row>
      <xdr:rowOff>28575</xdr:rowOff>
    </xdr:from>
    <xdr:to>
      <xdr:col>8</xdr:col>
      <xdr:colOff>466725</xdr:colOff>
      <xdr:row>6</xdr:row>
      <xdr:rowOff>152400</xdr:rowOff>
    </xdr:to>
    <xdr:sp macro="" textlink="">
      <xdr:nvSpPr>
        <xdr:cNvPr id="7" name="円/楕円 6"/>
        <xdr:cNvSpPr/>
      </xdr:nvSpPr>
      <xdr:spPr>
        <a:xfrm>
          <a:off x="5286375" y="714375"/>
          <a:ext cx="666750" cy="2952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476250</xdr:colOff>
      <xdr:row>1</xdr:row>
      <xdr:rowOff>47625</xdr:rowOff>
    </xdr:from>
    <xdr:to>
      <xdr:col>6</xdr:col>
      <xdr:colOff>219075</xdr:colOff>
      <xdr:row>6</xdr:row>
      <xdr:rowOff>28575</xdr:rowOff>
    </xdr:to>
    <xdr:sp macro="" textlink="">
      <xdr:nvSpPr>
        <xdr:cNvPr id="8" name="テキスト ボックス 7"/>
        <xdr:cNvSpPr txBox="1"/>
      </xdr:nvSpPr>
      <xdr:spPr>
        <a:xfrm>
          <a:off x="2533650" y="47625"/>
          <a:ext cx="1800225"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赤い三角形にあわせるとそこの列に打ち込む内容についてのメモがみれます</a:t>
          </a:r>
          <a:endParaRPr kumimoji="1" lang="en-US" altLang="ja-JP" sz="1100"/>
        </a:p>
      </xdr:txBody>
    </xdr:sp>
    <xdr:clientData/>
  </xdr:twoCellAnchor>
  <xdr:twoCellAnchor>
    <xdr:from>
      <xdr:col>6</xdr:col>
      <xdr:colOff>219075</xdr:colOff>
      <xdr:row>3</xdr:row>
      <xdr:rowOff>123825</xdr:rowOff>
    </xdr:from>
    <xdr:to>
      <xdr:col>7</xdr:col>
      <xdr:colOff>583418</xdr:colOff>
      <xdr:row>6</xdr:row>
      <xdr:rowOff>109158</xdr:rowOff>
    </xdr:to>
    <xdr:cxnSp macro="">
      <xdr:nvCxnSpPr>
        <xdr:cNvPr id="10" name="直線矢印コネクタ 9"/>
        <xdr:cNvCxnSpPr>
          <a:stCxn id="8" idx="3"/>
          <a:endCxn id="7" idx="3"/>
        </xdr:cNvCxnSpPr>
      </xdr:nvCxnSpPr>
      <xdr:spPr>
        <a:xfrm>
          <a:off x="4333875" y="466725"/>
          <a:ext cx="1050143" cy="499683"/>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0</xdr:colOff>
      <xdr:row>17</xdr:row>
      <xdr:rowOff>38099</xdr:rowOff>
    </xdr:from>
    <xdr:to>
      <xdr:col>5</xdr:col>
      <xdr:colOff>441559</xdr:colOff>
      <xdr:row>48</xdr:row>
      <xdr:rowOff>152398</xdr:rowOff>
    </xdr:to>
    <xdr:pic>
      <xdr:nvPicPr>
        <xdr:cNvPr id="15" name="図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781299"/>
          <a:ext cx="3870559" cy="5429249"/>
        </a:xfrm>
        <a:prstGeom prst="rect">
          <a:avLst/>
        </a:prstGeom>
      </xdr:spPr>
    </xdr:pic>
    <xdr:clientData/>
  </xdr:twoCellAnchor>
  <xdr:oneCellAnchor>
    <xdr:from>
      <xdr:col>0</xdr:col>
      <xdr:colOff>476250</xdr:colOff>
      <xdr:row>29</xdr:row>
      <xdr:rowOff>9525</xdr:rowOff>
    </xdr:from>
    <xdr:ext cx="2677271" cy="264560"/>
    <xdr:sp macro="" textlink="">
      <xdr:nvSpPr>
        <xdr:cNvPr id="13" name="テキスト ボックス 12"/>
        <xdr:cNvSpPr txBox="1"/>
      </xdr:nvSpPr>
      <xdr:spPr>
        <a:xfrm>
          <a:off x="476250" y="4810125"/>
          <a:ext cx="26772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rgbClr val="FF0000"/>
              </a:solidFill>
            </a:rPr>
            <a:t>5           4                3</a:t>
          </a:r>
          <a:r>
            <a:rPr kumimoji="1" lang="en-US" altLang="ja-JP" sz="1100" baseline="0">
              <a:solidFill>
                <a:srgbClr val="FF0000"/>
              </a:solidFill>
            </a:rPr>
            <a:t>                      2               1</a:t>
          </a:r>
          <a:endParaRPr kumimoji="1" lang="ja-JP" altLang="en-US" sz="1100">
            <a:solidFill>
              <a:srgbClr val="FF0000"/>
            </a:solidFill>
          </a:endParaRPr>
        </a:p>
      </xdr:txBody>
    </xdr:sp>
    <xdr:clientData/>
  </xdr:oneCellAnchor>
  <xdr:oneCellAnchor>
    <xdr:from>
      <xdr:col>0</xdr:col>
      <xdr:colOff>476250</xdr:colOff>
      <xdr:row>30</xdr:row>
      <xdr:rowOff>104775</xdr:rowOff>
    </xdr:from>
    <xdr:ext cx="2677271" cy="264560"/>
    <xdr:sp macro="" textlink="">
      <xdr:nvSpPr>
        <xdr:cNvPr id="16" name="テキスト ボックス 15"/>
        <xdr:cNvSpPr txBox="1"/>
      </xdr:nvSpPr>
      <xdr:spPr>
        <a:xfrm>
          <a:off x="476250" y="5076825"/>
          <a:ext cx="26772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rgbClr val="FF0000"/>
              </a:solidFill>
            </a:rPr>
            <a:t>5           4                3</a:t>
          </a:r>
          <a:r>
            <a:rPr kumimoji="1" lang="en-US" altLang="ja-JP" sz="1100" baseline="0">
              <a:solidFill>
                <a:srgbClr val="FF0000"/>
              </a:solidFill>
            </a:rPr>
            <a:t>                      2               1</a:t>
          </a:r>
          <a:endParaRPr kumimoji="1" lang="ja-JP" altLang="en-US" sz="1100">
            <a:solidFill>
              <a:srgbClr val="FF0000"/>
            </a:solidFill>
          </a:endParaRPr>
        </a:p>
      </xdr:txBody>
    </xdr:sp>
    <xdr:clientData/>
  </xdr:oneCellAnchor>
  <xdr:oneCellAnchor>
    <xdr:from>
      <xdr:col>0</xdr:col>
      <xdr:colOff>476250</xdr:colOff>
      <xdr:row>32</xdr:row>
      <xdr:rowOff>123825</xdr:rowOff>
    </xdr:from>
    <xdr:ext cx="2677271" cy="264560"/>
    <xdr:sp macro="" textlink="">
      <xdr:nvSpPr>
        <xdr:cNvPr id="17" name="テキスト ボックス 16"/>
        <xdr:cNvSpPr txBox="1"/>
      </xdr:nvSpPr>
      <xdr:spPr>
        <a:xfrm>
          <a:off x="476250" y="5438775"/>
          <a:ext cx="26772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rgbClr val="FF0000"/>
              </a:solidFill>
            </a:rPr>
            <a:t>5           4                3</a:t>
          </a:r>
          <a:r>
            <a:rPr kumimoji="1" lang="en-US" altLang="ja-JP" sz="1100" baseline="0">
              <a:solidFill>
                <a:srgbClr val="FF0000"/>
              </a:solidFill>
            </a:rPr>
            <a:t>                      2               1</a:t>
          </a:r>
          <a:endParaRPr kumimoji="1" lang="ja-JP" altLang="en-US" sz="1100">
            <a:solidFill>
              <a:srgbClr val="FF0000"/>
            </a:solidFill>
          </a:endParaRPr>
        </a:p>
      </xdr:txBody>
    </xdr:sp>
    <xdr:clientData/>
  </xdr:oneCellAnchor>
  <xdr:twoCellAnchor>
    <xdr:from>
      <xdr:col>0</xdr:col>
      <xdr:colOff>219075</xdr:colOff>
      <xdr:row>25</xdr:row>
      <xdr:rowOff>142875</xdr:rowOff>
    </xdr:from>
    <xdr:to>
      <xdr:col>1</xdr:col>
      <xdr:colOff>190500</xdr:colOff>
      <xdr:row>29</xdr:row>
      <xdr:rowOff>19050</xdr:rowOff>
    </xdr:to>
    <xdr:sp macro="" textlink="">
      <xdr:nvSpPr>
        <xdr:cNvPr id="18" name="テキスト ボックス 17"/>
        <xdr:cNvSpPr txBox="1"/>
      </xdr:nvSpPr>
      <xdr:spPr>
        <a:xfrm>
          <a:off x="219075" y="4257675"/>
          <a:ext cx="65722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1,2,3,4,M,D</a:t>
          </a:r>
          <a:endParaRPr kumimoji="1" lang="ja-JP" altLang="en-US" sz="1000"/>
        </a:p>
      </xdr:txBody>
    </xdr:sp>
    <xdr:clientData/>
  </xdr:twoCellAnchor>
  <xdr:twoCellAnchor>
    <xdr:from>
      <xdr:col>1</xdr:col>
      <xdr:colOff>238125</xdr:colOff>
      <xdr:row>26</xdr:row>
      <xdr:rowOff>38100</xdr:rowOff>
    </xdr:from>
    <xdr:to>
      <xdr:col>2</xdr:col>
      <xdr:colOff>400050</xdr:colOff>
      <xdr:row>29</xdr:row>
      <xdr:rowOff>85725</xdr:rowOff>
    </xdr:to>
    <xdr:sp macro="" textlink="">
      <xdr:nvSpPr>
        <xdr:cNvPr id="19" name="テキスト ボックス 18"/>
        <xdr:cNvSpPr txBox="1"/>
      </xdr:nvSpPr>
      <xdr:spPr>
        <a:xfrm>
          <a:off x="923925" y="4324350"/>
          <a:ext cx="84772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リスト利用</a:t>
          </a:r>
        </a:p>
      </xdr:txBody>
    </xdr:sp>
    <xdr:clientData/>
  </xdr:twoCellAnchor>
  <xdr:twoCellAnchor>
    <xdr:from>
      <xdr:col>5</xdr:col>
      <xdr:colOff>123825</xdr:colOff>
      <xdr:row>35</xdr:row>
      <xdr:rowOff>114300</xdr:rowOff>
    </xdr:from>
    <xdr:to>
      <xdr:col>8</xdr:col>
      <xdr:colOff>19050</xdr:colOff>
      <xdr:row>38</xdr:row>
      <xdr:rowOff>95250</xdr:rowOff>
    </xdr:to>
    <xdr:sp macro="" textlink="">
      <xdr:nvSpPr>
        <xdr:cNvPr id="20" name="テキスト ボックス 19"/>
        <xdr:cNvSpPr txBox="1"/>
      </xdr:nvSpPr>
      <xdr:spPr>
        <a:xfrm>
          <a:off x="3552825" y="5943600"/>
          <a:ext cx="195262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チェックがついてたら</a:t>
          </a:r>
          <a:r>
            <a:rPr kumimoji="1" lang="en-US" altLang="ja-JP" sz="1000">
              <a:solidFill>
                <a:srgbClr val="FF0000"/>
              </a:solidFill>
            </a:rPr>
            <a:t>1</a:t>
          </a:r>
          <a:r>
            <a:rPr kumimoji="1" lang="ja-JP" altLang="en-US" sz="1000">
              <a:solidFill>
                <a:srgbClr val="FF0000"/>
              </a:solidFill>
            </a:rPr>
            <a:t>、</a:t>
          </a:r>
          <a:endParaRPr kumimoji="1" lang="en-US" altLang="ja-JP" sz="1000">
            <a:solidFill>
              <a:srgbClr val="FF0000"/>
            </a:solidFill>
          </a:endParaRPr>
        </a:p>
        <a:p>
          <a:r>
            <a:rPr kumimoji="1" lang="ja-JP" altLang="en-US" sz="1000">
              <a:solidFill>
                <a:srgbClr val="FF0000"/>
              </a:solidFill>
            </a:rPr>
            <a:t>ついていなかったら無記入</a:t>
          </a:r>
        </a:p>
      </xdr:txBody>
    </xdr:sp>
    <xdr:clientData/>
  </xdr:twoCellAnchor>
  <xdr:twoCellAnchor>
    <xdr:from>
      <xdr:col>0</xdr:col>
      <xdr:colOff>666750</xdr:colOff>
      <xdr:row>40</xdr:row>
      <xdr:rowOff>133350</xdr:rowOff>
    </xdr:from>
    <xdr:to>
      <xdr:col>2</xdr:col>
      <xdr:colOff>142875</xdr:colOff>
      <xdr:row>43</xdr:row>
      <xdr:rowOff>76200</xdr:rowOff>
    </xdr:to>
    <xdr:sp macro="" textlink="">
      <xdr:nvSpPr>
        <xdr:cNvPr id="21" name="テキスト ボックス 20"/>
        <xdr:cNvSpPr txBox="1"/>
      </xdr:nvSpPr>
      <xdr:spPr>
        <a:xfrm>
          <a:off x="666750" y="6819900"/>
          <a:ext cx="8477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全文の記入</a:t>
          </a:r>
        </a:p>
      </xdr:txBody>
    </xdr:sp>
    <xdr:clientData/>
  </xdr:twoCellAnchor>
  <xdr:twoCellAnchor>
    <xdr:from>
      <xdr:col>5</xdr:col>
      <xdr:colOff>66675</xdr:colOff>
      <xdr:row>35</xdr:row>
      <xdr:rowOff>47625</xdr:rowOff>
    </xdr:from>
    <xdr:to>
      <xdr:col>5</xdr:col>
      <xdr:colOff>209550</xdr:colOff>
      <xdr:row>38</xdr:row>
      <xdr:rowOff>85725</xdr:rowOff>
    </xdr:to>
    <xdr:sp macro="" textlink="">
      <xdr:nvSpPr>
        <xdr:cNvPr id="22" name="右中かっこ 21"/>
        <xdr:cNvSpPr/>
      </xdr:nvSpPr>
      <xdr:spPr>
        <a:xfrm>
          <a:off x="3495675" y="5876925"/>
          <a:ext cx="142875" cy="5524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76200</xdr:colOff>
      <xdr:row>11</xdr:row>
      <xdr:rowOff>76199</xdr:rowOff>
    </xdr:from>
    <xdr:to>
      <xdr:col>18</xdr:col>
      <xdr:colOff>400050</xdr:colOff>
      <xdr:row>21</xdr:row>
      <xdr:rowOff>9524</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66675</xdr:colOff>
      <xdr:row>21</xdr:row>
      <xdr:rowOff>152399</xdr:rowOff>
    </xdr:from>
    <xdr:to>
      <xdr:col>18</xdr:col>
      <xdr:colOff>390525</xdr:colOff>
      <xdr:row>31</xdr:row>
      <xdr:rowOff>76199</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76200</xdr:colOff>
      <xdr:row>32</xdr:row>
      <xdr:rowOff>66674</xdr:rowOff>
    </xdr:from>
    <xdr:to>
      <xdr:col>18</xdr:col>
      <xdr:colOff>400050</xdr:colOff>
      <xdr:row>41</xdr:row>
      <xdr:rowOff>171449</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581026</xdr:colOff>
      <xdr:row>11</xdr:row>
      <xdr:rowOff>95250</xdr:rowOff>
    </xdr:from>
    <xdr:to>
      <xdr:col>24</xdr:col>
      <xdr:colOff>381000</xdr:colOff>
      <xdr:row>21</xdr:row>
      <xdr:rowOff>28575</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581025</xdr:colOff>
      <xdr:row>21</xdr:row>
      <xdr:rowOff>161926</xdr:rowOff>
    </xdr:from>
    <xdr:to>
      <xdr:col>24</xdr:col>
      <xdr:colOff>381000</xdr:colOff>
      <xdr:row>32</xdr:row>
      <xdr:rowOff>38101</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552450</xdr:colOff>
      <xdr:row>32</xdr:row>
      <xdr:rowOff>152401</xdr:rowOff>
    </xdr:from>
    <xdr:to>
      <xdr:col>24</xdr:col>
      <xdr:colOff>352425</xdr:colOff>
      <xdr:row>43</xdr:row>
      <xdr:rowOff>38101</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66675</xdr:colOff>
      <xdr:row>11</xdr:row>
      <xdr:rowOff>114299</xdr:rowOff>
    </xdr:from>
    <xdr:to>
      <xdr:col>18</xdr:col>
      <xdr:colOff>390525</xdr:colOff>
      <xdr:row>21</xdr:row>
      <xdr:rowOff>47624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66675</xdr:colOff>
      <xdr:row>21</xdr:row>
      <xdr:rowOff>152398</xdr:rowOff>
    </xdr:from>
    <xdr:to>
      <xdr:col>18</xdr:col>
      <xdr:colOff>390525</xdr:colOff>
      <xdr:row>32</xdr:row>
      <xdr:rowOff>19050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76200</xdr:colOff>
      <xdr:row>32</xdr:row>
      <xdr:rowOff>123824</xdr:rowOff>
    </xdr:from>
    <xdr:to>
      <xdr:col>18</xdr:col>
      <xdr:colOff>400050</xdr:colOff>
      <xdr:row>42</xdr:row>
      <xdr:rowOff>57149</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609601</xdr:colOff>
      <xdr:row>11</xdr:row>
      <xdr:rowOff>85724</xdr:rowOff>
    </xdr:from>
    <xdr:to>
      <xdr:col>24</xdr:col>
      <xdr:colOff>409575</xdr:colOff>
      <xdr:row>21</xdr:row>
      <xdr:rowOff>19049</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609600</xdr:colOff>
      <xdr:row>21</xdr:row>
      <xdr:rowOff>152400</xdr:rowOff>
    </xdr:from>
    <xdr:to>
      <xdr:col>24</xdr:col>
      <xdr:colOff>409575</xdr:colOff>
      <xdr:row>32</xdr:row>
      <xdr:rowOff>28575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581025</xdr:colOff>
      <xdr:row>32</xdr:row>
      <xdr:rowOff>142875</xdr:rowOff>
    </xdr:from>
    <xdr:to>
      <xdr:col>24</xdr:col>
      <xdr:colOff>381000</xdr:colOff>
      <xdr:row>43</xdr:row>
      <xdr:rowOff>28575</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76200</xdr:colOff>
      <xdr:row>11</xdr:row>
      <xdr:rowOff>76199</xdr:rowOff>
    </xdr:from>
    <xdr:to>
      <xdr:col>18</xdr:col>
      <xdr:colOff>400050</xdr:colOff>
      <xdr:row>21</xdr:row>
      <xdr:rowOff>9524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66675</xdr:colOff>
      <xdr:row>21</xdr:row>
      <xdr:rowOff>152399</xdr:rowOff>
    </xdr:from>
    <xdr:to>
      <xdr:col>18</xdr:col>
      <xdr:colOff>390525</xdr:colOff>
      <xdr:row>31</xdr:row>
      <xdr:rowOff>76199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76200</xdr:colOff>
      <xdr:row>32</xdr:row>
      <xdr:rowOff>66674</xdr:rowOff>
    </xdr:from>
    <xdr:to>
      <xdr:col>18</xdr:col>
      <xdr:colOff>400050</xdr:colOff>
      <xdr:row>41</xdr:row>
      <xdr:rowOff>171449</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355227</xdr:colOff>
      <xdr:row>13</xdr:row>
      <xdr:rowOff>17369</xdr:rowOff>
    </xdr:from>
    <xdr:to>
      <xdr:col>24</xdr:col>
      <xdr:colOff>155201</xdr:colOff>
      <xdr:row>22</xdr:row>
      <xdr:rowOff>122143</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590550</xdr:colOff>
      <xdr:row>21</xdr:row>
      <xdr:rowOff>95251</xdr:rowOff>
    </xdr:from>
    <xdr:to>
      <xdr:col>24</xdr:col>
      <xdr:colOff>390525</xdr:colOff>
      <xdr:row>31</xdr:row>
      <xdr:rowOff>142876</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561975</xdr:colOff>
      <xdr:row>32</xdr:row>
      <xdr:rowOff>85726</xdr:rowOff>
    </xdr:from>
    <xdr:to>
      <xdr:col>24</xdr:col>
      <xdr:colOff>361950</xdr:colOff>
      <xdr:row>42</xdr:row>
      <xdr:rowOff>142876</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workbookViewId="0"/>
  </sheetViews>
  <sheetFormatPr defaultRowHeight="13.5" x14ac:dyDescent="0.15"/>
  <sheetData>
    <row r="1" spans="1:2" x14ac:dyDescent="0.15">
      <c r="A1" s="54" t="s">
        <v>94</v>
      </c>
    </row>
    <row r="2" spans="1:2" x14ac:dyDescent="0.15">
      <c r="A2" t="s">
        <v>79</v>
      </c>
    </row>
    <row r="3" spans="1:2" x14ac:dyDescent="0.15">
      <c r="A3" t="s">
        <v>85</v>
      </c>
    </row>
    <row r="4" spans="1:2" x14ac:dyDescent="0.15">
      <c r="A4" t="s">
        <v>80</v>
      </c>
    </row>
    <row r="5" spans="1:2" x14ac:dyDescent="0.15">
      <c r="A5" t="s">
        <v>81</v>
      </c>
    </row>
    <row r="7" spans="1:2" x14ac:dyDescent="0.15">
      <c r="A7" t="s">
        <v>82</v>
      </c>
    </row>
    <row r="8" spans="1:2" x14ac:dyDescent="0.15">
      <c r="A8" s="53" t="s">
        <v>84</v>
      </c>
    </row>
    <row r="9" spans="1:2" x14ac:dyDescent="0.15">
      <c r="A9" t="s">
        <v>2</v>
      </c>
      <c r="B9" t="s">
        <v>83</v>
      </c>
    </row>
    <row r="10" spans="1:2" x14ac:dyDescent="0.15">
      <c r="A10" t="s">
        <v>3</v>
      </c>
      <c r="B10" t="s">
        <v>86</v>
      </c>
    </row>
    <row r="11" spans="1:2" x14ac:dyDescent="0.15">
      <c r="A11" t="s">
        <v>88</v>
      </c>
      <c r="B11" t="s">
        <v>87</v>
      </c>
    </row>
    <row r="12" spans="1:2" x14ac:dyDescent="0.15">
      <c r="B12" t="s">
        <v>92</v>
      </c>
    </row>
    <row r="13" spans="1:2" x14ac:dyDescent="0.15">
      <c r="A13" t="s">
        <v>34</v>
      </c>
      <c r="B13" t="s">
        <v>89</v>
      </c>
    </row>
    <row r="14" spans="1:2" x14ac:dyDescent="0.15">
      <c r="B14" t="s">
        <v>90</v>
      </c>
    </row>
    <row r="15" spans="1:2" x14ac:dyDescent="0.15">
      <c r="B15" t="s">
        <v>91</v>
      </c>
    </row>
    <row r="16" spans="1:2" x14ac:dyDescent="0.15">
      <c r="A16" t="s">
        <v>31</v>
      </c>
      <c r="B16" t="s">
        <v>93</v>
      </c>
    </row>
  </sheetData>
  <phoneticPr fontId="2"/>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7"/>
  <sheetViews>
    <sheetView workbookViewId="0">
      <pane xSplit="2" ySplit="4" topLeftCell="E31" activePane="bottomRight" state="frozen"/>
      <selection pane="topRight" activeCell="C1" sqref="C1"/>
      <selection pane="bottomLeft" activeCell="A5" sqref="A5"/>
      <selection pane="bottomRight" activeCell="X10" sqref="X10"/>
    </sheetView>
  </sheetViews>
  <sheetFormatPr defaultRowHeight="13.5" x14ac:dyDescent="0.15"/>
  <cols>
    <col min="1" max="1" width="10.125" bestFit="1" customWidth="1"/>
    <col min="2" max="2" width="9.875" style="2" bestFit="1" customWidth="1"/>
    <col min="3" max="3" width="9" style="2"/>
    <col min="4" max="4" width="14" style="2" customWidth="1"/>
    <col min="5" max="13" width="9" style="2"/>
    <col min="14" max="14" width="22.75" style="2" customWidth="1"/>
    <col min="15" max="15" width="6.875" style="28" customWidth="1"/>
    <col min="16" max="16" width="9" style="2"/>
  </cols>
  <sheetData>
    <row r="1" spans="1:26" x14ac:dyDescent="0.15">
      <c r="A1" t="s">
        <v>1</v>
      </c>
      <c r="B1" s="1"/>
      <c r="C1" s="2" t="s">
        <v>51</v>
      </c>
      <c r="D1" s="1"/>
    </row>
    <row r="2" spans="1:26" ht="14.25" thickBot="1" x14ac:dyDescent="0.2">
      <c r="B2" s="3"/>
      <c r="Q2" s="46" t="s">
        <v>47</v>
      </c>
      <c r="R2" s="46"/>
      <c r="S2" s="46"/>
      <c r="T2" s="47"/>
      <c r="U2" s="47"/>
      <c r="V2" s="47"/>
      <c r="W2" s="47"/>
      <c r="X2" s="47"/>
      <c r="Y2" s="47"/>
      <c r="Z2" s="47"/>
    </row>
    <row r="3" spans="1:26" x14ac:dyDescent="0.15">
      <c r="A3" s="4"/>
      <c r="B3" s="20"/>
      <c r="C3" s="8"/>
      <c r="D3" s="8"/>
      <c r="E3" s="48" t="s">
        <v>32</v>
      </c>
      <c r="F3" s="49"/>
      <c r="G3" s="49" t="s">
        <v>33</v>
      </c>
      <c r="H3" s="43" t="s">
        <v>34</v>
      </c>
      <c r="I3" s="43"/>
      <c r="J3" s="43"/>
      <c r="K3" s="43"/>
      <c r="L3" s="43"/>
      <c r="M3" s="43"/>
      <c r="N3" s="44" t="s">
        <v>31</v>
      </c>
      <c r="O3" s="29"/>
      <c r="P3" s="20"/>
      <c r="Q3" s="48" t="s">
        <v>32</v>
      </c>
      <c r="R3" s="49"/>
      <c r="S3" s="49" t="s">
        <v>33</v>
      </c>
      <c r="T3" s="43" t="s">
        <v>34</v>
      </c>
      <c r="U3" s="43"/>
      <c r="V3" s="43"/>
      <c r="W3" s="43"/>
      <c r="X3" s="43"/>
      <c r="Y3" s="43"/>
      <c r="Z3" s="44" t="s">
        <v>31</v>
      </c>
    </row>
    <row r="4" spans="1:26" ht="14.25" thickBot="1" x14ac:dyDescent="0.2">
      <c r="A4" s="9" t="s">
        <v>0</v>
      </c>
      <c r="B4" s="9" t="s">
        <v>0</v>
      </c>
      <c r="C4" s="10" t="s">
        <v>2</v>
      </c>
      <c r="D4" s="10" t="s">
        <v>3</v>
      </c>
      <c r="E4" s="12" t="s">
        <v>35</v>
      </c>
      <c r="F4" s="13" t="s">
        <v>36</v>
      </c>
      <c r="G4" s="50"/>
      <c r="H4" s="11" t="s">
        <v>37</v>
      </c>
      <c r="I4" s="11" t="s">
        <v>38</v>
      </c>
      <c r="J4" s="11" t="s">
        <v>39</v>
      </c>
      <c r="K4" s="11" t="s">
        <v>46</v>
      </c>
      <c r="L4" s="11" t="s">
        <v>40</v>
      </c>
      <c r="M4" s="11" t="s">
        <v>31</v>
      </c>
      <c r="N4" s="45"/>
      <c r="O4" s="29"/>
      <c r="P4" s="9"/>
      <c r="Q4" s="12" t="s">
        <v>35</v>
      </c>
      <c r="R4" s="13" t="s">
        <v>36</v>
      </c>
      <c r="S4" s="50"/>
      <c r="T4" s="11" t="s">
        <v>37</v>
      </c>
      <c r="U4" s="11" t="s">
        <v>38</v>
      </c>
      <c r="V4" s="11" t="s">
        <v>39</v>
      </c>
      <c r="W4" s="11" t="s">
        <v>46</v>
      </c>
      <c r="X4" s="11" t="s">
        <v>40</v>
      </c>
      <c r="Y4" s="11" t="s">
        <v>31</v>
      </c>
      <c r="Z4" s="45"/>
    </row>
    <row r="5" spans="1:26" ht="14.25" thickBot="1" x14ac:dyDescent="0.2">
      <c r="A5" s="6">
        <v>1</v>
      </c>
      <c r="B5" s="5" t="s">
        <v>45</v>
      </c>
      <c r="C5" s="18"/>
      <c r="D5" s="18"/>
      <c r="E5" s="21"/>
      <c r="F5" s="22"/>
      <c r="G5" s="22"/>
      <c r="H5" s="18"/>
      <c r="I5" s="18"/>
      <c r="J5" s="18"/>
      <c r="K5" s="18"/>
      <c r="L5" s="18"/>
      <c r="M5" s="18"/>
      <c r="N5" s="23"/>
      <c r="O5" s="29"/>
      <c r="P5" s="20">
        <v>5</v>
      </c>
      <c r="Q5" s="31">
        <f>COUNTIF(E$5:E$25, 5)</f>
        <v>0</v>
      </c>
      <c r="R5" s="35">
        <f t="shared" ref="R5:S5" si="0">COUNTIF(F$5:F$25, 5)</f>
        <v>0</v>
      </c>
      <c r="S5" s="35">
        <f t="shared" si="0"/>
        <v>0</v>
      </c>
      <c r="T5" s="32">
        <f>SUM(H5:H25)</f>
        <v>0</v>
      </c>
      <c r="U5" s="33">
        <f t="shared" ref="U5:X5" si="1">SUM(I5:I25)</f>
        <v>0</v>
      </c>
      <c r="V5" s="33">
        <f t="shared" si="1"/>
        <v>0</v>
      </c>
      <c r="W5" s="33">
        <f t="shared" si="1"/>
        <v>0</v>
      </c>
      <c r="X5" s="33">
        <f t="shared" si="1"/>
        <v>0</v>
      </c>
      <c r="Y5" s="34">
        <f>SUM(COUNTA(M5:M25))</f>
        <v>0</v>
      </c>
      <c r="Z5" s="34">
        <f>SUM(COUNTA(N5:N25))</f>
        <v>0</v>
      </c>
    </row>
    <row r="6" spans="1:26" ht="14.25" thickBot="1" x14ac:dyDescent="0.2">
      <c r="A6" s="6">
        <v>2</v>
      </c>
      <c r="B6" s="5" t="s">
        <v>45</v>
      </c>
      <c r="C6" s="18"/>
      <c r="D6" s="18"/>
      <c r="E6" s="21"/>
      <c r="F6" s="22"/>
      <c r="G6" s="22"/>
      <c r="H6" s="18"/>
      <c r="I6" s="18"/>
      <c r="J6" s="18"/>
      <c r="K6" s="18"/>
      <c r="L6" s="18"/>
      <c r="M6" s="18"/>
      <c r="N6" s="23"/>
      <c r="O6" s="29"/>
      <c r="P6" s="5">
        <v>4</v>
      </c>
      <c r="Q6" s="14">
        <f>COUNTIF(E$5:E$25, 4)</f>
        <v>0</v>
      </c>
      <c r="R6" s="15">
        <f t="shared" ref="R6:S6" si="2">COUNTIF(F$5:F$25, 4)</f>
        <v>0</v>
      </c>
      <c r="S6" s="15">
        <f t="shared" si="2"/>
        <v>0</v>
      </c>
      <c r="T6" s="32" t="e">
        <f>T5/$B$1</f>
        <v>#DIV/0!</v>
      </c>
      <c r="U6" s="33" t="e">
        <f t="shared" ref="U6:Y6" si="3">U5/$B$1</f>
        <v>#DIV/0!</v>
      </c>
      <c r="V6" s="33" t="e">
        <f t="shared" si="3"/>
        <v>#DIV/0!</v>
      </c>
      <c r="W6" s="33" t="e">
        <f t="shared" si="3"/>
        <v>#DIV/0!</v>
      </c>
      <c r="X6" s="33" t="e">
        <f t="shared" si="3"/>
        <v>#DIV/0!</v>
      </c>
      <c r="Y6" s="34" t="e">
        <f t="shared" si="3"/>
        <v>#DIV/0!</v>
      </c>
    </row>
    <row r="7" spans="1:26" x14ac:dyDescent="0.15">
      <c r="A7" s="6">
        <v>3</v>
      </c>
      <c r="B7" s="5" t="s">
        <v>45</v>
      </c>
      <c r="C7" s="18"/>
      <c r="D7" s="18"/>
      <c r="E7" s="21"/>
      <c r="F7" s="22"/>
      <c r="G7" s="22"/>
      <c r="H7" s="18"/>
      <c r="I7" s="18"/>
      <c r="J7" s="18"/>
      <c r="K7" s="18"/>
      <c r="L7" s="18"/>
      <c r="M7" s="18"/>
      <c r="N7" s="23"/>
      <c r="O7" s="29"/>
      <c r="P7" s="5">
        <v>3</v>
      </c>
      <c r="Q7" s="14">
        <f>COUNTIF(E$5:E$25, 3)</f>
        <v>0</v>
      </c>
      <c r="R7" s="15">
        <f t="shared" ref="R7:S7" si="4">COUNTIF(F$5:F$25, 3)</f>
        <v>0</v>
      </c>
      <c r="S7" s="15">
        <f t="shared" si="4"/>
        <v>0</v>
      </c>
    </row>
    <row r="8" spans="1:26" x14ac:dyDescent="0.15">
      <c r="A8" s="6">
        <v>4</v>
      </c>
      <c r="B8" s="5" t="s">
        <v>45</v>
      </c>
      <c r="C8" s="18"/>
      <c r="D8" s="18"/>
      <c r="E8" s="21"/>
      <c r="F8" s="22"/>
      <c r="G8" s="22"/>
      <c r="H8" s="18"/>
      <c r="I8" s="18"/>
      <c r="J8" s="18"/>
      <c r="K8" s="18"/>
      <c r="L8" s="18"/>
      <c r="M8" s="18"/>
      <c r="N8" s="23"/>
      <c r="O8" s="29"/>
      <c r="P8" s="5">
        <v>2</v>
      </c>
      <c r="Q8" s="14">
        <f>COUNTIF(E$5:E$25, 2)</f>
        <v>0</v>
      </c>
      <c r="R8" s="15">
        <f t="shared" ref="R8:S8" si="5">COUNTIF(F$5:F$25, 2)</f>
        <v>0</v>
      </c>
      <c r="S8" s="15">
        <f t="shared" si="5"/>
        <v>0</v>
      </c>
    </row>
    <row r="9" spans="1:26" x14ac:dyDescent="0.15">
      <c r="A9" s="6">
        <v>5</v>
      </c>
      <c r="B9" s="5" t="s">
        <v>45</v>
      </c>
      <c r="C9" s="18"/>
      <c r="D9" s="18"/>
      <c r="E9" s="21"/>
      <c r="F9" s="22"/>
      <c r="G9" s="22"/>
      <c r="H9" s="18"/>
      <c r="I9" s="18"/>
      <c r="J9" s="18"/>
      <c r="K9" s="18"/>
      <c r="L9" s="18"/>
      <c r="M9" s="18"/>
      <c r="N9" s="23"/>
      <c r="O9" s="29"/>
      <c r="P9" s="5">
        <v>1</v>
      </c>
      <c r="Q9" s="14">
        <f>COUNTIF(E$5:E$25, 1)</f>
        <v>0</v>
      </c>
      <c r="R9" s="15">
        <f t="shared" ref="R9:S9" si="6">COUNTIF(F$5:F$25, 1)</f>
        <v>0</v>
      </c>
      <c r="S9" s="15">
        <f t="shared" si="6"/>
        <v>0</v>
      </c>
    </row>
    <row r="10" spans="1:26" ht="14.25" thickBot="1" x14ac:dyDescent="0.2">
      <c r="A10" s="6">
        <v>6</v>
      </c>
      <c r="B10" s="5" t="s">
        <v>45</v>
      </c>
      <c r="C10" s="18"/>
      <c r="D10" s="18"/>
      <c r="E10" s="21"/>
      <c r="F10" s="22"/>
      <c r="G10" s="22"/>
      <c r="H10" s="18"/>
      <c r="I10" s="18"/>
      <c r="J10" s="18"/>
      <c r="K10" s="18"/>
      <c r="L10" s="18"/>
      <c r="M10" s="18"/>
      <c r="N10" s="23"/>
      <c r="O10" s="29"/>
      <c r="P10" s="9" t="s">
        <v>42</v>
      </c>
      <c r="Q10" s="16">
        <f>COUNTIF(E$5:E$25,"無回答")</f>
        <v>0</v>
      </c>
      <c r="R10" s="17">
        <f t="shared" ref="R10:S10" si="7">COUNTIF(F$5:F$25,"無回答")</f>
        <v>0</v>
      </c>
      <c r="S10" s="17">
        <f t="shared" si="7"/>
        <v>0</v>
      </c>
    </row>
    <row r="11" spans="1:26" x14ac:dyDescent="0.15">
      <c r="A11" s="6">
        <v>7</v>
      </c>
      <c r="B11" s="5" t="s">
        <v>45</v>
      </c>
      <c r="C11" s="18"/>
      <c r="D11" s="18"/>
      <c r="E11" s="21"/>
      <c r="F11" s="22"/>
      <c r="G11" s="22"/>
      <c r="H11" s="18"/>
      <c r="I11" s="18"/>
      <c r="J11" s="18"/>
      <c r="K11" s="18"/>
      <c r="L11" s="18"/>
      <c r="M11" s="18"/>
      <c r="N11" s="23"/>
      <c r="O11" s="29"/>
    </row>
    <row r="12" spans="1:26" x14ac:dyDescent="0.15">
      <c r="A12" s="6">
        <v>8</v>
      </c>
      <c r="B12" s="5" t="s">
        <v>45</v>
      </c>
      <c r="C12" s="18"/>
      <c r="D12" s="18"/>
      <c r="E12" s="21"/>
      <c r="F12" s="22"/>
      <c r="G12" s="22"/>
      <c r="H12" s="18"/>
      <c r="I12" s="18"/>
      <c r="J12" s="18"/>
      <c r="K12" s="18"/>
      <c r="L12" s="18"/>
      <c r="M12" s="18"/>
      <c r="N12" s="23"/>
      <c r="O12" s="29"/>
    </row>
    <row r="13" spans="1:26" x14ac:dyDescent="0.15">
      <c r="A13" s="6">
        <v>9</v>
      </c>
      <c r="B13" s="5" t="s">
        <v>45</v>
      </c>
      <c r="C13" s="18"/>
      <c r="D13" s="18"/>
      <c r="E13" s="21"/>
      <c r="F13" s="22"/>
      <c r="G13" s="22"/>
      <c r="H13" s="18"/>
      <c r="I13" s="18"/>
      <c r="J13" s="18"/>
      <c r="K13" s="18"/>
      <c r="L13" s="18"/>
      <c r="M13" s="18"/>
      <c r="N13" s="23"/>
      <c r="O13" s="29"/>
    </row>
    <row r="14" spans="1:26" x14ac:dyDescent="0.15">
      <c r="A14" s="6">
        <v>10</v>
      </c>
      <c r="B14" s="5" t="s">
        <v>45</v>
      </c>
      <c r="C14" s="18"/>
      <c r="D14" s="18"/>
      <c r="E14" s="21"/>
      <c r="F14" s="22"/>
      <c r="G14" s="22"/>
      <c r="H14" s="18"/>
      <c r="I14" s="18"/>
      <c r="J14" s="18"/>
      <c r="K14" s="18"/>
      <c r="L14" s="18"/>
      <c r="M14" s="18"/>
      <c r="N14" s="23"/>
      <c r="O14" s="29"/>
    </row>
    <row r="15" spans="1:26" x14ac:dyDescent="0.15">
      <c r="A15" s="6">
        <v>11</v>
      </c>
      <c r="B15" s="5" t="s">
        <v>45</v>
      </c>
      <c r="C15" s="18"/>
      <c r="D15" s="18"/>
      <c r="E15" s="21"/>
      <c r="F15" s="22"/>
      <c r="G15" s="22"/>
      <c r="H15" s="18"/>
      <c r="I15" s="18"/>
      <c r="J15" s="18"/>
      <c r="K15" s="18"/>
      <c r="L15" s="18"/>
      <c r="M15" s="18"/>
      <c r="N15" s="23"/>
      <c r="O15" s="29"/>
    </row>
    <row r="16" spans="1:26" x14ac:dyDescent="0.15">
      <c r="A16" s="6">
        <v>12</v>
      </c>
      <c r="B16" s="5" t="s">
        <v>45</v>
      </c>
      <c r="C16" s="18"/>
      <c r="D16" s="18"/>
      <c r="E16" s="21"/>
      <c r="F16" s="22"/>
      <c r="G16" s="22"/>
      <c r="H16" s="18"/>
      <c r="I16" s="18"/>
      <c r="J16" s="18"/>
      <c r="K16" s="18"/>
      <c r="L16" s="18"/>
      <c r="M16" s="18"/>
      <c r="N16" s="23"/>
      <c r="O16" s="29"/>
    </row>
    <row r="17" spans="1:15" x14ac:dyDescent="0.15">
      <c r="A17" s="6">
        <v>13</v>
      </c>
      <c r="B17" s="5" t="s">
        <v>45</v>
      </c>
      <c r="C17" s="18"/>
      <c r="D17" s="18"/>
      <c r="E17" s="21"/>
      <c r="F17" s="22"/>
      <c r="G17" s="22"/>
      <c r="H17" s="18"/>
      <c r="I17" s="18"/>
      <c r="J17" s="18"/>
      <c r="K17" s="18"/>
      <c r="L17" s="18"/>
      <c r="M17" s="18"/>
      <c r="N17" s="23"/>
      <c r="O17" s="29"/>
    </row>
    <row r="18" spans="1:15" x14ac:dyDescent="0.15">
      <c r="A18" s="6">
        <v>14</v>
      </c>
      <c r="B18" s="5" t="s">
        <v>45</v>
      </c>
      <c r="C18" s="18"/>
      <c r="D18" s="18"/>
      <c r="E18" s="21"/>
      <c r="F18" s="22"/>
      <c r="G18" s="22"/>
      <c r="H18" s="18"/>
      <c r="I18" s="18"/>
      <c r="J18" s="18"/>
      <c r="K18" s="18"/>
      <c r="L18" s="18"/>
      <c r="M18" s="18"/>
      <c r="N18" s="23"/>
      <c r="O18" s="29"/>
    </row>
    <row r="19" spans="1:15" x14ac:dyDescent="0.15">
      <c r="A19" s="6">
        <v>15</v>
      </c>
      <c r="B19" s="5" t="s">
        <v>45</v>
      </c>
      <c r="C19" s="18"/>
      <c r="D19" s="18"/>
      <c r="E19" s="21"/>
      <c r="F19" s="22"/>
      <c r="G19" s="22"/>
      <c r="H19" s="18"/>
      <c r="I19" s="18"/>
      <c r="J19" s="18"/>
      <c r="K19" s="18"/>
      <c r="L19" s="18"/>
      <c r="M19" s="18"/>
      <c r="N19" s="23"/>
      <c r="O19" s="29"/>
    </row>
    <row r="20" spans="1:15" x14ac:dyDescent="0.15">
      <c r="A20" s="6">
        <v>16</v>
      </c>
      <c r="B20" s="5" t="s">
        <v>45</v>
      </c>
      <c r="C20" s="18"/>
      <c r="D20" s="18"/>
      <c r="E20" s="21"/>
      <c r="F20" s="22"/>
      <c r="G20" s="22"/>
      <c r="H20" s="18"/>
      <c r="I20" s="18"/>
      <c r="J20" s="18"/>
      <c r="K20" s="18"/>
      <c r="L20" s="18"/>
      <c r="M20" s="18"/>
      <c r="N20" s="23"/>
      <c r="O20" s="29"/>
    </row>
    <row r="21" spans="1:15" x14ac:dyDescent="0.15">
      <c r="A21" s="6">
        <v>17</v>
      </c>
      <c r="B21" s="5" t="s">
        <v>45</v>
      </c>
      <c r="C21" s="18"/>
      <c r="D21" s="18"/>
      <c r="E21" s="21"/>
      <c r="F21" s="22"/>
      <c r="G21" s="22"/>
      <c r="H21" s="18"/>
      <c r="I21" s="18"/>
      <c r="J21" s="18"/>
      <c r="K21" s="18"/>
      <c r="L21" s="18"/>
      <c r="M21" s="18"/>
      <c r="N21" s="23"/>
      <c r="O21" s="29"/>
    </row>
    <row r="22" spans="1:15" x14ac:dyDescent="0.15">
      <c r="A22" s="6">
        <v>18</v>
      </c>
      <c r="B22" s="5" t="s">
        <v>45</v>
      </c>
      <c r="C22" s="18"/>
      <c r="D22" s="18"/>
      <c r="E22" s="21"/>
      <c r="F22" s="22"/>
      <c r="G22" s="22"/>
      <c r="H22" s="18"/>
      <c r="I22" s="18"/>
      <c r="J22" s="18"/>
      <c r="K22" s="18"/>
      <c r="L22" s="18"/>
      <c r="M22" s="18"/>
      <c r="N22" s="23"/>
      <c r="O22" s="29"/>
    </row>
    <row r="23" spans="1:15" x14ac:dyDescent="0.15">
      <c r="A23" s="6">
        <v>19</v>
      </c>
      <c r="B23" s="5" t="s">
        <v>45</v>
      </c>
      <c r="C23" s="18"/>
      <c r="D23" s="18"/>
      <c r="E23" s="21"/>
      <c r="F23" s="22"/>
      <c r="G23" s="22"/>
      <c r="H23" s="18"/>
      <c r="I23" s="18"/>
      <c r="J23" s="18"/>
      <c r="K23" s="18"/>
      <c r="L23" s="18"/>
      <c r="M23" s="18"/>
      <c r="N23" s="23"/>
      <c r="O23" s="29"/>
    </row>
    <row r="24" spans="1:15" x14ac:dyDescent="0.15">
      <c r="A24" s="6">
        <v>20</v>
      </c>
      <c r="B24" s="5" t="s">
        <v>45</v>
      </c>
      <c r="C24" s="18"/>
      <c r="D24" s="18"/>
      <c r="E24" s="21"/>
      <c r="F24" s="22"/>
      <c r="G24" s="22"/>
      <c r="H24" s="18"/>
      <c r="I24" s="18"/>
      <c r="J24" s="18"/>
      <c r="K24" s="18"/>
      <c r="L24" s="18"/>
      <c r="M24" s="18"/>
      <c r="N24" s="23"/>
      <c r="O24" s="29"/>
    </row>
    <row r="25" spans="1:15" ht="14.25" thickBot="1" x14ac:dyDescent="0.2">
      <c r="A25" s="7">
        <v>21</v>
      </c>
      <c r="B25" s="9" t="s">
        <v>45</v>
      </c>
      <c r="C25" s="19"/>
      <c r="D25" s="19"/>
      <c r="E25" s="24"/>
      <c r="F25" s="25"/>
      <c r="G25" s="25"/>
      <c r="H25" s="19"/>
      <c r="I25" s="19"/>
      <c r="J25" s="19"/>
      <c r="K25" s="19"/>
      <c r="L25" s="19"/>
      <c r="M25" s="19"/>
      <c r="N25" s="26"/>
      <c r="O25" s="29"/>
    </row>
    <row r="26" spans="1:15" x14ac:dyDescent="0.15">
      <c r="B26"/>
      <c r="C26"/>
      <c r="D26"/>
      <c r="E26"/>
      <c r="F26"/>
      <c r="G26"/>
      <c r="H26"/>
      <c r="I26"/>
      <c r="J26"/>
      <c r="K26"/>
      <c r="L26"/>
      <c r="M26"/>
      <c r="N26"/>
      <c r="O26" s="30"/>
    </row>
    <row r="31" spans="1:15" x14ac:dyDescent="0.15">
      <c r="E31" s="2">
        <v>1</v>
      </c>
      <c r="F31" s="2">
        <v>1</v>
      </c>
      <c r="G31" s="2">
        <f>COUNTIFS($E$5:$E$28,E31,$F$5:$F$28,F31)</f>
        <v>0</v>
      </c>
      <c r="H31" s="2">
        <f>COUNTIFS($G$5:$G$28,$E31,$F$5:$F$28,$F31)</f>
        <v>0</v>
      </c>
      <c r="I31" s="2">
        <f>COUNTIFS($E$5:$E$28,$E31,$G$5:$G$28,$F31)</f>
        <v>0</v>
      </c>
    </row>
    <row r="32" spans="1:15" x14ac:dyDescent="0.15">
      <c r="E32" s="2">
        <v>1</v>
      </c>
      <c r="F32" s="2">
        <v>2</v>
      </c>
      <c r="G32" s="2">
        <f>COUNTIFS($E$5:$E$28,E32,$F$5:$F$28,F32)</f>
        <v>0</v>
      </c>
      <c r="H32" s="2">
        <f>COUNTIFS($G$5:$G$28,$E32,$F$5:$F$28,$F32)</f>
        <v>0</v>
      </c>
      <c r="I32" s="2">
        <f t="shared" ref="I32:I66" si="8">COUNTIFS($E$5:$E$28,$E32,$G$5:$G$28,$F32)</f>
        <v>0</v>
      </c>
    </row>
    <row r="33" spans="5:9" x14ac:dyDescent="0.15">
      <c r="E33" s="2">
        <v>1</v>
      </c>
      <c r="F33" s="2">
        <v>3</v>
      </c>
      <c r="G33" s="2">
        <f>COUNTIFS($E$5:$E$28,E33,$F$5:$F$28,F33)</f>
        <v>0</v>
      </c>
      <c r="H33" s="2">
        <f t="shared" ref="H33:H66" si="9">COUNTIFS($G$5:$G$28,$E33,$F$5:$F$28,$F33)</f>
        <v>0</v>
      </c>
      <c r="I33" s="2">
        <f t="shared" si="8"/>
        <v>0</v>
      </c>
    </row>
    <row r="34" spans="5:9" x14ac:dyDescent="0.15">
      <c r="E34" s="2">
        <v>1</v>
      </c>
      <c r="F34" s="2">
        <v>4</v>
      </c>
      <c r="G34" s="2">
        <f t="shared" ref="G34:G66" si="10">COUNTIFS($E$5:$E$28,E34,$F$5:$F$28,F34)</f>
        <v>0</v>
      </c>
      <c r="H34" s="2">
        <f t="shared" si="9"/>
        <v>0</v>
      </c>
      <c r="I34" s="2">
        <f t="shared" si="8"/>
        <v>0</v>
      </c>
    </row>
    <row r="35" spans="5:9" x14ac:dyDescent="0.15">
      <c r="E35" s="2">
        <v>1</v>
      </c>
      <c r="F35" s="2">
        <v>5</v>
      </c>
      <c r="G35" s="2">
        <f t="shared" si="10"/>
        <v>0</v>
      </c>
      <c r="H35" s="2">
        <f t="shared" si="9"/>
        <v>0</v>
      </c>
      <c r="I35" s="2">
        <f t="shared" si="8"/>
        <v>0</v>
      </c>
    </row>
    <row r="36" spans="5:9" x14ac:dyDescent="0.15">
      <c r="E36" s="2">
        <v>1</v>
      </c>
      <c r="F36" s="2">
        <v>6</v>
      </c>
      <c r="G36" s="2">
        <f t="shared" si="10"/>
        <v>0</v>
      </c>
      <c r="H36" s="2">
        <f t="shared" si="9"/>
        <v>0</v>
      </c>
      <c r="I36" s="2">
        <f t="shared" si="8"/>
        <v>0</v>
      </c>
    </row>
    <row r="37" spans="5:9" x14ac:dyDescent="0.15">
      <c r="E37" s="2">
        <v>2</v>
      </c>
      <c r="F37" s="2">
        <v>1</v>
      </c>
      <c r="G37" s="2">
        <f t="shared" si="10"/>
        <v>0</v>
      </c>
      <c r="H37" s="2">
        <f t="shared" si="9"/>
        <v>0</v>
      </c>
      <c r="I37" s="2">
        <f t="shared" si="8"/>
        <v>0</v>
      </c>
    </row>
    <row r="38" spans="5:9" x14ac:dyDescent="0.15">
      <c r="E38" s="2">
        <v>2</v>
      </c>
      <c r="F38" s="2">
        <v>2</v>
      </c>
      <c r="G38" s="2">
        <f t="shared" si="10"/>
        <v>0</v>
      </c>
      <c r="H38" s="2">
        <f t="shared" si="9"/>
        <v>0</v>
      </c>
      <c r="I38" s="2">
        <f t="shared" si="8"/>
        <v>0</v>
      </c>
    </row>
    <row r="39" spans="5:9" x14ac:dyDescent="0.15">
      <c r="E39" s="2">
        <v>2</v>
      </c>
      <c r="F39" s="2">
        <v>3</v>
      </c>
      <c r="G39" s="2">
        <f t="shared" si="10"/>
        <v>0</v>
      </c>
      <c r="H39" s="2">
        <f t="shared" si="9"/>
        <v>0</v>
      </c>
      <c r="I39" s="2">
        <f t="shared" si="8"/>
        <v>0</v>
      </c>
    </row>
    <row r="40" spans="5:9" x14ac:dyDescent="0.15">
      <c r="E40" s="2">
        <v>2</v>
      </c>
      <c r="F40" s="2">
        <v>4</v>
      </c>
      <c r="G40" s="2">
        <f t="shared" si="10"/>
        <v>0</v>
      </c>
      <c r="H40" s="2">
        <f t="shared" si="9"/>
        <v>0</v>
      </c>
      <c r="I40" s="2">
        <f t="shared" si="8"/>
        <v>0</v>
      </c>
    </row>
    <row r="41" spans="5:9" x14ac:dyDescent="0.15">
      <c r="E41" s="2">
        <v>2</v>
      </c>
      <c r="F41" s="2">
        <v>5</v>
      </c>
      <c r="G41" s="2">
        <f t="shared" si="10"/>
        <v>0</v>
      </c>
      <c r="H41" s="2">
        <f t="shared" si="9"/>
        <v>0</v>
      </c>
      <c r="I41" s="2">
        <f t="shared" si="8"/>
        <v>0</v>
      </c>
    </row>
    <row r="42" spans="5:9" x14ac:dyDescent="0.15">
      <c r="E42" s="2">
        <v>2</v>
      </c>
      <c r="F42" s="2">
        <v>6</v>
      </c>
      <c r="G42" s="2">
        <f t="shared" si="10"/>
        <v>0</v>
      </c>
      <c r="H42" s="2">
        <f t="shared" si="9"/>
        <v>0</v>
      </c>
      <c r="I42" s="2">
        <f>COUNTIFS($E$5:$E$28,$E42,$G$5:$G$28,$F42)</f>
        <v>0</v>
      </c>
    </row>
    <row r="43" spans="5:9" x14ac:dyDescent="0.15">
      <c r="E43" s="2">
        <v>3</v>
      </c>
      <c r="F43" s="2">
        <v>1</v>
      </c>
      <c r="G43" s="2">
        <f t="shared" si="10"/>
        <v>0</v>
      </c>
      <c r="H43" s="2">
        <f t="shared" si="9"/>
        <v>0</v>
      </c>
      <c r="I43" s="2">
        <f t="shared" si="8"/>
        <v>0</v>
      </c>
    </row>
    <row r="44" spans="5:9" x14ac:dyDescent="0.15">
      <c r="E44" s="2">
        <v>3</v>
      </c>
      <c r="F44" s="2">
        <v>2</v>
      </c>
      <c r="G44" s="2">
        <f t="shared" si="10"/>
        <v>0</v>
      </c>
      <c r="H44" s="2">
        <f t="shared" si="9"/>
        <v>0</v>
      </c>
      <c r="I44" s="2">
        <f t="shared" si="8"/>
        <v>0</v>
      </c>
    </row>
    <row r="45" spans="5:9" x14ac:dyDescent="0.15">
      <c r="E45" s="2">
        <v>3</v>
      </c>
      <c r="F45" s="2">
        <v>3</v>
      </c>
      <c r="G45" s="2">
        <f t="shared" si="10"/>
        <v>0</v>
      </c>
      <c r="H45" s="2">
        <f t="shared" si="9"/>
        <v>0</v>
      </c>
      <c r="I45" s="2">
        <f t="shared" si="8"/>
        <v>0</v>
      </c>
    </row>
    <row r="46" spans="5:9" x14ac:dyDescent="0.15">
      <c r="E46" s="2">
        <v>3</v>
      </c>
      <c r="F46" s="2">
        <v>4</v>
      </c>
      <c r="G46" s="2">
        <f t="shared" si="10"/>
        <v>0</v>
      </c>
      <c r="H46" s="2">
        <f t="shared" si="9"/>
        <v>0</v>
      </c>
      <c r="I46" s="2">
        <f t="shared" si="8"/>
        <v>0</v>
      </c>
    </row>
    <row r="47" spans="5:9" x14ac:dyDescent="0.15">
      <c r="E47" s="2">
        <v>3</v>
      </c>
      <c r="F47" s="2">
        <v>5</v>
      </c>
      <c r="G47" s="2">
        <f t="shared" si="10"/>
        <v>0</v>
      </c>
      <c r="H47" s="2">
        <f t="shared" si="9"/>
        <v>0</v>
      </c>
      <c r="I47" s="2">
        <f t="shared" si="8"/>
        <v>0</v>
      </c>
    </row>
    <row r="48" spans="5:9" x14ac:dyDescent="0.15">
      <c r="E48" s="2">
        <v>3</v>
      </c>
      <c r="F48" s="2">
        <v>6</v>
      </c>
      <c r="G48" s="2">
        <f t="shared" si="10"/>
        <v>0</v>
      </c>
      <c r="H48" s="2">
        <f t="shared" si="9"/>
        <v>0</v>
      </c>
      <c r="I48" s="2">
        <f t="shared" si="8"/>
        <v>0</v>
      </c>
    </row>
    <row r="49" spans="5:9" x14ac:dyDescent="0.15">
      <c r="E49" s="2">
        <v>4</v>
      </c>
      <c r="F49" s="2">
        <v>1</v>
      </c>
      <c r="G49" s="2">
        <f t="shared" si="10"/>
        <v>0</v>
      </c>
      <c r="H49" s="2">
        <f t="shared" si="9"/>
        <v>0</v>
      </c>
      <c r="I49" s="2">
        <f t="shared" si="8"/>
        <v>0</v>
      </c>
    </row>
    <row r="50" spans="5:9" x14ac:dyDescent="0.15">
      <c r="E50" s="2">
        <v>4</v>
      </c>
      <c r="F50" s="2">
        <v>2</v>
      </c>
      <c r="G50" s="2">
        <f t="shared" si="10"/>
        <v>0</v>
      </c>
      <c r="H50" s="2">
        <f t="shared" si="9"/>
        <v>0</v>
      </c>
      <c r="I50" s="2">
        <f t="shared" si="8"/>
        <v>0</v>
      </c>
    </row>
    <row r="51" spans="5:9" x14ac:dyDescent="0.15">
      <c r="E51" s="2">
        <v>4</v>
      </c>
      <c r="F51" s="2">
        <v>3</v>
      </c>
      <c r="G51" s="2">
        <f t="shared" si="10"/>
        <v>0</v>
      </c>
      <c r="H51" s="2">
        <f t="shared" si="9"/>
        <v>0</v>
      </c>
      <c r="I51" s="2">
        <f t="shared" si="8"/>
        <v>0</v>
      </c>
    </row>
    <row r="52" spans="5:9" x14ac:dyDescent="0.15">
      <c r="E52" s="2">
        <v>4</v>
      </c>
      <c r="F52" s="2">
        <v>4</v>
      </c>
      <c r="G52" s="2">
        <f t="shared" si="10"/>
        <v>0</v>
      </c>
      <c r="H52" s="2">
        <f t="shared" si="9"/>
        <v>0</v>
      </c>
      <c r="I52" s="2">
        <f t="shared" si="8"/>
        <v>0</v>
      </c>
    </row>
    <row r="53" spans="5:9" x14ac:dyDescent="0.15">
      <c r="E53" s="2">
        <v>4</v>
      </c>
      <c r="F53" s="2">
        <v>5</v>
      </c>
      <c r="G53" s="2">
        <f t="shared" si="10"/>
        <v>0</v>
      </c>
      <c r="H53" s="2">
        <f t="shared" si="9"/>
        <v>0</v>
      </c>
      <c r="I53" s="2">
        <f t="shared" si="8"/>
        <v>0</v>
      </c>
    </row>
    <row r="54" spans="5:9" x14ac:dyDescent="0.15">
      <c r="E54" s="2">
        <v>4</v>
      </c>
      <c r="F54" s="2">
        <v>6</v>
      </c>
      <c r="G54" s="2">
        <f t="shared" si="10"/>
        <v>0</v>
      </c>
      <c r="H54" s="2">
        <f t="shared" si="9"/>
        <v>0</v>
      </c>
      <c r="I54" s="2">
        <f t="shared" si="8"/>
        <v>0</v>
      </c>
    </row>
    <row r="55" spans="5:9" x14ac:dyDescent="0.15">
      <c r="E55" s="2">
        <v>5</v>
      </c>
      <c r="F55" s="2">
        <v>1</v>
      </c>
      <c r="G55" s="2">
        <f t="shared" si="10"/>
        <v>0</v>
      </c>
      <c r="H55" s="2">
        <f t="shared" si="9"/>
        <v>0</v>
      </c>
      <c r="I55" s="2">
        <f t="shared" si="8"/>
        <v>0</v>
      </c>
    </row>
    <row r="56" spans="5:9" x14ac:dyDescent="0.15">
      <c r="E56" s="2">
        <v>5</v>
      </c>
      <c r="F56" s="2">
        <v>2</v>
      </c>
      <c r="G56" s="2">
        <f t="shared" si="10"/>
        <v>0</v>
      </c>
      <c r="H56" s="2">
        <f t="shared" si="9"/>
        <v>0</v>
      </c>
      <c r="I56" s="2">
        <f t="shared" si="8"/>
        <v>0</v>
      </c>
    </row>
    <row r="57" spans="5:9" x14ac:dyDescent="0.15">
      <c r="E57" s="2">
        <v>5</v>
      </c>
      <c r="F57" s="2">
        <v>3</v>
      </c>
      <c r="G57" s="2">
        <f t="shared" si="10"/>
        <v>0</v>
      </c>
      <c r="H57" s="2">
        <f t="shared" si="9"/>
        <v>0</v>
      </c>
      <c r="I57" s="2">
        <f t="shared" si="8"/>
        <v>0</v>
      </c>
    </row>
    <row r="58" spans="5:9" x14ac:dyDescent="0.15">
      <c r="E58" s="2">
        <v>5</v>
      </c>
      <c r="F58" s="2">
        <v>4</v>
      </c>
      <c r="G58" s="2">
        <f t="shared" si="10"/>
        <v>0</v>
      </c>
      <c r="H58" s="2">
        <f t="shared" si="9"/>
        <v>0</v>
      </c>
      <c r="I58" s="2">
        <f t="shared" si="8"/>
        <v>0</v>
      </c>
    </row>
    <row r="59" spans="5:9" x14ac:dyDescent="0.15">
      <c r="E59" s="2">
        <v>5</v>
      </c>
      <c r="F59" s="2">
        <v>5</v>
      </c>
      <c r="G59" s="2">
        <f t="shared" si="10"/>
        <v>0</v>
      </c>
      <c r="H59" s="2">
        <f t="shared" si="9"/>
        <v>0</v>
      </c>
      <c r="I59" s="2">
        <f t="shared" si="8"/>
        <v>0</v>
      </c>
    </row>
    <row r="60" spans="5:9" x14ac:dyDescent="0.15">
      <c r="E60" s="2">
        <v>5</v>
      </c>
      <c r="F60" s="2">
        <v>6</v>
      </c>
      <c r="G60" s="2">
        <f t="shared" si="10"/>
        <v>0</v>
      </c>
      <c r="H60" s="2">
        <f t="shared" si="9"/>
        <v>0</v>
      </c>
      <c r="I60" s="2">
        <f>COUNTIFS($E$5:$E$28,$E60,$G$5:$G$28,$F60)</f>
        <v>0</v>
      </c>
    </row>
    <row r="61" spans="5:9" x14ac:dyDescent="0.15">
      <c r="E61" s="2">
        <v>6</v>
      </c>
      <c r="F61" s="2">
        <v>1</v>
      </c>
      <c r="G61" s="2">
        <f t="shared" si="10"/>
        <v>0</v>
      </c>
      <c r="H61" s="2">
        <f t="shared" si="9"/>
        <v>0</v>
      </c>
      <c r="I61" s="2">
        <f t="shared" si="8"/>
        <v>0</v>
      </c>
    </row>
    <row r="62" spans="5:9" x14ac:dyDescent="0.15">
      <c r="E62" s="2">
        <v>6</v>
      </c>
      <c r="F62" s="2">
        <v>2</v>
      </c>
      <c r="G62" s="2">
        <f t="shared" si="10"/>
        <v>0</v>
      </c>
      <c r="H62" s="2">
        <f t="shared" si="9"/>
        <v>0</v>
      </c>
      <c r="I62" s="2">
        <f t="shared" si="8"/>
        <v>0</v>
      </c>
    </row>
    <row r="63" spans="5:9" x14ac:dyDescent="0.15">
      <c r="E63" s="2">
        <v>6</v>
      </c>
      <c r="F63" s="2">
        <v>3</v>
      </c>
      <c r="G63" s="2">
        <f t="shared" si="10"/>
        <v>0</v>
      </c>
      <c r="H63" s="2">
        <f t="shared" si="9"/>
        <v>0</v>
      </c>
      <c r="I63" s="2">
        <f t="shared" si="8"/>
        <v>0</v>
      </c>
    </row>
    <row r="64" spans="5:9" x14ac:dyDescent="0.15">
      <c r="E64" s="2">
        <v>6</v>
      </c>
      <c r="F64" s="2">
        <v>4</v>
      </c>
      <c r="G64" s="2">
        <f t="shared" si="10"/>
        <v>0</v>
      </c>
      <c r="H64" s="2">
        <f t="shared" si="9"/>
        <v>0</v>
      </c>
      <c r="I64" s="2">
        <f t="shared" si="8"/>
        <v>0</v>
      </c>
    </row>
    <row r="65" spans="5:9" x14ac:dyDescent="0.15">
      <c r="E65" s="2">
        <v>6</v>
      </c>
      <c r="F65" s="2">
        <v>5</v>
      </c>
      <c r="G65" s="2">
        <f t="shared" si="10"/>
        <v>0</v>
      </c>
      <c r="H65" s="2">
        <f t="shared" si="9"/>
        <v>0</v>
      </c>
      <c r="I65" s="2">
        <f t="shared" si="8"/>
        <v>0</v>
      </c>
    </row>
    <row r="66" spans="5:9" x14ac:dyDescent="0.15">
      <c r="E66" s="2">
        <v>6</v>
      </c>
      <c r="F66" s="2">
        <v>6</v>
      </c>
      <c r="G66" s="2">
        <f t="shared" si="10"/>
        <v>0</v>
      </c>
      <c r="H66" s="2">
        <f t="shared" si="9"/>
        <v>0</v>
      </c>
      <c r="I66" s="2">
        <f t="shared" si="8"/>
        <v>0</v>
      </c>
    </row>
    <row r="67" spans="5:9" x14ac:dyDescent="0.15">
      <c r="G67" s="2">
        <f>SUM(G31:G66)</f>
        <v>0</v>
      </c>
      <c r="H67" s="2">
        <f t="shared" ref="H67:I67" si="11">SUM(H31:H66)</f>
        <v>0</v>
      </c>
      <c r="I67" s="2">
        <f t="shared" si="11"/>
        <v>0</v>
      </c>
    </row>
  </sheetData>
  <mergeCells count="9">
    <mergeCell ref="T3:Y3"/>
    <mergeCell ref="Z3:Z4"/>
    <mergeCell ref="Q2:Z2"/>
    <mergeCell ref="H3:M3"/>
    <mergeCell ref="E3:F3"/>
    <mergeCell ref="G3:G4"/>
    <mergeCell ref="N3:N4"/>
    <mergeCell ref="Q3:R3"/>
    <mergeCell ref="S3:S4"/>
  </mergeCells>
  <phoneticPr fontId="2"/>
  <dataValidations count="1">
    <dataValidation type="whole" allowBlank="1" showInputMessage="1" showErrorMessage="1" sqref="H5:L25">
      <formula1>0</formula1>
      <formula2>1</formula2>
    </dataValidation>
  </dataValidations>
  <pageMargins left="0.7" right="0.7" top="0.75" bottom="0.75" header="0.3" footer="0.3"/>
  <pageSetup paperSize="9" orientation="portrait" horizontalDpi="4294967293" verticalDpi="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リスト!$B$2:$B$25</xm:f>
          </x14:formula1>
          <xm:sqref>D5:D25</xm:sqref>
        </x14:dataValidation>
        <x14:dataValidation type="list" allowBlank="1" showInputMessage="1" showErrorMessage="1">
          <x14:formula1>
            <xm:f>リスト!$A$2:$A$8</xm:f>
          </x14:formula1>
          <xm:sqref>C5:C25</xm:sqref>
        </x14:dataValidation>
        <x14:dataValidation type="list" allowBlank="1" showInputMessage="1" showErrorMessage="1">
          <x14:formula1>
            <xm:f>リスト!$C$2:$C$7</xm:f>
          </x14:formula1>
          <xm:sqref>E5:G25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B2" sqref="B2:B25"/>
    </sheetView>
  </sheetViews>
  <sheetFormatPr defaultRowHeight="13.5" x14ac:dyDescent="0.15"/>
  <cols>
    <col min="2" max="2" width="20.625" bestFit="1" customWidth="1"/>
  </cols>
  <sheetData>
    <row r="1" spans="1:4" x14ac:dyDescent="0.15">
      <c r="A1" t="s">
        <v>2</v>
      </c>
      <c r="B1" t="s">
        <v>27</v>
      </c>
      <c r="C1" t="s">
        <v>41</v>
      </c>
      <c r="D1" t="s">
        <v>43</v>
      </c>
    </row>
    <row r="2" spans="1:4" x14ac:dyDescent="0.15">
      <c r="A2">
        <v>1</v>
      </c>
      <c r="B2" t="s">
        <v>4</v>
      </c>
      <c r="C2">
        <v>5</v>
      </c>
      <c r="D2">
        <v>1</v>
      </c>
    </row>
    <row r="3" spans="1:4" x14ac:dyDescent="0.15">
      <c r="A3">
        <v>2</v>
      </c>
      <c r="B3" t="s">
        <v>5</v>
      </c>
      <c r="C3">
        <v>4</v>
      </c>
      <c r="D3">
        <v>0</v>
      </c>
    </row>
    <row r="4" spans="1:4" x14ac:dyDescent="0.15">
      <c r="A4">
        <v>3</v>
      </c>
      <c r="B4" t="s">
        <v>6</v>
      </c>
      <c r="C4">
        <v>3</v>
      </c>
    </row>
    <row r="5" spans="1:4" x14ac:dyDescent="0.15">
      <c r="A5">
        <v>4</v>
      </c>
      <c r="B5" t="s">
        <v>7</v>
      </c>
      <c r="C5">
        <v>2</v>
      </c>
    </row>
    <row r="6" spans="1:4" x14ac:dyDescent="0.15">
      <c r="A6" t="s">
        <v>28</v>
      </c>
      <c r="B6" t="s">
        <v>8</v>
      </c>
      <c r="C6">
        <v>1</v>
      </c>
    </row>
    <row r="7" spans="1:4" x14ac:dyDescent="0.15">
      <c r="A7" t="s">
        <v>30</v>
      </c>
      <c r="B7" t="s">
        <v>9</v>
      </c>
      <c r="C7" t="s">
        <v>42</v>
      </c>
    </row>
    <row r="8" spans="1:4" x14ac:dyDescent="0.15">
      <c r="A8" t="s">
        <v>31</v>
      </c>
      <c r="B8" t="s">
        <v>10</v>
      </c>
    </row>
    <row r="9" spans="1:4" x14ac:dyDescent="0.15">
      <c r="B9" t="s">
        <v>11</v>
      </c>
    </row>
    <row r="10" spans="1:4" x14ac:dyDescent="0.15">
      <c r="B10" t="s">
        <v>12</v>
      </c>
    </row>
    <row r="11" spans="1:4" x14ac:dyDescent="0.15">
      <c r="B11" t="s">
        <v>13</v>
      </c>
    </row>
    <row r="12" spans="1:4" x14ac:dyDescent="0.15">
      <c r="B12" t="s">
        <v>14</v>
      </c>
    </row>
    <row r="13" spans="1:4" x14ac:dyDescent="0.15">
      <c r="B13" t="s">
        <v>15</v>
      </c>
    </row>
    <row r="14" spans="1:4" x14ac:dyDescent="0.15">
      <c r="B14" t="s">
        <v>16</v>
      </c>
    </row>
    <row r="15" spans="1:4" x14ac:dyDescent="0.15">
      <c r="B15" t="s">
        <v>17</v>
      </c>
    </row>
    <row r="16" spans="1:4" x14ac:dyDescent="0.15">
      <c r="B16" t="s">
        <v>18</v>
      </c>
    </row>
    <row r="17" spans="2:2" x14ac:dyDescent="0.15">
      <c r="B17" t="s">
        <v>19</v>
      </c>
    </row>
    <row r="18" spans="2:2" x14ac:dyDescent="0.15">
      <c r="B18" t="s">
        <v>20</v>
      </c>
    </row>
    <row r="19" spans="2:2" x14ac:dyDescent="0.15">
      <c r="B19" t="s">
        <v>21</v>
      </c>
    </row>
    <row r="20" spans="2:2" x14ac:dyDescent="0.15">
      <c r="B20" t="s">
        <v>22</v>
      </c>
    </row>
    <row r="21" spans="2:2" x14ac:dyDescent="0.15">
      <c r="B21" t="s">
        <v>23</v>
      </c>
    </row>
    <row r="22" spans="2:2" x14ac:dyDescent="0.15">
      <c r="B22" t="s">
        <v>24</v>
      </c>
    </row>
    <row r="23" spans="2:2" x14ac:dyDescent="0.15">
      <c r="B23" t="s">
        <v>25</v>
      </c>
    </row>
    <row r="24" spans="2:2" x14ac:dyDescent="0.15">
      <c r="B24" t="s">
        <v>26</v>
      </c>
    </row>
    <row r="25" spans="2:2" x14ac:dyDescent="0.15">
      <c r="B25" t="s">
        <v>31</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7"/>
  <sheetViews>
    <sheetView zoomScale="85" zoomScaleNormal="85" workbookViewId="0">
      <selection activeCell="O31" sqref="O31"/>
    </sheetView>
  </sheetViews>
  <sheetFormatPr defaultRowHeight="13.5" x14ac:dyDescent="0.15"/>
  <cols>
    <col min="1" max="1" width="10.125" bestFit="1" customWidth="1"/>
    <col min="2" max="2" width="9.875" style="2" bestFit="1" customWidth="1"/>
    <col min="3" max="3" width="5.25" style="2" bestFit="1" customWidth="1"/>
    <col min="4" max="4" width="18.625" style="2" bestFit="1" customWidth="1"/>
    <col min="5" max="13" width="9" style="2"/>
    <col min="14" max="14" width="22.75" style="2" customWidth="1"/>
    <col min="15" max="15" width="6.875" style="28" customWidth="1"/>
    <col min="16" max="16" width="9" style="2"/>
  </cols>
  <sheetData>
    <row r="1" spans="1:26" x14ac:dyDescent="0.15">
      <c r="A1" t="s">
        <v>1</v>
      </c>
      <c r="B1" s="1">
        <v>24</v>
      </c>
    </row>
    <row r="2" spans="1:26" ht="14.25" thickBot="1" x14ac:dyDescent="0.2">
      <c r="B2" s="3"/>
      <c r="Q2" s="46" t="s">
        <v>47</v>
      </c>
      <c r="R2" s="46"/>
      <c r="S2" s="46"/>
      <c r="T2" s="47"/>
      <c r="U2" s="47"/>
      <c r="V2" s="47"/>
      <c r="W2" s="47"/>
      <c r="X2" s="47"/>
      <c r="Y2" s="47"/>
      <c r="Z2" s="47"/>
    </row>
    <row r="3" spans="1:26" x14ac:dyDescent="0.15">
      <c r="A3" s="31"/>
      <c r="B3" s="20"/>
      <c r="C3" s="8"/>
      <c r="D3" s="8"/>
      <c r="E3" s="48" t="s">
        <v>32</v>
      </c>
      <c r="F3" s="49"/>
      <c r="G3" s="43" t="s">
        <v>33</v>
      </c>
      <c r="H3" s="48" t="s">
        <v>34</v>
      </c>
      <c r="I3" s="43"/>
      <c r="J3" s="43"/>
      <c r="K3" s="43"/>
      <c r="L3" s="43"/>
      <c r="M3" s="49"/>
      <c r="N3" s="44" t="s">
        <v>31</v>
      </c>
      <c r="O3" s="29"/>
      <c r="P3" s="20"/>
      <c r="Q3" s="48" t="s">
        <v>32</v>
      </c>
      <c r="R3" s="49"/>
      <c r="S3" s="49" t="s">
        <v>33</v>
      </c>
      <c r="T3" s="43" t="s">
        <v>34</v>
      </c>
      <c r="U3" s="43"/>
      <c r="V3" s="43"/>
      <c r="W3" s="43"/>
      <c r="X3" s="43"/>
      <c r="Y3" s="43"/>
      <c r="Z3" s="44" t="s">
        <v>31</v>
      </c>
    </row>
    <row r="4" spans="1:26" ht="14.25" thickBot="1" x14ac:dyDescent="0.2">
      <c r="A4" s="12" t="s">
        <v>0</v>
      </c>
      <c r="B4" s="9" t="s">
        <v>0</v>
      </c>
      <c r="C4" s="10" t="s">
        <v>2</v>
      </c>
      <c r="D4" s="10" t="s">
        <v>3</v>
      </c>
      <c r="E4" s="12" t="s">
        <v>35</v>
      </c>
      <c r="F4" s="13" t="s">
        <v>36</v>
      </c>
      <c r="G4" s="47"/>
      <c r="H4" s="38" t="s">
        <v>37</v>
      </c>
      <c r="I4" s="11" t="s">
        <v>38</v>
      </c>
      <c r="J4" s="11" t="s">
        <v>39</v>
      </c>
      <c r="K4" s="11" t="s">
        <v>46</v>
      </c>
      <c r="L4" s="11" t="s">
        <v>40</v>
      </c>
      <c r="M4" s="39" t="s">
        <v>31</v>
      </c>
      <c r="N4" s="45"/>
      <c r="O4" s="29"/>
      <c r="P4" s="9"/>
      <c r="Q4" s="12" t="s">
        <v>35</v>
      </c>
      <c r="R4" s="13" t="s">
        <v>36</v>
      </c>
      <c r="S4" s="50"/>
      <c r="T4" s="11" t="s">
        <v>37</v>
      </c>
      <c r="U4" s="11" t="s">
        <v>38</v>
      </c>
      <c r="V4" s="11" t="s">
        <v>39</v>
      </c>
      <c r="W4" s="11" t="s">
        <v>46</v>
      </c>
      <c r="X4" s="11" t="s">
        <v>40</v>
      </c>
      <c r="Y4" s="11" t="s">
        <v>31</v>
      </c>
      <c r="Z4" s="45"/>
    </row>
    <row r="5" spans="1:26" ht="14.25" thickBot="1" x14ac:dyDescent="0.2">
      <c r="A5" s="14">
        <v>1</v>
      </c>
      <c r="B5" s="5" t="s">
        <v>45</v>
      </c>
      <c r="C5" s="18">
        <v>4</v>
      </c>
      <c r="D5" s="18" t="s">
        <v>21</v>
      </c>
      <c r="E5" s="21">
        <v>3</v>
      </c>
      <c r="F5" s="22">
        <v>3</v>
      </c>
      <c r="G5" s="18">
        <v>4</v>
      </c>
      <c r="H5" s="21"/>
      <c r="I5" s="18"/>
      <c r="J5" s="18"/>
      <c r="K5" s="18"/>
      <c r="L5" s="18">
        <v>1</v>
      </c>
      <c r="M5" s="22"/>
      <c r="N5" s="36"/>
      <c r="O5" s="29"/>
      <c r="P5" s="20">
        <v>5</v>
      </c>
      <c r="Q5" s="31">
        <f>COUNTIF(E$5:E$25, 5)</f>
        <v>3</v>
      </c>
      <c r="R5" s="35">
        <f>COUNTIF(F$5:F$25, 5)</f>
        <v>6</v>
      </c>
      <c r="S5" s="35">
        <f>COUNTIF(G$5:G$25, 5)</f>
        <v>1</v>
      </c>
      <c r="T5" s="32">
        <f>SUM(H5:H28)</f>
        <v>18</v>
      </c>
      <c r="U5" s="33">
        <f>SUM(I5:I25)</f>
        <v>6</v>
      </c>
      <c r="V5" s="33">
        <f>SUM(J5:J28)</f>
        <v>12</v>
      </c>
      <c r="W5" s="33">
        <f>SUM(K5:K25)</f>
        <v>4</v>
      </c>
      <c r="X5" s="33">
        <f>SUM(L5:L25)</f>
        <v>2</v>
      </c>
      <c r="Y5" s="34">
        <f>SUM(COUNTA(M5:M25))</f>
        <v>1</v>
      </c>
      <c r="Z5" s="34">
        <f>SUM(COUNTA(N5:N25))</f>
        <v>9</v>
      </c>
    </row>
    <row r="6" spans="1:26" ht="14.25" thickBot="1" x14ac:dyDescent="0.2">
      <c r="A6" s="14">
        <v>2</v>
      </c>
      <c r="B6" s="5" t="s">
        <v>45</v>
      </c>
      <c r="C6" s="18">
        <v>3</v>
      </c>
      <c r="D6" s="18" t="s">
        <v>14</v>
      </c>
      <c r="E6" s="21">
        <v>5</v>
      </c>
      <c r="F6" s="22">
        <v>5</v>
      </c>
      <c r="G6" s="18">
        <v>4</v>
      </c>
      <c r="H6" s="21">
        <v>1</v>
      </c>
      <c r="I6" s="18"/>
      <c r="J6" s="18">
        <v>1</v>
      </c>
      <c r="K6" s="18"/>
      <c r="L6" s="18"/>
      <c r="M6" s="22"/>
      <c r="N6" s="36"/>
      <c r="O6" s="29"/>
      <c r="P6" s="5">
        <v>4</v>
      </c>
      <c r="Q6" s="14">
        <f>COUNTIF(E$5:E$25, 4)</f>
        <v>9</v>
      </c>
      <c r="R6" s="15">
        <f>COUNTIF(F$5:F$25, 4)</f>
        <v>8</v>
      </c>
      <c r="S6" s="15">
        <f>COUNTIF(G$5:G$25, 4)</f>
        <v>13</v>
      </c>
      <c r="T6" s="32">
        <f>T5/$B$1</f>
        <v>0.75</v>
      </c>
      <c r="U6" s="33">
        <f t="shared" ref="U6:Y6" si="0">U5/$B$1</f>
        <v>0.25</v>
      </c>
      <c r="V6" s="33">
        <f t="shared" si="0"/>
        <v>0.5</v>
      </c>
      <c r="W6" s="33">
        <f t="shared" si="0"/>
        <v>0.16666666666666666</v>
      </c>
      <c r="X6" s="33">
        <f t="shared" si="0"/>
        <v>8.3333333333333329E-2</v>
      </c>
      <c r="Y6" s="34">
        <f t="shared" si="0"/>
        <v>4.1666666666666664E-2</v>
      </c>
    </row>
    <row r="7" spans="1:26" x14ac:dyDescent="0.15">
      <c r="A7" s="14">
        <v>3</v>
      </c>
      <c r="B7" s="5" t="s">
        <v>45</v>
      </c>
      <c r="C7" s="18">
        <v>2</v>
      </c>
      <c r="D7" s="18" t="s">
        <v>26</v>
      </c>
      <c r="E7" s="21">
        <v>4</v>
      </c>
      <c r="F7" s="22">
        <v>4</v>
      </c>
      <c r="G7" s="18">
        <v>2</v>
      </c>
      <c r="H7" s="21">
        <v>1</v>
      </c>
      <c r="I7" s="18">
        <v>1</v>
      </c>
      <c r="J7" s="18"/>
      <c r="K7" s="18">
        <v>1</v>
      </c>
      <c r="L7" s="18"/>
      <c r="M7" s="22"/>
      <c r="N7" s="36"/>
      <c r="O7" s="29"/>
      <c r="P7" s="5">
        <v>3</v>
      </c>
      <c r="Q7" s="14">
        <f>COUNTIF(E$5:E$25, 3)</f>
        <v>6</v>
      </c>
      <c r="R7" s="15">
        <f>COUNTIF(F$5:F$25, 3)</f>
        <v>3</v>
      </c>
      <c r="S7" s="15">
        <f>COUNTIF(G$5:G$25, 3)</f>
        <v>1</v>
      </c>
    </row>
    <row r="8" spans="1:26" x14ac:dyDescent="0.15">
      <c r="A8" s="14">
        <v>4</v>
      </c>
      <c r="B8" s="5" t="s">
        <v>45</v>
      </c>
      <c r="C8" s="18" t="s">
        <v>29</v>
      </c>
      <c r="D8" s="18" t="s">
        <v>31</v>
      </c>
      <c r="E8" s="21">
        <v>4</v>
      </c>
      <c r="F8" s="22">
        <v>4</v>
      </c>
      <c r="G8" s="18">
        <v>3</v>
      </c>
      <c r="H8" s="21">
        <v>1</v>
      </c>
      <c r="I8" s="18">
        <v>1</v>
      </c>
      <c r="J8" s="18">
        <v>1</v>
      </c>
      <c r="K8" s="18"/>
      <c r="L8" s="18"/>
      <c r="M8" s="22"/>
      <c r="N8" s="36"/>
      <c r="O8" s="29"/>
      <c r="P8" s="5">
        <v>2</v>
      </c>
      <c r="Q8" s="14">
        <f>COUNTIF(E$5:E$25, 2)</f>
        <v>1</v>
      </c>
      <c r="R8" s="15">
        <f>COUNTIF(F$5:F$25, 2)</f>
        <v>2</v>
      </c>
      <c r="S8" s="15">
        <f>COUNTIF(G$5:G$25, 2)</f>
        <v>6</v>
      </c>
    </row>
    <row r="9" spans="1:26" x14ac:dyDescent="0.15">
      <c r="A9" s="14">
        <v>5</v>
      </c>
      <c r="B9" s="5" t="s">
        <v>45</v>
      </c>
      <c r="C9" s="18">
        <v>3</v>
      </c>
      <c r="D9" s="18" t="s">
        <v>25</v>
      </c>
      <c r="E9" s="21">
        <v>4</v>
      </c>
      <c r="F9" s="22">
        <v>4</v>
      </c>
      <c r="G9" s="18">
        <v>4</v>
      </c>
      <c r="H9" s="21">
        <v>1</v>
      </c>
      <c r="I9" s="18"/>
      <c r="J9" s="18"/>
      <c r="K9" s="18"/>
      <c r="L9" s="18"/>
      <c r="M9" s="22"/>
      <c r="N9" s="36"/>
      <c r="O9" s="29"/>
      <c r="P9" s="5">
        <v>1</v>
      </c>
      <c r="Q9" s="14">
        <f>COUNTIF(E$5:E$25, 1)</f>
        <v>2</v>
      </c>
      <c r="R9" s="15">
        <f>COUNTIF(F$5:F$25, 1)</f>
        <v>2</v>
      </c>
      <c r="S9" s="15">
        <f>COUNTIF(G$5:G$25, 1)</f>
        <v>0</v>
      </c>
    </row>
    <row r="10" spans="1:26" ht="14.25" thickBot="1" x14ac:dyDescent="0.2">
      <c r="A10" s="14">
        <v>6</v>
      </c>
      <c r="B10" s="5" t="s">
        <v>45</v>
      </c>
      <c r="C10" s="18">
        <v>2</v>
      </c>
      <c r="D10" s="18" t="s">
        <v>6</v>
      </c>
      <c r="E10" s="21">
        <v>4</v>
      </c>
      <c r="F10" s="22">
        <v>5</v>
      </c>
      <c r="G10" s="18">
        <v>4</v>
      </c>
      <c r="H10" s="21"/>
      <c r="I10" s="18">
        <v>1</v>
      </c>
      <c r="J10" s="18"/>
      <c r="K10" s="18"/>
      <c r="L10" s="18"/>
      <c r="M10" s="22"/>
      <c r="N10" s="36"/>
      <c r="O10" s="29"/>
      <c r="P10" s="9" t="s">
        <v>42</v>
      </c>
      <c r="Q10" s="16">
        <f>COUNTIF(E$5:E$25,"無回答")</f>
        <v>0</v>
      </c>
      <c r="R10" s="17">
        <f>COUNTIF(F$5:F$25,"無回答")</f>
        <v>0</v>
      </c>
      <c r="S10" s="17">
        <f>COUNTIF(G$5:G$25,"無回答")</f>
        <v>0</v>
      </c>
    </row>
    <row r="11" spans="1:26" x14ac:dyDescent="0.15">
      <c r="A11" s="14">
        <v>7</v>
      </c>
      <c r="B11" s="5" t="s">
        <v>45</v>
      </c>
      <c r="C11" s="18">
        <v>3</v>
      </c>
      <c r="D11" s="18" t="s">
        <v>20</v>
      </c>
      <c r="E11" s="21">
        <v>5</v>
      </c>
      <c r="F11" s="22">
        <v>5</v>
      </c>
      <c r="G11" s="18">
        <v>2</v>
      </c>
      <c r="H11" s="21"/>
      <c r="I11" s="18"/>
      <c r="J11" s="18">
        <v>1</v>
      </c>
      <c r="K11" s="18">
        <v>1</v>
      </c>
      <c r="L11" s="18"/>
      <c r="M11" s="22"/>
      <c r="N11" s="36" t="s">
        <v>48</v>
      </c>
      <c r="O11" s="29"/>
    </row>
    <row r="12" spans="1:26" x14ac:dyDescent="0.15">
      <c r="A12" s="14">
        <v>8</v>
      </c>
      <c r="B12" s="5" t="s">
        <v>45</v>
      </c>
      <c r="C12" s="18">
        <v>4</v>
      </c>
      <c r="D12" s="18" t="s">
        <v>49</v>
      </c>
      <c r="E12" s="21">
        <v>5</v>
      </c>
      <c r="F12" s="22">
        <v>5</v>
      </c>
      <c r="G12" s="18">
        <v>4</v>
      </c>
      <c r="H12" s="21">
        <v>1</v>
      </c>
      <c r="I12" s="18"/>
      <c r="J12" s="18">
        <v>1</v>
      </c>
      <c r="K12" s="18"/>
      <c r="L12" s="18"/>
      <c r="M12" s="22"/>
      <c r="N12" s="36" t="s">
        <v>50</v>
      </c>
      <c r="O12" s="29"/>
    </row>
    <row r="13" spans="1:26" x14ac:dyDescent="0.15">
      <c r="A13" s="14">
        <v>9</v>
      </c>
      <c r="B13" s="5" t="s">
        <v>45</v>
      </c>
      <c r="C13" s="18">
        <v>2</v>
      </c>
      <c r="D13" s="18" t="s">
        <v>52</v>
      </c>
      <c r="E13" s="21">
        <v>3</v>
      </c>
      <c r="F13" s="22">
        <v>5</v>
      </c>
      <c r="G13" s="18">
        <v>4</v>
      </c>
      <c r="H13" s="21">
        <v>1</v>
      </c>
      <c r="I13" s="18"/>
      <c r="J13" s="18"/>
      <c r="K13" s="18"/>
      <c r="L13" s="18"/>
      <c r="M13" s="22"/>
      <c r="N13" s="36" t="s">
        <v>53</v>
      </c>
      <c r="O13" s="29"/>
    </row>
    <row r="14" spans="1:26" x14ac:dyDescent="0.15">
      <c r="A14" s="14">
        <v>10</v>
      </c>
      <c r="B14" s="5" t="s">
        <v>45</v>
      </c>
      <c r="C14" s="18">
        <v>2</v>
      </c>
      <c r="D14" s="18" t="s">
        <v>25</v>
      </c>
      <c r="E14" s="21">
        <v>3</v>
      </c>
      <c r="F14" s="22">
        <v>2</v>
      </c>
      <c r="G14" s="18">
        <v>4</v>
      </c>
      <c r="H14" s="21">
        <v>1</v>
      </c>
      <c r="I14" s="18">
        <v>1</v>
      </c>
      <c r="J14" s="18"/>
      <c r="K14" s="18"/>
      <c r="L14" s="18"/>
      <c r="M14" s="22"/>
      <c r="N14" s="36"/>
      <c r="O14" s="29"/>
    </row>
    <row r="15" spans="1:26" x14ac:dyDescent="0.15">
      <c r="A15" s="14">
        <v>11</v>
      </c>
      <c r="B15" s="5" t="s">
        <v>45</v>
      </c>
      <c r="C15" s="18">
        <v>3</v>
      </c>
      <c r="D15" s="18" t="s">
        <v>21</v>
      </c>
      <c r="E15" s="21">
        <v>3</v>
      </c>
      <c r="F15" s="22">
        <v>2</v>
      </c>
      <c r="G15" s="18">
        <v>4</v>
      </c>
      <c r="H15" s="21">
        <v>1</v>
      </c>
      <c r="I15" s="18"/>
      <c r="J15" s="18"/>
      <c r="K15" s="18"/>
      <c r="L15" s="18">
        <v>1</v>
      </c>
      <c r="M15" s="22"/>
      <c r="N15" s="36" t="s">
        <v>54</v>
      </c>
      <c r="O15" s="29"/>
    </row>
    <row r="16" spans="1:26" x14ac:dyDescent="0.15">
      <c r="A16" s="14">
        <v>12</v>
      </c>
      <c r="B16" s="5" t="s">
        <v>45</v>
      </c>
      <c r="C16" s="18">
        <v>3</v>
      </c>
      <c r="D16" s="18" t="s">
        <v>7</v>
      </c>
      <c r="E16" s="21">
        <v>4</v>
      </c>
      <c r="F16" s="22">
        <v>4</v>
      </c>
      <c r="G16" s="18">
        <v>4</v>
      </c>
      <c r="H16" s="21">
        <v>1</v>
      </c>
      <c r="I16" s="18"/>
      <c r="J16" s="18"/>
      <c r="K16" s="18"/>
      <c r="L16" s="18"/>
      <c r="M16" s="22"/>
      <c r="N16" s="36"/>
      <c r="O16" s="29"/>
    </row>
    <row r="17" spans="1:15" x14ac:dyDescent="0.15">
      <c r="A17" s="14">
        <v>13</v>
      </c>
      <c r="B17" s="5" t="s">
        <v>45</v>
      </c>
      <c r="C17" s="18">
        <v>4</v>
      </c>
      <c r="D17" s="18" t="s">
        <v>55</v>
      </c>
      <c r="E17" s="21">
        <v>1</v>
      </c>
      <c r="F17" s="22">
        <v>1</v>
      </c>
      <c r="G17" s="18">
        <v>4</v>
      </c>
      <c r="H17" s="21"/>
      <c r="I17" s="18"/>
      <c r="J17" s="18"/>
      <c r="K17" s="18"/>
      <c r="L17" s="18"/>
      <c r="M17" s="22">
        <v>1</v>
      </c>
      <c r="N17" s="36" t="s">
        <v>56</v>
      </c>
      <c r="O17" s="29"/>
    </row>
    <row r="18" spans="1:15" x14ac:dyDescent="0.15">
      <c r="A18" s="14">
        <v>14</v>
      </c>
      <c r="B18" s="5" t="s">
        <v>45</v>
      </c>
      <c r="C18" s="18">
        <v>2</v>
      </c>
      <c r="D18" s="18" t="s">
        <v>57</v>
      </c>
      <c r="E18" s="21">
        <v>4</v>
      </c>
      <c r="F18" s="22">
        <v>4</v>
      </c>
      <c r="G18" s="18">
        <v>5</v>
      </c>
      <c r="H18" s="21">
        <v>1</v>
      </c>
      <c r="I18" s="18">
        <v>1</v>
      </c>
      <c r="J18" s="18"/>
      <c r="K18" s="18"/>
      <c r="L18" s="18"/>
      <c r="M18" s="22"/>
      <c r="N18" s="36" t="s">
        <v>58</v>
      </c>
      <c r="O18" s="29"/>
    </row>
    <row r="19" spans="1:15" x14ac:dyDescent="0.15">
      <c r="A19" s="14">
        <v>15</v>
      </c>
      <c r="B19" s="5" t="s">
        <v>45</v>
      </c>
      <c r="C19" s="18">
        <v>3</v>
      </c>
      <c r="D19" s="18" t="s">
        <v>11</v>
      </c>
      <c r="E19" s="21">
        <v>4</v>
      </c>
      <c r="F19" s="22">
        <v>4</v>
      </c>
      <c r="G19" s="18">
        <v>2</v>
      </c>
      <c r="H19" s="21">
        <v>1</v>
      </c>
      <c r="I19" s="18"/>
      <c r="J19" s="18">
        <v>1</v>
      </c>
      <c r="K19" s="18">
        <v>1</v>
      </c>
      <c r="L19" s="18"/>
      <c r="M19" s="22"/>
      <c r="N19" s="36" t="s">
        <v>59</v>
      </c>
      <c r="O19" s="29"/>
    </row>
    <row r="20" spans="1:15" x14ac:dyDescent="0.15">
      <c r="A20" s="14">
        <v>16</v>
      </c>
      <c r="B20" s="5" t="s">
        <v>45</v>
      </c>
      <c r="C20" s="18">
        <v>2</v>
      </c>
      <c r="D20" s="18" t="s">
        <v>26</v>
      </c>
      <c r="E20" s="21">
        <v>1</v>
      </c>
      <c r="F20" s="22">
        <v>1</v>
      </c>
      <c r="G20" s="18">
        <v>4</v>
      </c>
      <c r="H20" s="21">
        <v>1</v>
      </c>
      <c r="I20" s="18"/>
      <c r="J20" s="18">
        <v>1</v>
      </c>
      <c r="K20" s="18"/>
      <c r="L20" s="18"/>
      <c r="M20" s="22"/>
      <c r="N20" s="36" t="s">
        <v>60</v>
      </c>
      <c r="O20" s="29"/>
    </row>
    <row r="21" spans="1:15" x14ac:dyDescent="0.15">
      <c r="A21" s="14">
        <v>17</v>
      </c>
      <c r="B21" s="5" t="s">
        <v>45</v>
      </c>
      <c r="C21" s="18">
        <v>4</v>
      </c>
      <c r="D21" s="18" t="s">
        <v>19</v>
      </c>
      <c r="E21" s="21">
        <v>2</v>
      </c>
      <c r="F21" s="22">
        <v>5</v>
      </c>
      <c r="G21" s="18">
        <v>2</v>
      </c>
      <c r="H21" s="21">
        <v>1</v>
      </c>
      <c r="I21" s="18"/>
      <c r="J21" s="18">
        <v>1</v>
      </c>
      <c r="K21" s="18">
        <v>1</v>
      </c>
      <c r="L21" s="18"/>
      <c r="M21" s="22"/>
      <c r="N21" s="36" t="s">
        <v>61</v>
      </c>
      <c r="O21" s="29"/>
    </row>
    <row r="22" spans="1:15" x14ac:dyDescent="0.15">
      <c r="A22" s="14">
        <v>18</v>
      </c>
      <c r="B22" s="5" t="s">
        <v>45</v>
      </c>
      <c r="C22" s="18">
        <v>3</v>
      </c>
      <c r="D22" s="18" t="s">
        <v>62</v>
      </c>
      <c r="E22" s="21">
        <v>4</v>
      </c>
      <c r="F22" s="22">
        <v>4</v>
      </c>
      <c r="G22" s="18">
        <v>4</v>
      </c>
      <c r="H22" s="21">
        <v>1</v>
      </c>
      <c r="I22" s="18"/>
      <c r="J22" s="18">
        <v>1</v>
      </c>
      <c r="K22" s="18"/>
      <c r="L22" s="18"/>
      <c r="M22" s="22"/>
      <c r="N22" s="36"/>
      <c r="O22" s="29"/>
    </row>
    <row r="23" spans="1:15" x14ac:dyDescent="0.15">
      <c r="A23" s="14">
        <v>19</v>
      </c>
      <c r="B23" s="5" t="s">
        <v>45</v>
      </c>
      <c r="C23" s="18">
        <v>3</v>
      </c>
      <c r="D23" s="18" t="s">
        <v>24</v>
      </c>
      <c r="E23" s="21">
        <v>3</v>
      </c>
      <c r="F23" s="22">
        <v>3</v>
      </c>
      <c r="G23" s="18">
        <v>2</v>
      </c>
      <c r="H23" s="21"/>
      <c r="I23" s="18">
        <v>1</v>
      </c>
      <c r="J23" s="18"/>
      <c r="K23" s="18"/>
      <c r="L23" s="18"/>
      <c r="M23" s="22"/>
      <c r="N23" s="36"/>
      <c r="O23" s="29"/>
    </row>
    <row r="24" spans="1:15" x14ac:dyDescent="0.15">
      <c r="A24" s="14">
        <v>20</v>
      </c>
      <c r="B24" s="5" t="s">
        <v>45</v>
      </c>
      <c r="C24" s="18">
        <v>3</v>
      </c>
      <c r="D24" s="18" t="s">
        <v>62</v>
      </c>
      <c r="E24" s="21">
        <v>4</v>
      </c>
      <c r="F24" s="22">
        <v>4</v>
      </c>
      <c r="G24" s="18">
        <v>2</v>
      </c>
      <c r="H24" s="21">
        <v>1</v>
      </c>
      <c r="I24" s="18"/>
      <c r="J24" s="18">
        <v>1</v>
      </c>
      <c r="K24" s="18"/>
      <c r="L24" s="18"/>
      <c r="M24" s="22"/>
      <c r="N24" s="36"/>
      <c r="O24" s="29"/>
    </row>
    <row r="25" spans="1:15" x14ac:dyDescent="0.15">
      <c r="A25" s="14">
        <v>21</v>
      </c>
      <c r="B25" s="5" t="s">
        <v>45</v>
      </c>
      <c r="C25" s="18">
        <v>3</v>
      </c>
      <c r="D25" s="18" t="s">
        <v>11</v>
      </c>
      <c r="E25" s="21">
        <v>3</v>
      </c>
      <c r="F25" s="22">
        <v>3</v>
      </c>
      <c r="G25" s="18">
        <v>4</v>
      </c>
      <c r="H25" s="21">
        <v>1</v>
      </c>
      <c r="I25" s="18"/>
      <c r="J25" s="18">
        <v>1</v>
      </c>
      <c r="K25" s="18"/>
      <c r="L25" s="18"/>
      <c r="M25" s="22"/>
      <c r="N25" s="36"/>
      <c r="O25" s="29"/>
    </row>
    <row r="26" spans="1:15" x14ac:dyDescent="0.15">
      <c r="A26" s="14">
        <v>22</v>
      </c>
      <c r="B26" s="5" t="s">
        <v>45</v>
      </c>
      <c r="C26" s="18">
        <v>3</v>
      </c>
      <c r="D26" s="18" t="s">
        <v>31</v>
      </c>
      <c r="E26" s="21">
        <v>1</v>
      </c>
      <c r="F26" s="22">
        <v>3</v>
      </c>
      <c r="G26" s="18">
        <v>2</v>
      </c>
      <c r="H26" s="21"/>
      <c r="I26" s="18"/>
      <c r="J26" s="18">
        <v>1</v>
      </c>
      <c r="K26" s="18"/>
      <c r="L26" s="18"/>
      <c r="M26" s="22"/>
      <c r="N26" s="36"/>
      <c r="O26" s="30"/>
    </row>
    <row r="27" spans="1:15" x14ac:dyDescent="0.15">
      <c r="A27" s="14">
        <v>23</v>
      </c>
      <c r="B27" s="5" t="s">
        <v>45</v>
      </c>
      <c r="C27" s="18">
        <v>3</v>
      </c>
      <c r="D27" s="18" t="s">
        <v>44</v>
      </c>
      <c r="E27" s="21">
        <v>4</v>
      </c>
      <c r="F27" s="22">
        <v>4</v>
      </c>
      <c r="G27" s="18">
        <v>4</v>
      </c>
      <c r="H27" s="21">
        <v>1</v>
      </c>
      <c r="I27" s="18"/>
      <c r="J27" s="18">
        <v>1</v>
      </c>
      <c r="K27" s="18"/>
      <c r="L27" s="18"/>
      <c r="M27" s="22"/>
      <c r="N27" s="36"/>
    </row>
    <row r="28" spans="1:15" ht="14.25" thickBot="1" x14ac:dyDescent="0.2">
      <c r="A28" s="16">
        <v>24</v>
      </c>
      <c r="B28" s="9" t="s">
        <v>45</v>
      </c>
      <c r="C28" s="19">
        <v>3</v>
      </c>
      <c r="D28" s="19" t="s">
        <v>12</v>
      </c>
      <c r="E28" s="24">
        <v>5</v>
      </c>
      <c r="F28" s="25">
        <v>5</v>
      </c>
      <c r="G28" s="19">
        <v>4</v>
      </c>
      <c r="H28" s="24">
        <v>1</v>
      </c>
      <c r="I28" s="19">
        <v>1</v>
      </c>
      <c r="J28" s="19"/>
      <c r="K28" s="19"/>
      <c r="L28" s="19"/>
      <c r="M28" s="25"/>
      <c r="N28" s="37"/>
    </row>
    <row r="29" spans="1:15" x14ac:dyDescent="0.15">
      <c r="F29" s="27" t="s">
        <v>75</v>
      </c>
    </row>
    <row r="30" spans="1:15" x14ac:dyDescent="0.15">
      <c r="E30" s="27"/>
      <c r="G30" s="41" t="s">
        <v>76</v>
      </c>
      <c r="H30" s="42" t="s">
        <v>77</v>
      </c>
      <c r="I30" s="42" t="s">
        <v>78</v>
      </c>
    </row>
    <row r="31" spans="1:15" x14ac:dyDescent="0.15">
      <c r="E31" s="2">
        <v>1</v>
      </c>
      <c r="F31" s="2">
        <v>1</v>
      </c>
      <c r="G31" s="2">
        <f>COUNTIFS($E$5:$E$28,E31,$F$5:$F$28,F31)</f>
        <v>2</v>
      </c>
      <c r="H31" s="2">
        <f>COUNTIFS($G$5:$G$28,$E31,$F$5:$F$28,$F31)</f>
        <v>0</v>
      </c>
      <c r="I31" s="2">
        <f>COUNTIFS($E$5:$E$28,$E31,$G$5:$G$28,$F31)</f>
        <v>0</v>
      </c>
    </row>
    <row r="32" spans="1:15" x14ac:dyDescent="0.15">
      <c r="E32" s="2">
        <v>1</v>
      </c>
      <c r="F32" s="2">
        <v>2</v>
      </c>
      <c r="G32" s="2">
        <f>COUNTIFS($E$5:$E$28,E32,$F$5:$F$28,F32)</f>
        <v>0</v>
      </c>
      <c r="H32" s="2">
        <f t="shared" ref="H32:H66" si="1">COUNTIFS($G$5:$G$28,$E32,$F$5:$F$28,$F32)</f>
        <v>0</v>
      </c>
      <c r="I32" s="2">
        <f t="shared" ref="I32:I66" si="2">COUNTIFS($E$5:$E$28,$E32,$G$5:$G$28,$F32)</f>
        <v>1</v>
      </c>
    </row>
    <row r="33" spans="5:9" x14ac:dyDescent="0.15">
      <c r="E33" s="2">
        <v>1</v>
      </c>
      <c r="F33" s="2">
        <v>3</v>
      </c>
      <c r="G33" s="2">
        <f>COUNTIFS($E$5:$E$28,E33,$F$5:$F$28,F33)</f>
        <v>1</v>
      </c>
      <c r="H33" s="2">
        <f t="shared" si="1"/>
        <v>0</v>
      </c>
      <c r="I33" s="2">
        <f t="shared" si="2"/>
        <v>0</v>
      </c>
    </row>
    <row r="34" spans="5:9" x14ac:dyDescent="0.15">
      <c r="E34" s="2">
        <v>1</v>
      </c>
      <c r="F34" s="2">
        <v>4</v>
      </c>
      <c r="G34" s="2">
        <f t="shared" ref="G34:G66" si="3">COUNTIFS($E$5:$E$28,E34,$F$5:$F$28,F34)</f>
        <v>0</v>
      </c>
      <c r="H34" s="2">
        <f t="shared" si="1"/>
        <v>0</v>
      </c>
      <c r="I34" s="2">
        <f t="shared" si="2"/>
        <v>2</v>
      </c>
    </row>
    <row r="35" spans="5:9" x14ac:dyDescent="0.15">
      <c r="E35" s="2">
        <v>1</v>
      </c>
      <c r="F35" s="2">
        <v>5</v>
      </c>
      <c r="G35" s="2">
        <f t="shared" si="3"/>
        <v>0</v>
      </c>
      <c r="H35" s="2">
        <f t="shared" si="1"/>
        <v>0</v>
      </c>
      <c r="I35" s="2">
        <f t="shared" si="2"/>
        <v>0</v>
      </c>
    </row>
    <row r="36" spans="5:9" x14ac:dyDescent="0.15">
      <c r="E36" s="2">
        <v>1</v>
      </c>
      <c r="F36" s="2">
        <v>6</v>
      </c>
      <c r="G36" s="2">
        <f t="shared" si="3"/>
        <v>0</v>
      </c>
      <c r="H36" s="2">
        <f t="shared" si="1"/>
        <v>0</v>
      </c>
      <c r="I36" s="2">
        <f t="shared" si="2"/>
        <v>0</v>
      </c>
    </row>
    <row r="37" spans="5:9" x14ac:dyDescent="0.15">
      <c r="E37" s="2">
        <v>2</v>
      </c>
      <c r="F37" s="2">
        <v>1</v>
      </c>
      <c r="G37" s="2">
        <f t="shared" si="3"/>
        <v>0</v>
      </c>
      <c r="H37" s="2">
        <f t="shared" si="1"/>
        <v>0</v>
      </c>
      <c r="I37" s="2">
        <f t="shared" si="2"/>
        <v>0</v>
      </c>
    </row>
    <row r="38" spans="5:9" x14ac:dyDescent="0.15">
      <c r="E38" s="2">
        <v>2</v>
      </c>
      <c r="F38" s="2">
        <v>2</v>
      </c>
      <c r="G38" s="2">
        <f t="shared" si="3"/>
        <v>0</v>
      </c>
      <c r="H38" s="2">
        <f t="shared" si="1"/>
        <v>0</v>
      </c>
      <c r="I38" s="2">
        <f t="shared" si="2"/>
        <v>1</v>
      </c>
    </row>
    <row r="39" spans="5:9" x14ac:dyDescent="0.15">
      <c r="E39" s="2">
        <v>2</v>
      </c>
      <c r="F39" s="2">
        <v>3</v>
      </c>
      <c r="G39" s="2">
        <f t="shared" si="3"/>
        <v>0</v>
      </c>
      <c r="H39" s="2">
        <f t="shared" si="1"/>
        <v>2</v>
      </c>
      <c r="I39" s="2">
        <f t="shared" si="2"/>
        <v>0</v>
      </c>
    </row>
    <row r="40" spans="5:9" x14ac:dyDescent="0.15">
      <c r="E40" s="2">
        <v>2</v>
      </c>
      <c r="F40" s="2">
        <v>4</v>
      </c>
      <c r="G40" s="2">
        <f t="shared" si="3"/>
        <v>0</v>
      </c>
      <c r="H40" s="2">
        <f t="shared" si="1"/>
        <v>3</v>
      </c>
      <c r="I40" s="2">
        <f t="shared" si="2"/>
        <v>0</v>
      </c>
    </row>
    <row r="41" spans="5:9" x14ac:dyDescent="0.15">
      <c r="E41" s="2">
        <v>2</v>
      </c>
      <c r="F41" s="2">
        <v>5</v>
      </c>
      <c r="G41" s="2">
        <f t="shared" si="3"/>
        <v>1</v>
      </c>
      <c r="H41" s="2">
        <f t="shared" si="1"/>
        <v>2</v>
      </c>
      <c r="I41" s="2">
        <f t="shared" si="2"/>
        <v>0</v>
      </c>
    </row>
    <row r="42" spans="5:9" x14ac:dyDescent="0.15">
      <c r="E42" s="2">
        <v>2</v>
      </c>
      <c r="F42" s="2">
        <v>6</v>
      </c>
      <c r="G42" s="2">
        <f t="shared" si="3"/>
        <v>0</v>
      </c>
      <c r="H42" s="2">
        <f t="shared" si="1"/>
        <v>0</v>
      </c>
      <c r="I42" s="2">
        <f t="shared" si="2"/>
        <v>0</v>
      </c>
    </row>
    <row r="43" spans="5:9" x14ac:dyDescent="0.15">
      <c r="E43" s="2">
        <v>3</v>
      </c>
      <c r="F43" s="2">
        <v>1</v>
      </c>
      <c r="G43" s="2">
        <f t="shared" si="3"/>
        <v>0</v>
      </c>
      <c r="H43" s="2">
        <f t="shared" si="1"/>
        <v>0</v>
      </c>
      <c r="I43" s="2">
        <f t="shared" si="2"/>
        <v>0</v>
      </c>
    </row>
    <row r="44" spans="5:9" x14ac:dyDescent="0.15">
      <c r="E44" s="2">
        <v>3</v>
      </c>
      <c r="F44" s="2">
        <v>2</v>
      </c>
      <c r="G44" s="2">
        <f t="shared" si="3"/>
        <v>2</v>
      </c>
      <c r="H44" s="2">
        <f t="shared" si="1"/>
        <v>0</v>
      </c>
      <c r="I44" s="2">
        <f t="shared" si="2"/>
        <v>1</v>
      </c>
    </row>
    <row r="45" spans="5:9" x14ac:dyDescent="0.15">
      <c r="E45" s="2">
        <v>3</v>
      </c>
      <c r="F45" s="2">
        <v>3</v>
      </c>
      <c r="G45" s="2">
        <f t="shared" si="3"/>
        <v>3</v>
      </c>
      <c r="H45" s="2">
        <f t="shared" si="1"/>
        <v>0</v>
      </c>
      <c r="I45" s="2">
        <f t="shared" si="2"/>
        <v>0</v>
      </c>
    </row>
    <row r="46" spans="5:9" x14ac:dyDescent="0.15">
      <c r="E46" s="2">
        <v>3</v>
      </c>
      <c r="F46" s="2">
        <v>4</v>
      </c>
      <c r="G46" s="2">
        <f t="shared" si="3"/>
        <v>0</v>
      </c>
      <c r="H46" s="2">
        <f t="shared" si="1"/>
        <v>1</v>
      </c>
      <c r="I46" s="2">
        <f t="shared" si="2"/>
        <v>5</v>
      </c>
    </row>
    <row r="47" spans="5:9" x14ac:dyDescent="0.15">
      <c r="E47" s="2">
        <v>3</v>
      </c>
      <c r="F47" s="2">
        <v>5</v>
      </c>
      <c r="G47" s="2">
        <f t="shared" si="3"/>
        <v>1</v>
      </c>
      <c r="H47" s="2">
        <f t="shared" si="1"/>
        <v>0</v>
      </c>
      <c r="I47" s="2">
        <f t="shared" si="2"/>
        <v>0</v>
      </c>
    </row>
    <row r="48" spans="5:9" x14ac:dyDescent="0.15">
      <c r="E48" s="2">
        <v>3</v>
      </c>
      <c r="F48" s="2">
        <v>6</v>
      </c>
      <c r="G48" s="2">
        <f t="shared" si="3"/>
        <v>0</v>
      </c>
      <c r="H48" s="2">
        <f t="shared" si="1"/>
        <v>0</v>
      </c>
      <c r="I48" s="2">
        <f t="shared" si="2"/>
        <v>0</v>
      </c>
    </row>
    <row r="49" spans="5:9" x14ac:dyDescent="0.15">
      <c r="E49" s="2">
        <v>4</v>
      </c>
      <c r="F49" s="2">
        <v>1</v>
      </c>
      <c r="G49" s="2">
        <f t="shared" si="3"/>
        <v>0</v>
      </c>
      <c r="H49" s="2">
        <f t="shared" si="1"/>
        <v>2</v>
      </c>
      <c r="I49" s="2">
        <f t="shared" si="2"/>
        <v>0</v>
      </c>
    </row>
    <row r="50" spans="5:9" x14ac:dyDescent="0.15">
      <c r="E50" s="2">
        <v>4</v>
      </c>
      <c r="F50" s="2">
        <v>2</v>
      </c>
      <c r="G50" s="2">
        <f t="shared" si="3"/>
        <v>0</v>
      </c>
      <c r="H50" s="2">
        <f t="shared" si="1"/>
        <v>2</v>
      </c>
      <c r="I50" s="2">
        <f t="shared" si="2"/>
        <v>3</v>
      </c>
    </row>
    <row r="51" spans="5:9" x14ac:dyDescent="0.15">
      <c r="E51" s="2">
        <v>4</v>
      </c>
      <c r="F51" s="2">
        <v>3</v>
      </c>
      <c r="G51" s="2">
        <f t="shared" si="3"/>
        <v>0</v>
      </c>
      <c r="H51" s="2">
        <f t="shared" si="1"/>
        <v>2</v>
      </c>
      <c r="I51" s="2">
        <f t="shared" si="2"/>
        <v>1</v>
      </c>
    </row>
    <row r="52" spans="5:9" x14ac:dyDescent="0.15">
      <c r="E52" s="2">
        <v>4</v>
      </c>
      <c r="F52" s="2">
        <v>4</v>
      </c>
      <c r="G52" s="2">
        <f t="shared" si="3"/>
        <v>9</v>
      </c>
      <c r="H52" s="2">
        <f t="shared" si="1"/>
        <v>4</v>
      </c>
      <c r="I52" s="2">
        <f t="shared" si="2"/>
        <v>5</v>
      </c>
    </row>
    <row r="53" spans="5:9" x14ac:dyDescent="0.15">
      <c r="E53" s="2">
        <v>4</v>
      </c>
      <c r="F53" s="2">
        <v>5</v>
      </c>
      <c r="G53" s="2">
        <f t="shared" si="3"/>
        <v>1</v>
      </c>
      <c r="H53" s="2">
        <f t="shared" si="1"/>
        <v>5</v>
      </c>
      <c r="I53" s="2">
        <f t="shared" si="2"/>
        <v>1</v>
      </c>
    </row>
    <row r="54" spans="5:9" x14ac:dyDescent="0.15">
      <c r="E54" s="2">
        <v>4</v>
      </c>
      <c r="F54" s="2">
        <v>6</v>
      </c>
      <c r="G54" s="2">
        <f t="shared" si="3"/>
        <v>0</v>
      </c>
      <c r="H54" s="2">
        <f t="shared" si="1"/>
        <v>0</v>
      </c>
      <c r="I54" s="2">
        <f t="shared" si="2"/>
        <v>0</v>
      </c>
    </row>
    <row r="55" spans="5:9" x14ac:dyDescent="0.15">
      <c r="E55" s="2">
        <v>5</v>
      </c>
      <c r="F55" s="2">
        <v>1</v>
      </c>
      <c r="G55" s="2">
        <f t="shared" si="3"/>
        <v>0</v>
      </c>
      <c r="H55" s="2">
        <f t="shared" si="1"/>
        <v>0</v>
      </c>
      <c r="I55" s="2">
        <f t="shared" si="2"/>
        <v>0</v>
      </c>
    </row>
    <row r="56" spans="5:9" x14ac:dyDescent="0.15">
      <c r="E56" s="2">
        <v>5</v>
      </c>
      <c r="F56" s="2">
        <v>2</v>
      </c>
      <c r="G56" s="2">
        <f t="shared" si="3"/>
        <v>0</v>
      </c>
      <c r="H56" s="2">
        <f t="shared" si="1"/>
        <v>0</v>
      </c>
      <c r="I56" s="2">
        <f t="shared" si="2"/>
        <v>1</v>
      </c>
    </row>
    <row r="57" spans="5:9" x14ac:dyDescent="0.15">
      <c r="E57" s="2">
        <v>5</v>
      </c>
      <c r="F57" s="2">
        <v>3</v>
      </c>
      <c r="G57" s="2">
        <f t="shared" si="3"/>
        <v>0</v>
      </c>
      <c r="H57" s="2">
        <f t="shared" si="1"/>
        <v>0</v>
      </c>
      <c r="I57" s="2">
        <f t="shared" si="2"/>
        <v>0</v>
      </c>
    </row>
    <row r="58" spans="5:9" x14ac:dyDescent="0.15">
      <c r="E58" s="2">
        <v>5</v>
      </c>
      <c r="F58" s="2">
        <v>4</v>
      </c>
      <c r="G58" s="2">
        <f t="shared" si="3"/>
        <v>0</v>
      </c>
      <c r="H58" s="2">
        <f t="shared" si="1"/>
        <v>1</v>
      </c>
      <c r="I58" s="2">
        <f t="shared" si="2"/>
        <v>3</v>
      </c>
    </row>
    <row r="59" spans="5:9" x14ac:dyDescent="0.15">
      <c r="E59" s="2">
        <v>5</v>
      </c>
      <c r="F59" s="2">
        <v>5</v>
      </c>
      <c r="G59" s="2">
        <f t="shared" si="3"/>
        <v>4</v>
      </c>
      <c r="H59" s="2">
        <f t="shared" si="1"/>
        <v>0</v>
      </c>
      <c r="I59" s="2">
        <f t="shared" si="2"/>
        <v>0</v>
      </c>
    </row>
    <row r="60" spans="5:9" x14ac:dyDescent="0.15">
      <c r="E60" s="2">
        <v>5</v>
      </c>
      <c r="F60" s="2">
        <v>6</v>
      </c>
      <c r="G60" s="2">
        <f t="shared" si="3"/>
        <v>0</v>
      </c>
      <c r="H60" s="2">
        <f t="shared" si="1"/>
        <v>0</v>
      </c>
      <c r="I60" s="2">
        <f t="shared" si="2"/>
        <v>0</v>
      </c>
    </row>
    <row r="61" spans="5:9" x14ac:dyDescent="0.15">
      <c r="E61" s="2">
        <v>6</v>
      </c>
      <c r="F61" s="2">
        <v>1</v>
      </c>
      <c r="G61" s="2">
        <f t="shared" si="3"/>
        <v>0</v>
      </c>
      <c r="H61" s="2">
        <f t="shared" si="1"/>
        <v>0</v>
      </c>
      <c r="I61" s="2">
        <f t="shared" si="2"/>
        <v>0</v>
      </c>
    </row>
    <row r="62" spans="5:9" x14ac:dyDescent="0.15">
      <c r="E62" s="2">
        <v>6</v>
      </c>
      <c r="F62" s="2">
        <v>2</v>
      </c>
      <c r="G62" s="2">
        <f t="shared" si="3"/>
        <v>0</v>
      </c>
      <c r="H62" s="2">
        <f t="shared" si="1"/>
        <v>0</v>
      </c>
      <c r="I62" s="2">
        <f t="shared" si="2"/>
        <v>0</v>
      </c>
    </row>
    <row r="63" spans="5:9" x14ac:dyDescent="0.15">
      <c r="E63" s="2">
        <v>6</v>
      </c>
      <c r="F63" s="2">
        <v>3</v>
      </c>
      <c r="G63" s="2">
        <f t="shared" si="3"/>
        <v>0</v>
      </c>
      <c r="H63" s="2">
        <f t="shared" si="1"/>
        <v>0</v>
      </c>
      <c r="I63" s="2">
        <f t="shared" si="2"/>
        <v>0</v>
      </c>
    </row>
    <row r="64" spans="5:9" x14ac:dyDescent="0.15">
      <c r="E64" s="2">
        <v>6</v>
      </c>
      <c r="F64" s="2">
        <v>4</v>
      </c>
      <c r="G64" s="2">
        <f t="shared" si="3"/>
        <v>0</v>
      </c>
      <c r="H64" s="2">
        <f t="shared" si="1"/>
        <v>0</v>
      </c>
      <c r="I64" s="2">
        <f t="shared" si="2"/>
        <v>0</v>
      </c>
    </row>
    <row r="65" spans="5:9" x14ac:dyDescent="0.15">
      <c r="E65" s="2">
        <v>6</v>
      </c>
      <c r="F65" s="2">
        <v>5</v>
      </c>
      <c r="G65" s="2">
        <f t="shared" si="3"/>
        <v>0</v>
      </c>
      <c r="H65" s="2">
        <f t="shared" si="1"/>
        <v>0</v>
      </c>
      <c r="I65" s="2">
        <f t="shared" si="2"/>
        <v>0</v>
      </c>
    </row>
    <row r="66" spans="5:9" x14ac:dyDescent="0.15">
      <c r="E66" s="2">
        <v>6</v>
      </c>
      <c r="F66" s="2">
        <v>6</v>
      </c>
      <c r="G66" s="2">
        <f t="shared" si="3"/>
        <v>0</v>
      </c>
      <c r="H66" s="2">
        <f t="shared" si="1"/>
        <v>0</v>
      </c>
      <c r="I66" s="2">
        <f t="shared" si="2"/>
        <v>0</v>
      </c>
    </row>
    <row r="67" spans="5:9" x14ac:dyDescent="0.15">
      <c r="G67" s="2">
        <f>SUM(G31:G66)</f>
        <v>24</v>
      </c>
      <c r="H67" s="2">
        <f t="shared" ref="H67:I67" si="4">SUM(H31:H66)</f>
        <v>24</v>
      </c>
      <c r="I67" s="2">
        <f t="shared" si="4"/>
        <v>24</v>
      </c>
    </row>
  </sheetData>
  <mergeCells count="9">
    <mergeCell ref="Q2:Z2"/>
    <mergeCell ref="E3:F3"/>
    <mergeCell ref="G3:G4"/>
    <mergeCell ref="H3:M3"/>
    <mergeCell ref="N3:N4"/>
    <mergeCell ref="Q3:R3"/>
    <mergeCell ref="S3:S4"/>
    <mergeCell ref="T3:Y3"/>
    <mergeCell ref="Z3:Z4"/>
  </mergeCells>
  <phoneticPr fontId="2"/>
  <dataValidations count="1">
    <dataValidation type="whole" allowBlank="1" showInputMessage="1" showErrorMessage="1" sqref="H5:L28">
      <formula1>0</formula1>
      <formula2>1</formula2>
    </dataValidation>
  </dataValidations>
  <pageMargins left="0.7" right="0.7" top="0.75" bottom="0.75" header="0.3" footer="0.3"/>
  <pageSetup paperSize="9" orientation="portrait" horizontalDpi="4294967293" verticalDpi="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リスト!$C$2:$C$7</xm:f>
          </x14:formula1>
          <xm:sqref>E5:G28</xm:sqref>
        </x14:dataValidation>
        <x14:dataValidation type="list" allowBlank="1" showInputMessage="1" showErrorMessage="1">
          <x14:formula1>
            <xm:f>リスト!$A$2:$A$8</xm:f>
          </x14:formula1>
          <xm:sqref>C5:C28</xm:sqref>
        </x14:dataValidation>
        <x14:dataValidation type="list" allowBlank="1" showInputMessage="1" showErrorMessage="1">
          <x14:formula1>
            <xm:f>リスト!$B$2:$B$25</xm:f>
          </x14:formula1>
          <xm:sqref>D5:D28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7"/>
  <sheetViews>
    <sheetView zoomScale="85" zoomScaleNormal="85" workbookViewId="0">
      <pane xSplit="2" ySplit="4" topLeftCell="C17" activePane="bottomRight" state="frozen"/>
      <selection pane="topRight" activeCell="C1" sqref="C1"/>
      <selection pane="bottomLeft" activeCell="A5" sqref="A5"/>
      <selection pane="bottomRight" activeCell="B49" sqref="B49"/>
    </sheetView>
  </sheetViews>
  <sheetFormatPr defaultRowHeight="13.5" x14ac:dyDescent="0.15"/>
  <cols>
    <col min="1" max="1" width="10.125" bestFit="1" customWidth="1"/>
    <col min="2" max="2" width="9.875" style="2" bestFit="1" customWidth="1"/>
    <col min="3" max="3" width="9" style="2"/>
    <col min="4" max="4" width="20.625" style="2" bestFit="1" customWidth="1"/>
    <col min="5" max="13" width="9" style="2"/>
    <col min="14" max="14" width="22.75" style="40" customWidth="1"/>
    <col min="15" max="15" width="6.875" style="28" customWidth="1"/>
    <col min="16" max="16" width="9" style="2"/>
  </cols>
  <sheetData>
    <row r="1" spans="1:26" x14ac:dyDescent="0.15">
      <c r="A1" t="s">
        <v>1</v>
      </c>
      <c r="B1" s="1">
        <v>20</v>
      </c>
      <c r="C1" s="2" t="s">
        <v>51</v>
      </c>
      <c r="D1" s="1" t="s">
        <v>65</v>
      </c>
    </row>
    <row r="2" spans="1:26" ht="14.25" thickBot="1" x14ac:dyDescent="0.2">
      <c r="B2" s="3"/>
      <c r="Q2" s="46" t="s">
        <v>47</v>
      </c>
      <c r="R2" s="46"/>
      <c r="S2" s="46"/>
      <c r="T2" s="47"/>
      <c r="U2" s="47"/>
      <c r="V2" s="47"/>
      <c r="W2" s="47"/>
      <c r="X2" s="47"/>
      <c r="Y2" s="47"/>
      <c r="Z2" s="47"/>
    </row>
    <row r="3" spans="1:26" x14ac:dyDescent="0.15">
      <c r="A3" s="4"/>
      <c r="B3" s="20"/>
      <c r="C3" s="8"/>
      <c r="D3" s="8"/>
      <c r="E3" s="48" t="s">
        <v>32</v>
      </c>
      <c r="F3" s="49"/>
      <c r="G3" s="49" t="s">
        <v>33</v>
      </c>
      <c r="H3" s="43" t="s">
        <v>34</v>
      </c>
      <c r="I3" s="43"/>
      <c r="J3" s="43"/>
      <c r="K3" s="43"/>
      <c r="L3" s="43"/>
      <c r="M3" s="43"/>
      <c r="N3" s="51" t="s">
        <v>31</v>
      </c>
      <c r="O3" s="29"/>
      <c r="P3" s="20"/>
      <c r="Q3" s="48" t="s">
        <v>32</v>
      </c>
      <c r="R3" s="49"/>
      <c r="S3" s="49" t="s">
        <v>33</v>
      </c>
      <c r="T3" s="43" t="s">
        <v>34</v>
      </c>
      <c r="U3" s="43"/>
      <c r="V3" s="43"/>
      <c r="W3" s="43"/>
      <c r="X3" s="43"/>
      <c r="Y3" s="43"/>
      <c r="Z3" s="44" t="s">
        <v>31</v>
      </c>
    </row>
    <row r="4" spans="1:26" ht="14.25" thickBot="1" x14ac:dyDescent="0.2">
      <c r="A4" s="9" t="s">
        <v>0</v>
      </c>
      <c r="B4" s="9" t="s">
        <v>0</v>
      </c>
      <c r="C4" s="10" t="s">
        <v>2</v>
      </c>
      <c r="D4" s="10" t="s">
        <v>3</v>
      </c>
      <c r="E4" s="12" t="s">
        <v>35</v>
      </c>
      <c r="F4" s="13" t="s">
        <v>36</v>
      </c>
      <c r="G4" s="50"/>
      <c r="H4" s="11" t="s">
        <v>37</v>
      </c>
      <c r="I4" s="11" t="s">
        <v>38</v>
      </c>
      <c r="J4" s="11" t="s">
        <v>39</v>
      </c>
      <c r="K4" s="11" t="s">
        <v>46</v>
      </c>
      <c r="L4" s="11" t="s">
        <v>40</v>
      </c>
      <c r="M4" s="11" t="s">
        <v>31</v>
      </c>
      <c r="N4" s="52"/>
      <c r="O4" s="29"/>
      <c r="P4" s="9"/>
      <c r="Q4" s="12" t="s">
        <v>35</v>
      </c>
      <c r="R4" s="13" t="s">
        <v>36</v>
      </c>
      <c r="S4" s="50"/>
      <c r="T4" s="11" t="s">
        <v>37</v>
      </c>
      <c r="U4" s="11" t="s">
        <v>38</v>
      </c>
      <c r="V4" s="11" t="s">
        <v>39</v>
      </c>
      <c r="W4" s="11" t="s">
        <v>46</v>
      </c>
      <c r="X4" s="11" t="s">
        <v>40</v>
      </c>
      <c r="Y4" s="11" t="s">
        <v>31</v>
      </c>
      <c r="Z4" s="45"/>
    </row>
    <row r="5" spans="1:26" ht="14.25" thickBot="1" x14ac:dyDescent="0.2">
      <c r="A5" s="6">
        <v>1</v>
      </c>
      <c r="B5" s="5" t="s">
        <v>63</v>
      </c>
      <c r="C5" s="18">
        <v>4</v>
      </c>
      <c r="D5" s="18" t="s">
        <v>15</v>
      </c>
      <c r="E5" s="21">
        <v>4</v>
      </c>
      <c r="F5" s="22">
        <v>4</v>
      </c>
      <c r="G5" s="22">
        <v>3</v>
      </c>
      <c r="H5" s="18"/>
      <c r="I5" s="18"/>
      <c r="J5" s="18"/>
      <c r="K5" s="18"/>
      <c r="L5" s="18">
        <v>1</v>
      </c>
      <c r="M5" s="18"/>
      <c r="N5" s="36"/>
      <c r="O5" s="29"/>
      <c r="P5" s="20">
        <v>5</v>
      </c>
      <c r="Q5" s="31">
        <f>COUNTIF(E$5:E$24, 5)</f>
        <v>3</v>
      </c>
      <c r="R5" s="35">
        <f>COUNTIF(F$5:F$24, 5)</f>
        <v>1</v>
      </c>
      <c r="S5" s="35">
        <f>COUNTIF(G$5:G$24, 5)</f>
        <v>0</v>
      </c>
      <c r="T5" s="32">
        <f>SUM(H5:H24)</f>
        <v>14</v>
      </c>
      <c r="U5" s="33">
        <f>SUM(I5:I24)</f>
        <v>11</v>
      </c>
      <c r="V5" s="33">
        <f>SUM(J5:J24)</f>
        <v>9</v>
      </c>
      <c r="W5" s="33">
        <f>SUM(K5:K24)</f>
        <v>8</v>
      </c>
      <c r="X5" s="33">
        <f>SUM(L5:L24)</f>
        <v>5</v>
      </c>
      <c r="Y5" s="34">
        <f>SUM(COUNTA(M5:M24))</f>
        <v>0</v>
      </c>
      <c r="Z5" s="34">
        <f>SUM(COUNTA(N5:N24))</f>
        <v>4</v>
      </c>
    </row>
    <row r="6" spans="1:26" ht="14.25" thickBot="1" x14ac:dyDescent="0.2">
      <c r="A6" s="6">
        <v>2</v>
      </c>
      <c r="B6" s="5" t="s">
        <v>63</v>
      </c>
      <c r="C6" s="18">
        <v>4</v>
      </c>
      <c r="D6" s="18" t="s">
        <v>6</v>
      </c>
      <c r="E6" s="21">
        <v>2</v>
      </c>
      <c r="F6" s="22">
        <v>2</v>
      </c>
      <c r="G6" s="22">
        <v>3</v>
      </c>
      <c r="H6" s="18">
        <v>1</v>
      </c>
      <c r="I6" s="18"/>
      <c r="J6" s="18"/>
      <c r="K6" s="18"/>
      <c r="L6" s="18"/>
      <c r="M6" s="18"/>
      <c r="N6" s="36"/>
      <c r="O6" s="29"/>
      <c r="P6" s="5">
        <v>4</v>
      </c>
      <c r="Q6" s="14">
        <f>COUNTIF(E$5:E$24, 4)</f>
        <v>10</v>
      </c>
      <c r="R6" s="15">
        <f>COUNTIF(F$5:F$24, 4)</f>
        <v>7</v>
      </c>
      <c r="S6" s="15">
        <f>COUNTIF(G$5:G$24, 4)</f>
        <v>6</v>
      </c>
      <c r="T6" s="32">
        <f>T5/B1</f>
        <v>0.7</v>
      </c>
      <c r="U6" s="33">
        <f>U5/$B$1</f>
        <v>0.55000000000000004</v>
      </c>
      <c r="V6" s="33">
        <f t="shared" ref="V6:Y6" si="0">V5/$B$1</f>
        <v>0.45</v>
      </c>
      <c r="W6" s="33">
        <f t="shared" si="0"/>
        <v>0.4</v>
      </c>
      <c r="X6" s="33">
        <f t="shared" si="0"/>
        <v>0.25</v>
      </c>
      <c r="Y6" s="34">
        <f t="shared" si="0"/>
        <v>0</v>
      </c>
    </row>
    <row r="7" spans="1:26" x14ac:dyDescent="0.15">
      <c r="A7" s="6">
        <v>3</v>
      </c>
      <c r="B7" s="5" t="s">
        <v>63</v>
      </c>
      <c r="C7" s="18">
        <v>3</v>
      </c>
      <c r="D7" s="18" t="s">
        <v>7</v>
      </c>
      <c r="E7" s="21">
        <v>2</v>
      </c>
      <c r="F7" s="22">
        <v>1</v>
      </c>
      <c r="G7" s="22">
        <v>1</v>
      </c>
      <c r="H7" s="18"/>
      <c r="I7" s="18">
        <v>1</v>
      </c>
      <c r="J7" s="18"/>
      <c r="K7" s="18">
        <v>1</v>
      </c>
      <c r="L7" s="18"/>
      <c r="M7" s="18"/>
      <c r="N7" s="36" t="s">
        <v>64</v>
      </c>
      <c r="O7" s="29"/>
      <c r="P7" s="5">
        <v>3</v>
      </c>
      <c r="Q7" s="14">
        <f>COUNTIF(E$5:E$24, 3)</f>
        <v>1</v>
      </c>
      <c r="R7" s="15">
        <f>COUNTIF(F$5:F$24, 3)</f>
        <v>7</v>
      </c>
      <c r="S7" s="15">
        <f>COUNTIF(G$5:G$24, 3)</f>
        <v>5</v>
      </c>
    </row>
    <row r="8" spans="1:26" x14ac:dyDescent="0.15">
      <c r="A8" s="6">
        <v>4</v>
      </c>
      <c r="B8" s="5" t="s">
        <v>63</v>
      </c>
      <c r="C8" s="18">
        <v>3</v>
      </c>
      <c r="D8" s="18" t="s">
        <v>20</v>
      </c>
      <c r="E8" s="21">
        <v>5</v>
      </c>
      <c r="F8" s="22">
        <v>3</v>
      </c>
      <c r="G8" s="22">
        <v>2</v>
      </c>
      <c r="H8" s="18">
        <v>1</v>
      </c>
      <c r="I8" s="18">
        <v>1</v>
      </c>
      <c r="J8" s="18">
        <v>1</v>
      </c>
      <c r="K8" s="18">
        <v>1</v>
      </c>
      <c r="L8" s="18"/>
      <c r="M8" s="18"/>
      <c r="N8" s="36"/>
      <c r="O8" s="29"/>
      <c r="P8" s="5">
        <v>2</v>
      </c>
      <c r="Q8" s="14">
        <f>COUNTIF(E$5:E$24, 2)</f>
        <v>4</v>
      </c>
      <c r="R8" s="15">
        <f>COUNTIF(F$5:F$24, 2)</f>
        <v>3</v>
      </c>
      <c r="S8" s="15">
        <f>COUNTIF(G$5:G$24, 2)</f>
        <v>7</v>
      </c>
    </row>
    <row r="9" spans="1:26" x14ac:dyDescent="0.15">
      <c r="A9" s="6">
        <v>5</v>
      </c>
      <c r="B9" s="5" t="s">
        <v>63</v>
      </c>
      <c r="C9" s="18">
        <v>3</v>
      </c>
      <c r="D9" s="18" t="s">
        <v>66</v>
      </c>
      <c r="E9" s="21">
        <v>4</v>
      </c>
      <c r="F9" s="22">
        <v>4</v>
      </c>
      <c r="G9" s="22">
        <v>1</v>
      </c>
      <c r="H9" s="18">
        <v>1</v>
      </c>
      <c r="I9" s="18"/>
      <c r="J9" s="18">
        <v>1</v>
      </c>
      <c r="K9" s="18">
        <v>1</v>
      </c>
      <c r="L9" s="18"/>
      <c r="M9" s="18"/>
      <c r="N9" s="36"/>
      <c r="O9" s="29"/>
      <c r="P9" s="5">
        <v>1</v>
      </c>
      <c r="Q9" s="14">
        <f>COUNTIF(E$5:E$24, 1)</f>
        <v>2</v>
      </c>
      <c r="R9" s="15">
        <f>COUNTIF(F$5:F$24, 1)</f>
        <v>2</v>
      </c>
      <c r="S9" s="15">
        <f>COUNTIF(G$5:G$24, 1)</f>
        <v>2</v>
      </c>
    </row>
    <row r="10" spans="1:26" ht="14.25" thickBot="1" x14ac:dyDescent="0.2">
      <c r="A10" s="6">
        <v>6</v>
      </c>
      <c r="B10" s="5" t="s">
        <v>67</v>
      </c>
      <c r="C10" s="18">
        <v>2</v>
      </c>
      <c r="D10" s="18" t="s">
        <v>25</v>
      </c>
      <c r="E10" s="21">
        <v>2</v>
      </c>
      <c r="F10" s="22">
        <v>2</v>
      </c>
      <c r="G10" s="22">
        <v>4</v>
      </c>
      <c r="H10" s="18">
        <v>1</v>
      </c>
      <c r="I10" s="18"/>
      <c r="J10" s="18"/>
      <c r="K10" s="18"/>
      <c r="L10" s="18"/>
      <c r="M10" s="18"/>
      <c r="N10" s="36"/>
      <c r="O10" s="29"/>
      <c r="P10" s="9" t="s">
        <v>42</v>
      </c>
      <c r="Q10" s="16">
        <f>COUNTIF(E$5:E$24,"無回答")</f>
        <v>0</v>
      </c>
      <c r="R10" s="17">
        <f>COUNTIF(F$5:F$24,"無回答")</f>
        <v>0</v>
      </c>
      <c r="S10" s="17">
        <f>COUNTIF(G$5:G$24,"無回答")</f>
        <v>0</v>
      </c>
    </row>
    <row r="11" spans="1:26" x14ac:dyDescent="0.15">
      <c r="A11" s="6">
        <v>7</v>
      </c>
      <c r="B11" s="5" t="s">
        <v>67</v>
      </c>
      <c r="C11" s="18">
        <v>4</v>
      </c>
      <c r="D11" s="18" t="s">
        <v>17</v>
      </c>
      <c r="E11" s="21">
        <v>4</v>
      </c>
      <c r="F11" s="22">
        <v>4</v>
      </c>
      <c r="G11" s="22">
        <v>2</v>
      </c>
      <c r="H11" s="18">
        <v>1</v>
      </c>
      <c r="I11" s="18"/>
      <c r="J11" s="18">
        <v>1</v>
      </c>
      <c r="K11" s="18">
        <v>1</v>
      </c>
      <c r="L11" s="18"/>
      <c r="M11" s="18"/>
      <c r="N11" s="36"/>
      <c r="O11" s="29"/>
    </row>
    <row r="12" spans="1:26" x14ac:dyDescent="0.15">
      <c r="A12" s="6">
        <v>8</v>
      </c>
      <c r="B12" s="5" t="s">
        <v>67</v>
      </c>
      <c r="C12" s="18">
        <v>3</v>
      </c>
      <c r="D12" s="18" t="s">
        <v>25</v>
      </c>
      <c r="E12" s="21">
        <v>5</v>
      </c>
      <c r="F12" s="22">
        <v>5</v>
      </c>
      <c r="G12" s="22">
        <v>4</v>
      </c>
      <c r="H12" s="18">
        <v>1</v>
      </c>
      <c r="I12" s="18"/>
      <c r="J12" s="18">
        <v>1</v>
      </c>
      <c r="K12" s="18">
        <v>1</v>
      </c>
      <c r="L12" s="18"/>
      <c r="M12" s="18"/>
      <c r="N12" s="36"/>
      <c r="O12" s="29"/>
    </row>
    <row r="13" spans="1:26" x14ac:dyDescent="0.15">
      <c r="A13" s="6">
        <v>9</v>
      </c>
      <c r="B13" s="5" t="s">
        <v>67</v>
      </c>
      <c r="C13" s="18">
        <v>3</v>
      </c>
      <c r="D13" s="18" t="s">
        <v>18</v>
      </c>
      <c r="E13" s="21">
        <v>1</v>
      </c>
      <c r="F13" s="22">
        <v>1</v>
      </c>
      <c r="G13" s="22">
        <v>3</v>
      </c>
      <c r="H13" s="18"/>
      <c r="I13" s="18"/>
      <c r="J13" s="18"/>
      <c r="K13" s="18"/>
      <c r="L13" s="18">
        <v>1</v>
      </c>
      <c r="M13" s="18"/>
      <c r="N13" s="36"/>
      <c r="O13" s="29"/>
    </row>
    <row r="14" spans="1:26" x14ac:dyDescent="0.15">
      <c r="A14" s="6">
        <v>10</v>
      </c>
      <c r="B14" s="5" t="s">
        <v>67</v>
      </c>
      <c r="C14" s="18">
        <v>4</v>
      </c>
      <c r="D14" s="18" t="s">
        <v>24</v>
      </c>
      <c r="E14" s="21">
        <v>4</v>
      </c>
      <c r="F14" s="22">
        <v>4</v>
      </c>
      <c r="G14" s="22">
        <v>4</v>
      </c>
      <c r="H14" s="18">
        <v>1</v>
      </c>
      <c r="I14" s="18"/>
      <c r="J14" s="18"/>
      <c r="K14" s="18"/>
      <c r="L14" s="18"/>
      <c r="M14" s="18"/>
      <c r="N14" s="36"/>
      <c r="O14" s="29"/>
    </row>
    <row r="15" spans="1:26" x14ac:dyDescent="0.15">
      <c r="A15" s="6">
        <v>11</v>
      </c>
      <c r="B15" s="5" t="s">
        <v>67</v>
      </c>
      <c r="C15" s="18">
        <v>2</v>
      </c>
      <c r="D15" s="18" t="s">
        <v>57</v>
      </c>
      <c r="E15" s="21">
        <v>4</v>
      </c>
      <c r="F15" s="22">
        <v>3</v>
      </c>
      <c r="G15" s="22">
        <v>2</v>
      </c>
      <c r="H15" s="18">
        <v>1</v>
      </c>
      <c r="I15" s="18">
        <v>1</v>
      </c>
      <c r="J15" s="18">
        <v>1</v>
      </c>
      <c r="K15" s="18">
        <v>1</v>
      </c>
      <c r="L15" s="18">
        <v>1</v>
      </c>
      <c r="M15" s="18"/>
      <c r="N15" s="36" t="s">
        <v>68</v>
      </c>
      <c r="O15" s="29"/>
    </row>
    <row r="16" spans="1:26" x14ac:dyDescent="0.15">
      <c r="A16" s="6">
        <v>12</v>
      </c>
      <c r="B16" s="5" t="s">
        <v>67</v>
      </c>
      <c r="C16" s="18">
        <v>4</v>
      </c>
      <c r="D16" s="18" t="s">
        <v>12</v>
      </c>
      <c r="E16" s="21">
        <v>2</v>
      </c>
      <c r="F16" s="22">
        <v>2</v>
      </c>
      <c r="G16" s="22">
        <v>2</v>
      </c>
      <c r="H16" s="18"/>
      <c r="I16" s="18"/>
      <c r="J16" s="18"/>
      <c r="K16" s="18"/>
      <c r="L16" s="18">
        <v>1</v>
      </c>
      <c r="M16" s="18"/>
      <c r="N16" s="36"/>
      <c r="O16" s="29"/>
    </row>
    <row r="17" spans="1:15" x14ac:dyDescent="0.15">
      <c r="A17" s="6">
        <v>13</v>
      </c>
      <c r="B17" s="5" t="s">
        <v>67</v>
      </c>
      <c r="C17" s="18">
        <v>3</v>
      </c>
      <c r="D17" s="18" t="s">
        <v>21</v>
      </c>
      <c r="E17" s="21">
        <v>4</v>
      </c>
      <c r="F17" s="22">
        <v>3</v>
      </c>
      <c r="G17" s="22">
        <v>4</v>
      </c>
      <c r="H17" s="18">
        <v>1</v>
      </c>
      <c r="I17" s="18">
        <v>1</v>
      </c>
      <c r="J17" s="18">
        <v>1</v>
      </c>
      <c r="K17" s="18"/>
      <c r="L17" s="18"/>
      <c r="M17" s="18"/>
      <c r="N17" s="36"/>
      <c r="O17" s="29"/>
    </row>
    <row r="18" spans="1:15" x14ac:dyDescent="0.15">
      <c r="A18" s="6">
        <v>14</v>
      </c>
      <c r="B18" s="5" t="s">
        <v>67</v>
      </c>
      <c r="C18" s="18">
        <v>3</v>
      </c>
      <c r="D18" s="18" t="s">
        <v>69</v>
      </c>
      <c r="E18" s="21">
        <v>5</v>
      </c>
      <c r="F18" s="22">
        <v>4</v>
      </c>
      <c r="G18" s="22">
        <v>3</v>
      </c>
      <c r="H18" s="18">
        <v>1</v>
      </c>
      <c r="I18" s="18">
        <v>1</v>
      </c>
      <c r="J18" s="18">
        <v>1</v>
      </c>
      <c r="K18" s="18">
        <v>1</v>
      </c>
      <c r="L18" s="18"/>
      <c r="M18" s="18"/>
      <c r="N18" s="36" t="s">
        <v>70</v>
      </c>
      <c r="O18" s="29"/>
    </row>
    <row r="19" spans="1:15" x14ac:dyDescent="0.15">
      <c r="A19" s="6">
        <v>15</v>
      </c>
      <c r="B19" s="5" t="s">
        <v>67</v>
      </c>
      <c r="C19" s="18">
        <v>3</v>
      </c>
      <c r="D19" s="18" t="s">
        <v>71</v>
      </c>
      <c r="E19" s="21">
        <v>4</v>
      </c>
      <c r="F19" s="22">
        <v>3</v>
      </c>
      <c r="G19" s="22">
        <v>4</v>
      </c>
      <c r="H19" s="18">
        <v>1</v>
      </c>
      <c r="I19" s="18">
        <v>1</v>
      </c>
      <c r="J19" s="18">
        <v>1</v>
      </c>
      <c r="K19" s="18"/>
      <c r="L19" s="18"/>
      <c r="M19" s="18"/>
      <c r="N19" s="36"/>
      <c r="O19" s="29"/>
    </row>
    <row r="20" spans="1:15" x14ac:dyDescent="0.15">
      <c r="A20" s="6">
        <v>16</v>
      </c>
      <c r="B20" s="5" t="s">
        <v>67</v>
      </c>
      <c r="C20" s="18">
        <v>3</v>
      </c>
      <c r="D20" s="18" t="s">
        <v>72</v>
      </c>
      <c r="E20" s="21">
        <v>4</v>
      </c>
      <c r="F20" s="22">
        <v>4</v>
      </c>
      <c r="G20" s="22">
        <v>2</v>
      </c>
      <c r="H20" s="18">
        <v>1</v>
      </c>
      <c r="I20" s="18">
        <v>1</v>
      </c>
      <c r="J20" s="18"/>
      <c r="K20" s="18"/>
      <c r="L20" s="18"/>
      <c r="M20" s="18"/>
      <c r="N20" s="36" t="s">
        <v>73</v>
      </c>
      <c r="O20" s="29"/>
    </row>
    <row r="21" spans="1:15" x14ac:dyDescent="0.15">
      <c r="A21" s="6">
        <v>17</v>
      </c>
      <c r="B21" s="5" t="s">
        <v>67</v>
      </c>
      <c r="C21" s="18">
        <v>4</v>
      </c>
      <c r="D21" s="18" t="s">
        <v>74</v>
      </c>
      <c r="E21" s="21">
        <v>3</v>
      </c>
      <c r="F21" s="22">
        <v>3</v>
      </c>
      <c r="G21" s="22">
        <v>3</v>
      </c>
      <c r="H21" s="18"/>
      <c r="I21" s="18">
        <v>1</v>
      </c>
      <c r="J21" s="18"/>
      <c r="K21" s="18">
        <v>1</v>
      </c>
      <c r="L21" s="18">
        <v>1</v>
      </c>
      <c r="M21" s="18"/>
      <c r="N21" s="36"/>
      <c r="O21" s="29"/>
    </row>
    <row r="22" spans="1:15" x14ac:dyDescent="0.15">
      <c r="A22" s="6">
        <v>18</v>
      </c>
      <c r="B22" s="5" t="s">
        <v>67</v>
      </c>
      <c r="C22" s="18" t="s">
        <v>31</v>
      </c>
      <c r="D22" s="18" t="s">
        <v>69</v>
      </c>
      <c r="E22" s="21">
        <v>1</v>
      </c>
      <c r="F22" s="22">
        <v>3</v>
      </c>
      <c r="G22" s="22">
        <v>2</v>
      </c>
      <c r="H22" s="18">
        <v>1</v>
      </c>
      <c r="I22" s="18">
        <v>1</v>
      </c>
      <c r="J22" s="18"/>
      <c r="K22" s="18"/>
      <c r="L22" s="18"/>
      <c r="M22" s="18"/>
      <c r="N22" s="36"/>
      <c r="O22" s="29"/>
    </row>
    <row r="23" spans="1:15" x14ac:dyDescent="0.15">
      <c r="A23" s="6">
        <v>19</v>
      </c>
      <c r="B23" s="5" t="s">
        <v>67</v>
      </c>
      <c r="C23" s="18">
        <v>2</v>
      </c>
      <c r="D23" s="18" t="s">
        <v>25</v>
      </c>
      <c r="E23" s="21">
        <v>4</v>
      </c>
      <c r="F23" s="22">
        <v>3</v>
      </c>
      <c r="G23" s="22">
        <v>2</v>
      </c>
      <c r="H23" s="18">
        <v>1</v>
      </c>
      <c r="I23" s="18">
        <v>1</v>
      </c>
      <c r="J23" s="18">
        <v>1</v>
      </c>
      <c r="K23" s="18"/>
      <c r="L23" s="18"/>
      <c r="M23" s="18"/>
      <c r="N23" s="36"/>
      <c r="O23" s="29"/>
    </row>
    <row r="24" spans="1:15" ht="14.25" thickBot="1" x14ac:dyDescent="0.2">
      <c r="A24" s="7">
        <v>20</v>
      </c>
      <c r="B24" s="9" t="s">
        <v>67</v>
      </c>
      <c r="C24" s="19">
        <v>3</v>
      </c>
      <c r="D24" s="19" t="s">
        <v>74</v>
      </c>
      <c r="E24" s="24">
        <v>4</v>
      </c>
      <c r="F24" s="25">
        <v>4</v>
      </c>
      <c r="G24" s="25">
        <v>4</v>
      </c>
      <c r="H24" s="19"/>
      <c r="I24" s="19">
        <v>1</v>
      </c>
      <c r="J24" s="19"/>
      <c r="K24" s="19"/>
      <c r="L24" s="19"/>
      <c r="M24" s="19"/>
      <c r="N24" s="37"/>
      <c r="O24" s="29"/>
    </row>
    <row r="25" spans="1:15" x14ac:dyDescent="0.15">
      <c r="B25"/>
      <c r="C25"/>
      <c r="D25"/>
      <c r="E25"/>
      <c r="F25"/>
      <c r="G25"/>
      <c r="H25"/>
      <c r="I25"/>
      <c r="J25"/>
      <c r="K25"/>
      <c r="L25"/>
      <c r="M25"/>
      <c r="O25" s="29"/>
    </row>
    <row r="26" spans="1:15" x14ac:dyDescent="0.15">
      <c r="O26" s="30"/>
    </row>
    <row r="29" spans="1:15" x14ac:dyDescent="0.15">
      <c r="F29" s="27" t="s">
        <v>75</v>
      </c>
    </row>
    <row r="30" spans="1:15" x14ac:dyDescent="0.15">
      <c r="E30" s="27"/>
      <c r="G30" s="41" t="s">
        <v>76</v>
      </c>
      <c r="H30" s="42" t="s">
        <v>77</v>
      </c>
      <c r="I30" s="42" t="s">
        <v>78</v>
      </c>
    </row>
    <row r="31" spans="1:15" x14ac:dyDescent="0.15">
      <c r="E31" s="2">
        <v>1</v>
      </c>
      <c r="F31" s="2">
        <v>1</v>
      </c>
      <c r="G31" s="2">
        <f>COUNTIFS($E$5:$E$28,E31,$F$5:$F$28,F31)</f>
        <v>1</v>
      </c>
      <c r="H31" s="2">
        <f>COUNTIFS($G$5:$G$28,$E31,$F$5:$F$28,$F31)</f>
        <v>1</v>
      </c>
      <c r="I31" s="2">
        <f>COUNTIFS($E$5:$E$28,$E31,$G$5:$G$28,$F31)</f>
        <v>0</v>
      </c>
    </row>
    <row r="32" spans="1:15" x14ac:dyDescent="0.15">
      <c r="E32" s="2">
        <v>1</v>
      </c>
      <c r="F32" s="2">
        <v>2</v>
      </c>
      <c r="G32" s="2">
        <f>COUNTIFS($E$5:$E$28,E32,$F$5:$F$28,F32)</f>
        <v>0</v>
      </c>
      <c r="H32" s="2">
        <f t="shared" ref="H32:H66" si="1">COUNTIFS($G$5:$G$28,$E32,$F$5:$F$28,$F32)</f>
        <v>0</v>
      </c>
      <c r="I32" s="2">
        <f t="shared" ref="I32:I66" si="2">COUNTIFS($E$5:$E$28,$E32,$G$5:$G$28,$F32)</f>
        <v>1</v>
      </c>
    </row>
    <row r="33" spans="5:9" x14ac:dyDescent="0.15">
      <c r="E33" s="2">
        <v>1</v>
      </c>
      <c r="F33" s="2">
        <v>3</v>
      </c>
      <c r="G33" s="2">
        <f>COUNTIFS($E$5:$E$28,E33,$F$5:$F$28,F33)</f>
        <v>1</v>
      </c>
      <c r="H33" s="2">
        <f t="shared" si="1"/>
        <v>0</v>
      </c>
      <c r="I33" s="2">
        <f t="shared" si="2"/>
        <v>1</v>
      </c>
    </row>
    <row r="34" spans="5:9" x14ac:dyDescent="0.15">
      <c r="E34" s="2">
        <v>1</v>
      </c>
      <c r="F34" s="2">
        <v>4</v>
      </c>
      <c r="G34" s="2">
        <f t="shared" ref="G34:G66" si="3">COUNTIFS($E$5:$E$28,E34,$F$5:$F$28,F34)</f>
        <v>0</v>
      </c>
      <c r="H34" s="2">
        <f t="shared" si="1"/>
        <v>1</v>
      </c>
      <c r="I34" s="2">
        <f t="shared" si="2"/>
        <v>0</v>
      </c>
    </row>
    <row r="35" spans="5:9" x14ac:dyDescent="0.15">
      <c r="E35" s="2">
        <v>1</v>
      </c>
      <c r="F35" s="2">
        <v>5</v>
      </c>
      <c r="G35" s="2">
        <f t="shared" si="3"/>
        <v>0</v>
      </c>
      <c r="H35" s="2">
        <f t="shared" si="1"/>
        <v>0</v>
      </c>
      <c r="I35" s="2">
        <f t="shared" si="2"/>
        <v>0</v>
      </c>
    </row>
    <row r="36" spans="5:9" x14ac:dyDescent="0.15">
      <c r="E36" s="2">
        <v>1</v>
      </c>
      <c r="F36" s="2">
        <v>6</v>
      </c>
      <c r="G36" s="2">
        <f t="shared" si="3"/>
        <v>0</v>
      </c>
      <c r="H36" s="2">
        <f t="shared" si="1"/>
        <v>0</v>
      </c>
      <c r="I36" s="2">
        <f t="shared" si="2"/>
        <v>0</v>
      </c>
    </row>
    <row r="37" spans="5:9" x14ac:dyDescent="0.15">
      <c r="E37" s="2">
        <v>2</v>
      </c>
      <c r="F37" s="2">
        <v>1</v>
      </c>
      <c r="G37" s="2">
        <f t="shared" si="3"/>
        <v>1</v>
      </c>
      <c r="H37" s="2">
        <f t="shared" si="1"/>
        <v>0</v>
      </c>
      <c r="I37" s="2">
        <f t="shared" si="2"/>
        <v>1</v>
      </c>
    </row>
    <row r="38" spans="5:9" x14ac:dyDescent="0.15">
      <c r="E38" s="2">
        <v>2</v>
      </c>
      <c r="F38" s="2">
        <v>2</v>
      </c>
      <c r="G38" s="2">
        <f t="shared" si="3"/>
        <v>3</v>
      </c>
      <c r="H38" s="2">
        <f t="shared" si="1"/>
        <v>1</v>
      </c>
      <c r="I38" s="2">
        <f t="shared" si="2"/>
        <v>1</v>
      </c>
    </row>
    <row r="39" spans="5:9" x14ac:dyDescent="0.15">
      <c r="E39" s="2">
        <v>2</v>
      </c>
      <c r="F39" s="2">
        <v>3</v>
      </c>
      <c r="G39" s="2">
        <f t="shared" si="3"/>
        <v>0</v>
      </c>
      <c r="H39" s="2">
        <f t="shared" si="1"/>
        <v>4</v>
      </c>
      <c r="I39" s="2">
        <f t="shared" si="2"/>
        <v>1</v>
      </c>
    </row>
    <row r="40" spans="5:9" x14ac:dyDescent="0.15">
      <c r="E40" s="2">
        <v>2</v>
      </c>
      <c r="F40" s="2">
        <v>4</v>
      </c>
      <c r="G40" s="2">
        <f t="shared" si="3"/>
        <v>0</v>
      </c>
      <c r="H40" s="2">
        <f t="shared" si="1"/>
        <v>2</v>
      </c>
      <c r="I40" s="2">
        <f t="shared" si="2"/>
        <v>1</v>
      </c>
    </row>
    <row r="41" spans="5:9" x14ac:dyDescent="0.15">
      <c r="E41" s="2">
        <v>2</v>
      </c>
      <c r="F41" s="2">
        <v>5</v>
      </c>
      <c r="G41" s="2">
        <f t="shared" si="3"/>
        <v>0</v>
      </c>
      <c r="H41" s="2">
        <f t="shared" si="1"/>
        <v>0</v>
      </c>
      <c r="I41" s="2">
        <f t="shared" si="2"/>
        <v>0</v>
      </c>
    </row>
    <row r="42" spans="5:9" x14ac:dyDescent="0.15">
      <c r="E42" s="2">
        <v>2</v>
      </c>
      <c r="F42" s="2">
        <v>6</v>
      </c>
      <c r="G42" s="2">
        <f t="shared" si="3"/>
        <v>0</v>
      </c>
      <c r="H42" s="2">
        <f t="shared" si="1"/>
        <v>0</v>
      </c>
      <c r="I42" s="2">
        <f t="shared" si="2"/>
        <v>0</v>
      </c>
    </row>
    <row r="43" spans="5:9" x14ac:dyDescent="0.15">
      <c r="E43" s="2">
        <v>3</v>
      </c>
      <c r="F43" s="2">
        <v>1</v>
      </c>
      <c r="G43" s="2">
        <f t="shared" si="3"/>
        <v>0</v>
      </c>
      <c r="H43" s="2">
        <f t="shared" si="1"/>
        <v>1</v>
      </c>
      <c r="I43" s="2">
        <f t="shared" si="2"/>
        <v>0</v>
      </c>
    </row>
    <row r="44" spans="5:9" x14ac:dyDescent="0.15">
      <c r="E44" s="2">
        <v>3</v>
      </c>
      <c r="F44" s="2">
        <v>2</v>
      </c>
      <c r="G44" s="2">
        <f t="shared" si="3"/>
        <v>0</v>
      </c>
      <c r="H44" s="2">
        <f t="shared" si="1"/>
        <v>1</v>
      </c>
      <c r="I44" s="2">
        <f t="shared" si="2"/>
        <v>0</v>
      </c>
    </row>
    <row r="45" spans="5:9" x14ac:dyDescent="0.15">
      <c r="E45" s="2">
        <v>3</v>
      </c>
      <c r="F45" s="2">
        <v>3</v>
      </c>
      <c r="G45" s="2">
        <f t="shared" si="3"/>
        <v>1</v>
      </c>
      <c r="H45" s="2">
        <f t="shared" si="1"/>
        <v>1</v>
      </c>
      <c r="I45" s="2">
        <f t="shared" si="2"/>
        <v>1</v>
      </c>
    </row>
    <row r="46" spans="5:9" x14ac:dyDescent="0.15">
      <c r="E46" s="2">
        <v>3</v>
      </c>
      <c r="F46" s="2">
        <v>4</v>
      </c>
      <c r="G46" s="2">
        <f t="shared" si="3"/>
        <v>0</v>
      </c>
      <c r="H46" s="2">
        <f t="shared" si="1"/>
        <v>2</v>
      </c>
      <c r="I46" s="2">
        <f t="shared" si="2"/>
        <v>0</v>
      </c>
    </row>
    <row r="47" spans="5:9" x14ac:dyDescent="0.15">
      <c r="E47" s="2">
        <v>3</v>
      </c>
      <c r="F47" s="2">
        <v>5</v>
      </c>
      <c r="G47" s="2">
        <f t="shared" si="3"/>
        <v>0</v>
      </c>
      <c r="H47" s="2">
        <f t="shared" si="1"/>
        <v>0</v>
      </c>
      <c r="I47" s="2">
        <f t="shared" si="2"/>
        <v>0</v>
      </c>
    </row>
    <row r="48" spans="5:9" x14ac:dyDescent="0.15">
      <c r="E48" s="2">
        <v>3</v>
      </c>
      <c r="F48" s="2">
        <v>6</v>
      </c>
      <c r="G48" s="2">
        <f t="shared" si="3"/>
        <v>0</v>
      </c>
      <c r="H48" s="2">
        <f t="shared" si="1"/>
        <v>0</v>
      </c>
      <c r="I48" s="2">
        <f t="shared" si="2"/>
        <v>0</v>
      </c>
    </row>
    <row r="49" spans="5:9" x14ac:dyDescent="0.15">
      <c r="E49" s="2">
        <v>4</v>
      </c>
      <c r="F49" s="2">
        <v>1</v>
      </c>
      <c r="G49" s="2">
        <f t="shared" si="3"/>
        <v>0</v>
      </c>
      <c r="H49" s="2">
        <f t="shared" si="1"/>
        <v>0</v>
      </c>
      <c r="I49" s="2">
        <f t="shared" si="2"/>
        <v>1</v>
      </c>
    </row>
    <row r="50" spans="5:9" x14ac:dyDescent="0.15">
      <c r="E50" s="2">
        <v>4</v>
      </c>
      <c r="F50" s="2">
        <v>2</v>
      </c>
      <c r="G50" s="2">
        <f t="shared" si="3"/>
        <v>0</v>
      </c>
      <c r="H50" s="2">
        <f t="shared" si="1"/>
        <v>1</v>
      </c>
      <c r="I50" s="2">
        <f t="shared" si="2"/>
        <v>4</v>
      </c>
    </row>
    <row r="51" spans="5:9" x14ac:dyDescent="0.15">
      <c r="E51" s="2">
        <v>4</v>
      </c>
      <c r="F51" s="2">
        <v>3</v>
      </c>
      <c r="G51" s="2">
        <f t="shared" si="3"/>
        <v>4</v>
      </c>
      <c r="H51" s="2">
        <f t="shared" si="1"/>
        <v>2</v>
      </c>
      <c r="I51" s="2">
        <f t="shared" si="2"/>
        <v>1</v>
      </c>
    </row>
    <row r="52" spans="5:9" x14ac:dyDescent="0.15">
      <c r="E52" s="2">
        <v>4</v>
      </c>
      <c r="F52" s="2">
        <v>4</v>
      </c>
      <c r="G52" s="2">
        <f t="shared" si="3"/>
        <v>6</v>
      </c>
      <c r="H52" s="2">
        <f t="shared" si="1"/>
        <v>2</v>
      </c>
      <c r="I52" s="2">
        <f t="shared" si="2"/>
        <v>4</v>
      </c>
    </row>
    <row r="53" spans="5:9" x14ac:dyDescent="0.15">
      <c r="E53" s="2">
        <v>4</v>
      </c>
      <c r="F53" s="2">
        <v>5</v>
      </c>
      <c r="G53" s="2">
        <f t="shared" si="3"/>
        <v>0</v>
      </c>
      <c r="H53" s="2">
        <f t="shared" si="1"/>
        <v>1</v>
      </c>
      <c r="I53" s="2">
        <f t="shared" si="2"/>
        <v>0</v>
      </c>
    </row>
    <row r="54" spans="5:9" x14ac:dyDescent="0.15">
      <c r="E54" s="2">
        <v>4</v>
      </c>
      <c r="F54" s="2">
        <v>6</v>
      </c>
      <c r="G54" s="2">
        <f t="shared" si="3"/>
        <v>0</v>
      </c>
      <c r="H54" s="2">
        <f t="shared" si="1"/>
        <v>0</v>
      </c>
      <c r="I54" s="2">
        <f t="shared" si="2"/>
        <v>0</v>
      </c>
    </row>
    <row r="55" spans="5:9" x14ac:dyDescent="0.15">
      <c r="E55" s="2">
        <v>5</v>
      </c>
      <c r="F55" s="2">
        <v>1</v>
      </c>
      <c r="G55" s="2">
        <f t="shared" si="3"/>
        <v>0</v>
      </c>
      <c r="H55" s="2">
        <f t="shared" si="1"/>
        <v>0</v>
      </c>
      <c r="I55" s="2">
        <f t="shared" si="2"/>
        <v>0</v>
      </c>
    </row>
    <row r="56" spans="5:9" x14ac:dyDescent="0.15">
      <c r="E56" s="2">
        <v>5</v>
      </c>
      <c r="F56" s="2">
        <v>2</v>
      </c>
      <c r="G56" s="2">
        <f t="shared" si="3"/>
        <v>0</v>
      </c>
      <c r="H56" s="2">
        <f t="shared" si="1"/>
        <v>0</v>
      </c>
      <c r="I56" s="2">
        <f t="shared" si="2"/>
        <v>1</v>
      </c>
    </row>
    <row r="57" spans="5:9" x14ac:dyDescent="0.15">
      <c r="E57" s="2">
        <v>5</v>
      </c>
      <c r="F57" s="2">
        <v>3</v>
      </c>
      <c r="G57" s="2">
        <f t="shared" si="3"/>
        <v>1</v>
      </c>
      <c r="H57" s="2">
        <f t="shared" si="1"/>
        <v>0</v>
      </c>
      <c r="I57" s="2">
        <f t="shared" si="2"/>
        <v>1</v>
      </c>
    </row>
    <row r="58" spans="5:9" x14ac:dyDescent="0.15">
      <c r="E58" s="2">
        <v>5</v>
      </c>
      <c r="F58" s="2">
        <v>4</v>
      </c>
      <c r="G58" s="2">
        <f t="shared" si="3"/>
        <v>1</v>
      </c>
      <c r="H58" s="2">
        <f t="shared" si="1"/>
        <v>0</v>
      </c>
      <c r="I58" s="2">
        <f t="shared" si="2"/>
        <v>1</v>
      </c>
    </row>
    <row r="59" spans="5:9" x14ac:dyDescent="0.15">
      <c r="E59" s="2">
        <v>5</v>
      </c>
      <c r="F59" s="2">
        <v>5</v>
      </c>
      <c r="G59" s="2">
        <f t="shared" si="3"/>
        <v>1</v>
      </c>
      <c r="H59" s="2">
        <f t="shared" si="1"/>
        <v>0</v>
      </c>
      <c r="I59" s="2">
        <f t="shared" si="2"/>
        <v>0</v>
      </c>
    </row>
    <row r="60" spans="5:9" x14ac:dyDescent="0.15">
      <c r="E60" s="2">
        <v>5</v>
      </c>
      <c r="F60" s="2">
        <v>6</v>
      </c>
      <c r="G60" s="2">
        <f t="shared" si="3"/>
        <v>0</v>
      </c>
      <c r="H60" s="2">
        <f t="shared" si="1"/>
        <v>0</v>
      </c>
      <c r="I60" s="2">
        <f t="shared" si="2"/>
        <v>0</v>
      </c>
    </row>
    <row r="61" spans="5:9" x14ac:dyDescent="0.15">
      <c r="E61" s="2">
        <v>6</v>
      </c>
      <c r="F61" s="2">
        <v>1</v>
      </c>
      <c r="G61" s="2">
        <f t="shared" si="3"/>
        <v>0</v>
      </c>
      <c r="H61" s="2">
        <f t="shared" si="1"/>
        <v>0</v>
      </c>
      <c r="I61" s="2">
        <f t="shared" si="2"/>
        <v>0</v>
      </c>
    </row>
    <row r="62" spans="5:9" x14ac:dyDescent="0.15">
      <c r="E62" s="2">
        <v>6</v>
      </c>
      <c r="F62" s="2">
        <v>2</v>
      </c>
      <c r="G62" s="2">
        <f t="shared" si="3"/>
        <v>0</v>
      </c>
      <c r="H62" s="2">
        <f t="shared" si="1"/>
        <v>0</v>
      </c>
      <c r="I62" s="2">
        <f t="shared" si="2"/>
        <v>0</v>
      </c>
    </row>
    <row r="63" spans="5:9" x14ac:dyDescent="0.15">
      <c r="E63" s="2">
        <v>6</v>
      </c>
      <c r="F63" s="2">
        <v>3</v>
      </c>
      <c r="G63" s="2">
        <f t="shared" si="3"/>
        <v>0</v>
      </c>
      <c r="H63" s="2">
        <f t="shared" si="1"/>
        <v>0</v>
      </c>
      <c r="I63" s="2">
        <f t="shared" si="2"/>
        <v>0</v>
      </c>
    </row>
    <row r="64" spans="5:9" x14ac:dyDescent="0.15">
      <c r="E64" s="2">
        <v>6</v>
      </c>
      <c r="F64" s="2">
        <v>4</v>
      </c>
      <c r="G64" s="2">
        <f t="shared" si="3"/>
        <v>0</v>
      </c>
      <c r="H64" s="2">
        <f t="shared" si="1"/>
        <v>0</v>
      </c>
      <c r="I64" s="2">
        <f t="shared" si="2"/>
        <v>0</v>
      </c>
    </row>
    <row r="65" spans="5:9" x14ac:dyDescent="0.15">
      <c r="E65" s="2">
        <v>6</v>
      </c>
      <c r="F65" s="2">
        <v>5</v>
      </c>
      <c r="G65" s="2">
        <f t="shared" si="3"/>
        <v>0</v>
      </c>
      <c r="H65" s="2">
        <f t="shared" si="1"/>
        <v>0</v>
      </c>
      <c r="I65" s="2">
        <f t="shared" si="2"/>
        <v>0</v>
      </c>
    </row>
    <row r="66" spans="5:9" x14ac:dyDescent="0.15">
      <c r="E66" s="2">
        <v>6</v>
      </c>
      <c r="F66" s="2">
        <v>6</v>
      </c>
      <c r="G66" s="2">
        <f t="shared" si="3"/>
        <v>0</v>
      </c>
      <c r="H66" s="2">
        <f t="shared" si="1"/>
        <v>0</v>
      </c>
      <c r="I66" s="2">
        <f t="shared" si="2"/>
        <v>0</v>
      </c>
    </row>
    <row r="67" spans="5:9" x14ac:dyDescent="0.15">
      <c r="G67" s="2">
        <f>SUM(G31:G66)</f>
        <v>20</v>
      </c>
      <c r="H67" s="2">
        <f t="shared" ref="H67:I67" si="4">SUM(H31:H66)</f>
        <v>20</v>
      </c>
      <c r="I67" s="2">
        <f t="shared" si="4"/>
        <v>20</v>
      </c>
    </row>
  </sheetData>
  <mergeCells count="9">
    <mergeCell ref="Q2:Z2"/>
    <mergeCell ref="E3:F3"/>
    <mergeCell ref="G3:G4"/>
    <mergeCell ref="H3:M3"/>
    <mergeCell ref="N3:N4"/>
    <mergeCell ref="Q3:R3"/>
    <mergeCell ref="S3:S4"/>
    <mergeCell ref="T3:Y3"/>
    <mergeCell ref="Z3:Z4"/>
  </mergeCells>
  <phoneticPr fontId="2"/>
  <dataValidations count="1">
    <dataValidation type="whole" allowBlank="1" showInputMessage="1" showErrorMessage="1" sqref="H5:L24">
      <formula1>0</formula1>
      <formula2>1</formula2>
    </dataValidation>
  </dataValidations>
  <pageMargins left="0.7" right="0.7" top="0.75" bottom="0.75" header="0.3" footer="0.3"/>
  <pageSetup paperSize="9" orientation="portrait" horizontalDpi="4294967293" verticalDpi="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リスト!$C$2:$C$7</xm:f>
          </x14:formula1>
          <xm:sqref>E5:G24</xm:sqref>
        </x14:dataValidation>
        <x14:dataValidation type="list" allowBlank="1" showInputMessage="1" showErrorMessage="1">
          <x14:formula1>
            <xm:f>リスト!$A$2:$A$8</xm:f>
          </x14:formula1>
          <xm:sqref>C5:C24</xm:sqref>
        </x14:dataValidation>
        <x14:dataValidation type="list" allowBlank="1" showInputMessage="1" showErrorMessage="1">
          <x14:formula1>
            <xm:f>リスト!$B$2:$B$25</xm:f>
          </x14:formula1>
          <xm:sqref>D5:D24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記入法</vt:lpstr>
      <vt:lpstr>データ</vt:lpstr>
      <vt:lpstr>リスト</vt:lpstr>
      <vt:lpstr>サンプル</vt:lpstr>
      <vt:lpstr>サンプル(2)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Titan</dc:creator>
  <cp:lastModifiedBy>Titan</cp:lastModifiedBy>
  <dcterms:created xsi:type="dcterms:W3CDTF">2012-07-04T13:19:58Z</dcterms:created>
  <dcterms:modified xsi:type="dcterms:W3CDTF">2012-07-05T15:07:41Z</dcterms:modified>
</cp:coreProperties>
</file>