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<sst xmlns="http://schemas.openxmlformats.org/spreadsheetml/2006/main" count="109" uniqueCount="70">
  <si>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name</t>
  </si>
  <si>
    <t>filename</t>
  </si>
  <si>
    <t>furusawa_N.jpg</t>
  </si>
  <si>
    <t>hasegawa_N.jpg</t>
  </si>
  <si>
    <t>hayashi_N.jpg</t>
  </si>
  <si>
    <t>kazama_N.jpg</t>
  </si>
  <si>
    <t>noguchi_N.jpg</t>
  </si>
  <si>
    <t>shimada_N.jpg</t>
  </si>
  <si>
    <t>shimono_N.jpg</t>
  </si>
  <si>
    <t>togashi_N.jpg</t>
  </si>
  <si>
    <t>GuestB.jpg</t>
  </si>
  <si>
    <t>win</t>
  </si>
  <si>
    <t>pts</t>
  </si>
  <si>
    <t>miss</t>
  </si>
  <si>
    <t>max</t>
  </si>
  <si>
    <t>C</t>
  </si>
  <si>
    <t>ポイント算出シート</t>
  </si>
  <si>
    <t>ボーナス算出シート</t>
  </si>
  <si>
    <t>勝利サイド算出シート</t>
  </si>
  <si>
    <t>LR</t>
  </si>
  <si>
    <t>nm</t>
  </si>
  <si>
    <t>cnt</t>
  </si>
  <si>
    <t>rnk</t>
  </si>
  <si>
    <t>len</t>
  </si>
  <si>
    <t>and</t>
  </si>
  <si>
    <t>wei</t>
  </si>
  <si>
    <t>mst</t>
  </si>
  <si>
    <t>cus</t>
  </si>
  <si>
    <t>cntw</t>
  </si>
  <si>
    <t>rnkw</t>
  </si>
  <si>
    <t>kill</t>
  </si>
  <si>
    <t>C = Come on !</t>
  </si>
  <si>
    <t>林部長</t>
  </si>
  <si>
    <t>古沢さん</t>
  </si>
  <si>
    <t>野口さん</t>
  </si>
  <si>
    <t>霜野さん</t>
  </si>
  <si>
    <t>予備２</t>
  </si>
  <si>
    <t>fullname</t>
  </si>
  <si>
    <t>weight</t>
  </si>
  <si>
    <t>r</t>
  </si>
  <si>
    <t>used</t>
  </si>
  <si>
    <t>w</t>
  </si>
  <si>
    <t>wr</t>
  </si>
  <si>
    <t>die</t>
  </si>
  <si>
    <t>point</t>
  </si>
  <si>
    <t>下駄</t>
  </si>
  <si>
    <t>bad</t>
  </si>
  <si>
    <t>理恵子さん</t>
  </si>
  <si>
    <t>長谷川</t>
  </si>
  <si>
    <t>中村さん</t>
  </si>
  <si>
    <t>富樫さん</t>
  </si>
  <si>
    <t>島田さん</t>
  </si>
  <si>
    <t>現在のターン</t>
  </si>
  <si>
    <t>status (used)</t>
  </si>
  <si>
    <t>Come On User</t>
  </si>
  <si>
    <t>(この列は基本的に非表示）</t>
  </si>
  <si>
    <t>田所さん</t>
  </si>
  <si>
    <t>皆川さん</t>
  </si>
  <si>
    <t>tadokoro.jpg</t>
  </si>
  <si>
    <t>minagawa.jpg</t>
  </si>
  <si>
    <t>nakamura.jpg</t>
  </si>
  <si>
    <t>C</t>
  </si>
  <si>
    <t>Challenger</t>
  </si>
  <si>
    <t>2ターン待ち</t>
  </si>
  <si>
    <t>3ターン待ち</t>
  </si>
  <si>
    <t>4ターン待ち</t>
  </si>
  <si>
    <t>1連勝中</t>
  </si>
  <si>
    <t>6連勝中</t>
  </si>
  <si>
    <t>3連勝中</t>
  </si>
  <si>
    <t>125ターン待ち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</si>
</sst>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#;"/>
    <numFmt numFmtId="177" formatCode="#;#;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right" vertical="center"/>
    </xf>
    <xf numFmtId="0" fontId="2" fillId="7" borderId="18" xfId="0" applyFont="1" applyFill="1" applyBorder="1" applyAlignment="1">
      <alignment horizontal="right" vertical="center"/>
    </xf>
    <xf numFmtId="0" fontId="2" fillId="7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7" borderId="20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7" borderId="9" xfId="0" applyFont="1" applyFill="1" applyBorder="1" applyAlignment="1">
      <alignment horizontal="right" vertical="center"/>
    </xf>
    <xf numFmtId="0" fontId="2" fillId="7" borderId="22" xfId="0" applyFont="1" applyFill="1" applyBorder="1" applyAlignment="1">
      <alignment vertical="center"/>
    </xf>
    <xf numFmtId="0" fontId="2" fillId="7" borderId="23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7" borderId="27" xfId="0" applyFont="1" applyFill="1" applyBorder="1" applyAlignment="1">
      <alignment vertical="center"/>
    </xf>
    <xf numFmtId="0" fontId="2" fillId="7" borderId="28" xfId="0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0" fontId="2" fillId="8" borderId="6" xfId="0" applyFont="1" applyFill="1" applyBorder="1" applyAlignment="1">
      <alignment horizontal="right" vertical="center"/>
    </xf>
    <xf numFmtId="0" fontId="2" fillId="8" borderId="19" xfId="0" applyFont="1" applyFill="1" applyBorder="1" applyAlignment="1">
      <alignment vertical="center"/>
    </xf>
    <xf numFmtId="0" fontId="2" fillId="8" borderId="18" xfId="0" applyFont="1" applyFill="1" applyBorder="1" applyAlignment="1">
      <alignment horizontal="right" vertical="center"/>
    </xf>
    <xf numFmtId="0" fontId="2" fillId="9" borderId="6" xfId="0" applyFont="1" applyFill="1" applyBorder="1" applyAlignment="1">
      <alignment horizontal="right" vertical="center"/>
    </xf>
    <xf numFmtId="0" fontId="2" fillId="9" borderId="19" xfId="0" applyFont="1" applyFill="1" applyBorder="1" applyAlignment="1">
      <alignment vertical="center"/>
    </xf>
    <xf numFmtId="0" fontId="2" fillId="9" borderId="18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1">
    <dxf>
      <font>
        <b/>
        <i val="0"/>
        <u val="none"/>
        <color rgb="FF3366FF"/>
      </font>
      <fill>
        <patternFill patternType="none">
          <bgColor indexed="65"/>
        </patternFill>
      </fill>
      <border/>
    </dxf>
    <dxf>
      <font>
        <b/>
        <i val="0"/>
        <color rgb="FF000080"/>
      </font>
      <border/>
    </dxf>
    <dxf>
      <font>
        <b/>
        <i val="0"/>
        <u val="none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800000"/>
      </font>
      <border/>
    </dxf>
    <dxf>
      <fill>
        <patternFill>
          <bgColor rgb="FFFFFF99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101"/>
  <sheetViews>
    <sheetView tabSelected="1" workbookViewId="0" topLeftCell="B1">
      <selection activeCell="B1" sqref="B1"/>
    </sheetView>
  </sheetViews>
  <sheetFormatPr defaultColWidth="9.00390625" defaultRowHeight="13.5"/>
  <cols>
    <col min="1" max="1" width="3.375" style="1" hidden="1" customWidth="1"/>
    <col min="2" max="2" width="15.125" style="1" customWidth="1"/>
    <col min="3" max="3" width="7.125" style="1" customWidth="1"/>
    <col min="4" max="9" width="4.625" style="1" customWidth="1"/>
    <col min="10" max="10" width="4.625" style="2" customWidth="1"/>
    <col min="11" max="89" width="3.75390625" style="1" customWidth="1"/>
    <col min="90" max="16384" width="9.00390625" style="1" customWidth="1"/>
  </cols>
  <sheetData>
    <row r="1" spans="1:34" s="7" customFormat="1" ht="21.75" customHeight="1" thickBot="1">
      <c r="A1" s="45"/>
      <c r="B1" s="20" t="s">
        <v>0</v>
      </c>
      <c r="C1" s="42" t="s">
        <v>53</v>
      </c>
      <c r="D1" s="38"/>
      <c r="E1" s="18" t="str">
        <f aca="true" ca="1" t="shared" si="0" ref="E1:E13">OFFSET($I$25,0,$A1)</f>
        <v>win</v>
      </c>
      <c r="F1" s="18" t="str">
        <f aca="true" ca="1" t="shared" si="1" ref="F1:F13">OFFSET($V$25,0,$A1)</f>
        <v>kill</v>
      </c>
      <c r="G1" s="18" t="str">
        <f aca="true" ca="1" t="shared" si="2" ref="G1:G13">OFFSET($I$29,0,$A1)</f>
        <v>miss</v>
      </c>
      <c r="H1" s="18" t="str">
        <f aca="true" ca="1" t="shared" si="3" ref="H1:H13">OFFSET($V$29,0,$A1)</f>
        <v>die</v>
      </c>
      <c r="I1" s="18" t="str">
        <f aca="true" ca="1" t="shared" si="4" ref="I1:I13">OFFSET($I$33,0,$A1)</f>
        <v>pts</v>
      </c>
      <c r="J1" s="18" t="str">
        <f aca="true" ca="1" t="shared" si="5" ref="J1:J13">OFFSET($V$33,0,$A1)</f>
        <v>max</v>
      </c>
      <c r="K1" s="19">
        <f aca="true" t="shared" si="6" ref="K1:AH1">COLUMN()-COLUMN($J:$J)+$C$20</f>
        <v>184</v>
      </c>
      <c r="L1" s="19">
        <f t="shared" si="6"/>
        <v>185</v>
      </c>
      <c r="M1" s="19">
        <f t="shared" si="6"/>
        <v>186</v>
      </c>
      <c r="N1" s="19">
        <f t="shared" si="6"/>
        <v>187</v>
      </c>
      <c r="O1" s="19">
        <f t="shared" si="6"/>
        <v>188</v>
      </c>
      <c r="P1" s="19">
        <f t="shared" si="6"/>
        <v>189</v>
      </c>
      <c r="Q1" s="19">
        <f t="shared" si="6"/>
        <v>190</v>
      </c>
      <c r="R1" s="19">
        <f t="shared" si="6"/>
        <v>191</v>
      </c>
      <c r="S1" s="19">
        <f t="shared" si="6"/>
        <v>192</v>
      </c>
      <c r="T1" s="19">
        <f t="shared" si="6"/>
        <v>193</v>
      </c>
      <c r="U1" s="19">
        <f t="shared" si="6"/>
        <v>194</v>
      </c>
      <c r="V1" s="19">
        <f t="shared" si="6"/>
        <v>195</v>
      </c>
      <c r="W1" s="19">
        <f t="shared" si="6"/>
        <v>196</v>
      </c>
      <c r="X1" s="19">
        <f t="shared" si="6"/>
        <v>197</v>
      </c>
      <c r="Y1" s="19">
        <f t="shared" si="6"/>
        <v>198</v>
      </c>
      <c r="Z1" s="19">
        <f t="shared" si="6"/>
        <v>199</v>
      </c>
      <c r="AA1" s="19">
        <f t="shared" si="6"/>
        <v>200</v>
      </c>
      <c r="AB1" s="19">
        <f t="shared" si="6"/>
        <v>201</v>
      </c>
      <c r="AC1" s="19">
        <f t="shared" si="6"/>
        <v>202</v>
      </c>
      <c r="AD1" s="19">
        <f t="shared" si="6"/>
        <v>203</v>
      </c>
      <c r="AE1" s="19">
        <f t="shared" si="6"/>
        <v>204</v>
      </c>
      <c r="AF1" s="19">
        <f t="shared" si="6"/>
        <v>205</v>
      </c>
      <c r="AG1" s="19">
        <f t="shared" si="6"/>
        <v>206</v>
      </c>
      <c r="AH1" s="19">
        <f t="shared" si="6"/>
        <v>207</v>
      </c>
    </row>
    <row r="2" spans="1:34" s="2" customFormat="1" ht="16.5" customHeight="1" hidden="1" thickTop="1">
      <c r="A2" s="46">
        <v>1</v>
      </c>
      <c r="B2" s="39" t="str">
        <f>B22</f>
        <v>林部長</v>
      </c>
      <c r="C2" s="41"/>
      <c r="D2" s="40"/>
      <c r="E2" s="13">
        <f ca="1" t="shared" si="0"/>
      </c>
      <c r="F2" s="13">
        <f ca="1" t="shared" si="1"/>
      </c>
      <c r="G2" s="13">
        <f ca="1" t="shared" si="2"/>
      </c>
      <c r="H2" s="13">
        <f ca="1" t="shared" si="3"/>
      </c>
      <c r="I2" s="13">
        <f ca="1" t="shared" si="4"/>
      </c>
      <c r="J2" s="13">
        <f ca="1" t="shared" si="5"/>
      </c>
      <c r="K2" s="17">
        <f aca="true" ca="1" t="shared" si="7" ref="K2:AH2">OFFSET($I$40,COLUMN()-COLUMN($J:$J)+$C$20,$A2)</f>
        <v>0</v>
      </c>
      <c r="L2" s="17">
        <f ca="1" t="shared" si="7"/>
        <v>0</v>
      </c>
      <c r="M2" s="17">
        <f ca="1" t="shared" si="7"/>
        <v>0</v>
      </c>
      <c r="N2" s="17">
        <f ca="1" t="shared" si="7"/>
        <v>0</v>
      </c>
      <c r="O2" s="17">
        <f ca="1" t="shared" si="7"/>
        <v>0</v>
      </c>
      <c r="P2" s="17">
        <f ca="1" t="shared" si="7"/>
        <v>0</v>
      </c>
      <c r="Q2" s="17">
        <f ca="1" t="shared" si="7"/>
        <v>0</v>
      </c>
      <c r="R2" s="17">
        <f ca="1" t="shared" si="7"/>
        <v>0</v>
      </c>
      <c r="S2" s="17">
        <f ca="1" t="shared" si="7"/>
        <v>0</v>
      </c>
      <c r="T2" s="17">
        <f ca="1" t="shared" si="7"/>
        <v>0</v>
      </c>
      <c r="U2" s="17">
        <f ca="1" t="shared" si="7"/>
        <v>0</v>
      </c>
      <c r="V2" s="17">
        <f ca="1" t="shared" si="7"/>
        <v>0</v>
      </c>
      <c r="W2" s="17">
        <f ca="1" t="shared" si="7"/>
        <v>0</v>
      </c>
      <c r="X2" s="17">
        <f ca="1" t="shared" si="7"/>
        <v>0</v>
      </c>
      <c r="Y2" s="17">
        <f ca="1" t="shared" si="7"/>
        <v>0</v>
      </c>
      <c r="Z2" s="17">
        <f ca="1" t="shared" si="7"/>
        <v>0</v>
      </c>
      <c r="AA2" s="17">
        <f ca="1" t="shared" si="7"/>
        <v>0</v>
      </c>
      <c r="AB2" s="17">
        <f ca="1" t="shared" si="7"/>
        <v>0</v>
      </c>
      <c r="AC2" s="17">
        <f ca="1" t="shared" si="7"/>
        <v>0</v>
      </c>
      <c r="AD2" s="17">
        <f ca="1" t="shared" si="7"/>
        <v>0</v>
      </c>
      <c r="AE2" s="17">
        <f ca="1" t="shared" si="7"/>
        <v>0</v>
      </c>
      <c r="AF2" s="17">
        <f ca="1" t="shared" si="7"/>
        <v>0</v>
      </c>
      <c r="AG2" s="17">
        <f ca="1" t="shared" si="7"/>
        <v>0</v>
      </c>
      <c r="AH2" s="17">
        <f ca="1" t="shared" si="7"/>
        <v>0</v>
      </c>
    </row>
    <row r="3" spans="1:34" s="2" customFormat="1" ht="16.5" customHeight="1" thickTop="1">
      <c r="A3" s="47">
        <v>2</v>
      </c>
      <c r="B3" s="65" t="str">
        <f aca="true" t="shared" si="8" ref="B3:B13">B23</f>
        <v>古沢さん</v>
      </c>
      <c r="C3" s="66"/>
      <c r="D3" s="67" t="s">
        <v>67</v>
      </c>
      <c r="E3" s="13">
        <f ca="1" t="shared" si="0"/>
        <v>57</v>
      </c>
      <c r="F3" s="13">
        <f ca="1" t="shared" si="1"/>
        <v>2</v>
      </c>
      <c r="G3" s="13">
        <f ca="1" t="shared" si="2"/>
        <v>26</v>
      </c>
      <c r="H3" s="13">
        <f ca="1" t="shared" si="3"/>
        <v>3</v>
      </c>
      <c r="I3" s="13">
        <f ca="1" t="shared" si="4"/>
        <v>30</v>
      </c>
      <c r="J3" s="13">
        <f ca="1" t="shared" si="5"/>
        <v>8</v>
      </c>
      <c r="K3" s="17">
        <f aca="true" ca="1" t="shared" si="9" ref="K3:AH13">OFFSET($I$40,COLUMN()-COLUMN($J:$J)+$C$20,$A3)</f>
        <v>0</v>
      </c>
      <c r="L3" s="17">
        <f ca="1" t="shared" si="9"/>
        <v>0</v>
      </c>
      <c r="M3" s="17">
        <f ca="1" t="shared" si="9"/>
        <v>0</v>
      </c>
      <c r="N3" s="17">
        <f ca="1" t="shared" si="9"/>
        <v>3</v>
      </c>
      <c r="O3" s="17">
        <f ca="1" t="shared" si="9"/>
        <v>3</v>
      </c>
      <c r="P3" s="17">
        <f ca="1" t="shared" si="9"/>
        <v>3</v>
      </c>
      <c r="Q3" s="17">
        <f ca="1" t="shared" si="9"/>
        <v>0</v>
      </c>
      <c r="R3" s="17">
        <f ca="1" t="shared" si="9"/>
        <v>0</v>
      </c>
      <c r="S3" s="17">
        <f ca="1" t="shared" si="9"/>
        <v>0</v>
      </c>
      <c r="T3" s="17">
        <f ca="1" t="shared" si="9"/>
        <v>0</v>
      </c>
      <c r="U3" s="17">
        <f ca="1" t="shared" si="9"/>
        <v>2</v>
      </c>
      <c r="V3" s="17">
        <f ca="1" t="shared" si="9"/>
        <v>2</v>
      </c>
      <c r="W3" s="17">
        <f ca="1" t="shared" si="9"/>
        <v>2</v>
      </c>
      <c r="X3" s="17">
        <f ca="1" t="shared" si="9"/>
        <v>2</v>
      </c>
      <c r="Y3" s="17">
        <f ca="1" t="shared" si="9"/>
        <v>2</v>
      </c>
      <c r="Z3" s="17">
        <f ca="1" t="shared" si="9"/>
        <v>2</v>
      </c>
      <c r="AA3" s="17">
        <f ca="1" t="shared" si="9"/>
        <v>2</v>
      </c>
      <c r="AB3" s="17">
        <f ca="1" t="shared" si="9"/>
        <v>0</v>
      </c>
      <c r="AC3" s="17">
        <f ca="1" t="shared" si="9"/>
        <v>0</v>
      </c>
      <c r="AD3" s="17">
        <f ca="1" t="shared" si="9"/>
        <v>0</v>
      </c>
      <c r="AE3" s="17">
        <f ca="1" t="shared" si="9"/>
        <v>0</v>
      </c>
      <c r="AF3" s="17">
        <f ca="1" t="shared" si="9"/>
        <v>0</v>
      </c>
      <c r="AG3" s="17">
        <f ca="1" t="shared" si="9"/>
        <v>0</v>
      </c>
      <c r="AH3" s="17">
        <f ca="1" t="shared" si="9"/>
        <v>0</v>
      </c>
    </row>
    <row r="4" spans="1:34" s="2" customFormat="1" ht="16.5" customHeight="1" hidden="1">
      <c r="A4" s="47">
        <v>3</v>
      </c>
      <c r="B4" s="39" t="str">
        <f t="shared" si="8"/>
        <v>野口さん</v>
      </c>
      <c r="C4" s="41"/>
      <c r="D4" s="40"/>
      <c r="E4" s="13">
        <f ca="1" t="shared" si="0"/>
      </c>
      <c r="F4" s="13">
        <f ca="1" t="shared" si="1"/>
      </c>
      <c r="G4" s="13">
        <f ca="1" t="shared" si="2"/>
      </c>
      <c r="H4" s="13">
        <f ca="1" t="shared" si="3"/>
      </c>
      <c r="I4" s="13">
        <f ca="1" t="shared" si="4"/>
      </c>
      <c r="J4" s="13">
        <f ca="1" t="shared" si="5"/>
      </c>
      <c r="K4" s="17">
        <f ca="1" t="shared" si="9"/>
        <v>0</v>
      </c>
      <c r="L4" s="17">
        <f ca="1">OFFSET($I$40,COLUMN()-COLUMN($J:$J)+$C$20,$A4)</f>
        <v>0</v>
      </c>
      <c r="M4" s="17">
        <f ca="1" t="shared" si="9"/>
        <v>0</v>
      </c>
      <c r="N4" s="17">
        <f ca="1" t="shared" si="9"/>
        <v>0</v>
      </c>
      <c r="O4" s="17">
        <f ca="1" t="shared" si="9"/>
        <v>0</v>
      </c>
      <c r="P4" s="17">
        <f ca="1" t="shared" si="9"/>
        <v>0</v>
      </c>
      <c r="Q4" s="17">
        <f ca="1" t="shared" si="9"/>
        <v>0</v>
      </c>
      <c r="R4" s="17">
        <f ca="1" t="shared" si="9"/>
        <v>0</v>
      </c>
      <c r="S4" s="17">
        <f ca="1" t="shared" si="9"/>
        <v>0</v>
      </c>
      <c r="T4" s="17">
        <f ca="1" t="shared" si="9"/>
        <v>0</v>
      </c>
      <c r="U4" s="17">
        <f ca="1" t="shared" si="9"/>
        <v>0</v>
      </c>
      <c r="V4" s="17">
        <f ca="1" t="shared" si="9"/>
        <v>0</v>
      </c>
      <c r="W4" s="17">
        <f ca="1" t="shared" si="9"/>
        <v>0</v>
      </c>
      <c r="X4" s="17">
        <f ca="1" t="shared" si="9"/>
        <v>0</v>
      </c>
      <c r="Y4" s="17">
        <f ca="1" t="shared" si="9"/>
        <v>0</v>
      </c>
      <c r="Z4" s="17">
        <f ca="1" t="shared" si="9"/>
        <v>0</v>
      </c>
      <c r="AA4" s="17">
        <f ca="1" t="shared" si="9"/>
        <v>0</v>
      </c>
      <c r="AB4" s="17">
        <f ca="1" t="shared" si="9"/>
        <v>0</v>
      </c>
      <c r="AC4" s="17">
        <f ca="1" t="shared" si="9"/>
        <v>0</v>
      </c>
      <c r="AD4" s="17">
        <f ca="1" t="shared" si="9"/>
        <v>0</v>
      </c>
      <c r="AE4" s="17">
        <f ca="1" t="shared" si="9"/>
        <v>0</v>
      </c>
      <c r="AF4" s="17">
        <f ca="1" t="shared" si="9"/>
        <v>0</v>
      </c>
      <c r="AG4" s="17">
        <f ca="1" t="shared" si="9"/>
        <v>0</v>
      </c>
      <c r="AH4" s="17">
        <f ca="1" t="shared" si="9"/>
        <v>0</v>
      </c>
    </row>
    <row r="5" spans="1:34" s="2" customFormat="1" ht="16.5" customHeight="1">
      <c r="A5" s="47">
        <v>4</v>
      </c>
      <c r="B5" s="39" t="str">
        <f t="shared" si="8"/>
        <v>中村さん</v>
      </c>
      <c r="C5" s="41"/>
      <c r="D5" s="40" t="s">
        <v>65</v>
      </c>
      <c r="E5" s="13">
        <f ca="1" t="shared" si="0"/>
        <v>61</v>
      </c>
      <c r="F5" s="13">
        <f ca="1" t="shared" si="1"/>
        <v>1</v>
      </c>
      <c r="G5" s="13">
        <f ca="1" t="shared" si="2"/>
        <v>25</v>
      </c>
      <c r="H5" s="13">
        <f ca="1" t="shared" si="3"/>
        <v>0</v>
      </c>
      <c r="I5" s="13">
        <f ca="1" t="shared" si="4"/>
        <v>37</v>
      </c>
      <c r="J5" s="13">
        <f ca="1" t="shared" si="5"/>
        <v>13</v>
      </c>
      <c r="K5" s="17">
        <f ca="1" t="shared" si="9"/>
        <v>0</v>
      </c>
      <c r="L5" s="17">
        <f ca="1" t="shared" si="9"/>
        <v>0</v>
      </c>
      <c r="M5" s="17">
        <f ca="1" t="shared" si="9"/>
        <v>0</v>
      </c>
      <c r="N5" s="17">
        <f ca="1" t="shared" si="9"/>
        <v>0</v>
      </c>
      <c r="O5" s="17">
        <f ca="1" t="shared" si="9"/>
        <v>4</v>
      </c>
      <c r="P5" s="17">
        <f ca="1" t="shared" si="9"/>
        <v>4</v>
      </c>
      <c r="Q5" s="17">
        <f ca="1" t="shared" si="9"/>
        <v>4</v>
      </c>
      <c r="R5" s="17">
        <f ca="1" t="shared" si="9"/>
        <v>4</v>
      </c>
      <c r="S5" s="17">
        <f ca="1" t="shared" si="9"/>
        <v>0</v>
      </c>
      <c r="T5" s="17">
        <f ca="1" t="shared" si="9"/>
        <v>0</v>
      </c>
      <c r="U5" s="17">
        <f ca="1" t="shared" si="9"/>
        <v>0</v>
      </c>
      <c r="V5" s="17">
        <f ca="1" t="shared" si="9"/>
        <v>0</v>
      </c>
      <c r="W5" s="17">
        <f ca="1" t="shared" si="9"/>
        <v>3</v>
      </c>
      <c r="X5" s="17">
        <f ca="1" t="shared" si="9"/>
        <v>0</v>
      </c>
      <c r="Y5" s="17">
        <f ca="1" t="shared" si="9"/>
        <v>0</v>
      </c>
      <c r="Z5" s="17">
        <f ca="1" t="shared" si="9"/>
        <v>0</v>
      </c>
      <c r="AA5" s="17">
        <f ca="1" t="shared" si="9"/>
        <v>0</v>
      </c>
      <c r="AB5" s="17">
        <f ca="1" t="shared" si="9"/>
        <v>0</v>
      </c>
      <c r="AC5" s="17">
        <f ca="1" t="shared" si="9"/>
        <v>0</v>
      </c>
      <c r="AD5" s="17">
        <f ca="1" t="shared" si="9"/>
        <v>0</v>
      </c>
      <c r="AE5" s="17">
        <f ca="1" t="shared" si="9"/>
        <v>0</v>
      </c>
      <c r="AF5" s="17">
        <f ca="1" t="shared" si="9"/>
        <v>0</v>
      </c>
      <c r="AG5" s="17">
        <f ca="1" t="shared" si="9"/>
        <v>0</v>
      </c>
      <c r="AH5" s="17">
        <f ca="1" t="shared" si="9"/>
        <v>0</v>
      </c>
    </row>
    <row r="6" spans="1:34" s="2" customFormat="1" ht="16.5" customHeight="1">
      <c r="A6" s="47">
        <v>5</v>
      </c>
      <c r="B6" s="39" t="str">
        <f t="shared" si="8"/>
        <v>富樫さん</v>
      </c>
      <c r="C6" s="41"/>
      <c r="D6" s="40" t="s">
        <v>63</v>
      </c>
      <c r="E6" s="13">
        <f ca="1" t="shared" si="0"/>
        <v>62</v>
      </c>
      <c r="F6" s="13">
        <f ca="1" t="shared" si="1"/>
        <v>1</v>
      </c>
      <c r="G6" s="13">
        <f ca="1" t="shared" si="2"/>
        <v>27</v>
      </c>
      <c r="H6" s="13">
        <f ca="1" t="shared" si="3"/>
        <v>4</v>
      </c>
      <c r="I6" s="13">
        <f ca="1" t="shared" si="4"/>
        <v>32</v>
      </c>
      <c r="J6" s="13">
        <f ca="1" t="shared" si="5"/>
        <v>13</v>
      </c>
      <c r="K6" s="17">
        <f ca="1" t="shared" si="9"/>
        <v>4</v>
      </c>
      <c r="L6" s="17">
        <f ca="1" t="shared" si="9"/>
        <v>4</v>
      </c>
      <c r="M6" s="17">
        <f ca="1" t="shared" si="9"/>
        <v>4</v>
      </c>
      <c r="N6" s="17">
        <f ca="1" t="shared" si="9"/>
        <v>4</v>
      </c>
      <c r="O6" s="17">
        <f ca="1" t="shared" si="9"/>
        <v>0</v>
      </c>
      <c r="P6" s="17">
        <f ca="1" t="shared" si="9"/>
        <v>0</v>
      </c>
      <c r="Q6" s="17">
        <f ca="1" t="shared" si="9"/>
        <v>0</v>
      </c>
      <c r="R6" s="17">
        <f ca="1" t="shared" si="9"/>
        <v>0</v>
      </c>
      <c r="S6" s="17">
        <f ca="1" t="shared" si="9"/>
        <v>4</v>
      </c>
      <c r="T6" s="17">
        <f ca="1" t="shared" si="9"/>
        <v>4</v>
      </c>
      <c r="U6" s="17">
        <f ca="1" t="shared" si="9"/>
        <v>4</v>
      </c>
      <c r="V6" s="17">
        <f ca="1" t="shared" si="9"/>
        <v>4</v>
      </c>
      <c r="W6" s="17">
        <f ca="1" t="shared" si="9"/>
        <v>4</v>
      </c>
      <c r="X6" s="17">
        <f ca="1" t="shared" si="9"/>
        <v>4</v>
      </c>
      <c r="Y6" s="17">
        <f ca="1" t="shared" si="9"/>
        <v>4</v>
      </c>
      <c r="Z6" s="17">
        <f ca="1" t="shared" si="9"/>
        <v>0</v>
      </c>
      <c r="AA6" s="17">
        <f ca="1" t="shared" si="9"/>
        <v>0</v>
      </c>
      <c r="AB6" s="17">
        <f ca="1" t="shared" si="9"/>
        <v>0</v>
      </c>
      <c r="AC6" s="17">
        <f ca="1" t="shared" si="9"/>
        <v>0</v>
      </c>
      <c r="AD6" s="17">
        <f ca="1" t="shared" si="9"/>
        <v>0</v>
      </c>
      <c r="AE6" s="17">
        <f ca="1" t="shared" si="9"/>
        <v>0</v>
      </c>
      <c r="AF6" s="17">
        <f ca="1" t="shared" si="9"/>
        <v>0</v>
      </c>
      <c r="AG6" s="17">
        <f ca="1" t="shared" si="9"/>
        <v>0</v>
      </c>
      <c r="AH6" s="17">
        <f ca="1" t="shared" si="9"/>
        <v>0</v>
      </c>
    </row>
    <row r="7" spans="1:34" s="2" customFormat="1" ht="16.5" customHeight="1">
      <c r="A7" s="47">
        <v>6</v>
      </c>
      <c r="B7" s="62" t="str">
        <f t="shared" si="8"/>
        <v>島田さん</v>
      </c>
      <c r="C7" s="63"/>
      <c r="D7" s="64" t="s">
        <v>68</v>
      </c>
      <c r="E7" s="13">
        <f ca="1" t="shared" si="0"/>
        <v>81</v>
      </c>
      <c r="F7" s="13">
        <f ca="1" t="shared" si="1"/>
        <v>5</v>
      </c>
      <c r="G7" s="13">
        <f ca="1" t="shared" si="2"/>
        <v>22</v>
      </c>
      <c r="H7" s="13">
        <f ca="1" t="shared" si="3"/>
        <v>3</v>
      </c>
      <c r="I7" s="13">
        <f ca="1" t="shared" si="4"/>
        <v>61</v>
      </c>
      <c r="J7" s="13">
        <f ca="1" t="shared" si="5"/>
        <v>10</v>
      </c>
      <c r="K7" s="17">
        <f ca="1" t="shared" si="9"/>
        <v>1</v>
      </c>
      <c r="L7" s="17">
        <f ca="1" t="shared" si="9"/>
        <v>0</v>
      </c>
      <c r="M7" s="17">
        <f ca="1" t="shared" si="9"/>
        <v>0</v>
      </c>
      <c r="N7" s="17">
        <f ca="1" t="shared" si="9"/>
        <v>0</v>
      </c>
      <c r="O7" s="17">
        <f ca="1" t="shared" si="9"/>
        <v>0</v>
      </c>
      <c r="P7" s="17">
        <f ca="1" t="shared" si="9"/>
        <v>2</v>
      </c>
      <c r="Q7" s="17">
        <f ca="1" t="shared" si="9"/>
        <v>2</v>
      </c>
      <c r="R7" s="17">
        <f ca="1" t="shared" si="9"/>
        <v>2</v>
      </c>
      <c r="S7" s="17">
        <f ca="1" t="shared" si="9"/>
        <v>2</v>
      </c>
      <c r="T7" s="17">
        <f ca="1" t="shared" si="9"/>
        <v>0</v>
      </c>
      <c r="U7" s="17">
        <f ca="1" t="shared" si="9"/>
        <v>0</v>
      </c>
      <c r="V7" s="17">
        <f ca="1" t="shared" si="9"/>
        <v>0</v>
      </c>
      <c r="W7" s="17">
        <f ca="1" t="shared" si="9"/>
        <v>0</v>
      </c>
      <c r="X7" s="17">
        <f ca="1" t="shared" si="9"/>
        <v>3</v>
      </c>
      <c r="Y7" s="17">
        <f ca="1" t="shared" si="9"/>
        <v>3</v>
      </c>
      <c r="Z7" s="17">
        <f ca="1" t="shared" si="9"/>
        <v>3</v>
      </c>
      <c r="AA7" s="17">
        <f ca="1" t="shared" si="9"/>
        <v>3</v>
      </c>
      <c r="AB7" s="17">
        <f ca="1" t="shared" si="9"/>
        <v>0</v>
      </c>
      <c r="AC7" s="17">
        <f ca="1" t="shared" si="9"/>
        <v>0</v>
      </c>
      <c r="AD7" s="17">
        <f ca="1" t="shared" si="9"/>
        <v>0</v>
      </c>
      <c r="AE7" s="17">
        <f ca="1" t="shared" si="9"/>
        <v>0</v>
      </c>
      <c r="AF7" s="17">
        <f ca="1" t="shared" si="9"/>
        <v>0</v>
      </c>
      <c r="AG7" s="17">
        <f ca="1" t="shared" si="9"/>
        <v>0</v>
      </c>
      <c r="AH7" s="17">
        <f ca="1" t="shared" si="9"/>
        <v>0</v>
      </c>
    </row>
    <row r="8" spans="1:34" s="2" customFormat="1" ht="16.5" customHeight="1">
      <c r="A8" s="47">
        <v>7</v>
      </c>
      <c r="B8" s="65" t="str">
        <f t="shared" si="8"/>
        <v>理恵子さん</v>
      </c>
      <c r="C8" s="66"/>
      <c r="D8" s="67" t="s">
        <v>62</v>
      </c>
      <c r="E8" s="13">
        <f ca="1" t="shared" si="0"/>
        <v>71</v>
      </c>
      <c r="F8" s="13">
        <f ca="1" t="shared" si="1"/>
        <v>4</v>
      </c>
      <c r="G8" s="13">
        <f ca="1" t="shared" si="2"/>
        <v>24</v>
      </c>
      <c r="H8" s="13">
        <f ca="1" t="shared" si="3"/>
        <v>2</v>
      </c>
      <c r="I8" s="13">
        <f ca="1" t="shared" si="4"/>
        <v>49</v>
      </c>
      <c r="J8" s="13">
        <f ca="1" t="shared" si="5"/>
        <v>13</v>
      </c>
      <c r="K8" s="17">
        <f ca="1" t="shared" si="9"/>
        <v>0</v>
      </c>
      <c r="L8" s="17">
        <f ca="1" t="shared" si="9"/>
        <v>1</v>
      </c>
      <c r="M8" s="17">
        <f ca="1" t="shared" si="9"/>
        <v>1</v>
      </c>
      <c r="N8" s="17">
        <f ca="1" t="shared" si="9"/>
        <v>1</v>
      </c>
      <c r="O8" s="17">
        <f ca="1" t="shared" si="9"/>
        <v>1</v>
      </c>
      <c r="P8" s="17">
        <f ca="1" t="shared" si="9"/>
        <v>1</v>
      </c>
      <c r="Q8" s="17">
        <f ca="1" t="shared" si="9"/>
        <v>1</v>
      </c>
      <c r="R8" s="17">
        <f ca="1" t="shared" si="9"/>
        <v>0</v>
      </c>
      <c r="S8" s="17">
        <f ca="1" t="shared" si="9"/>
        <v>0</v>
      </c>
      <c r="T8" s="17">
        <f ca="1" t="shared" si="9"/>
        <v>0</v>
      </c>
      <c r="U8" s="17">
        <f ca="1" t="shared" si="9"/>
        <v>0</v>
      </c>
      <c r="V8" s="17">
        <f ca="1" t="shared" si="9"/>
        <v>3</v>
      </c>
      <c r="W8" s="17">
        <f ca="1" t="shared" si="9"/>
        <v>0</v>
      </c>
      <c r="X8" s="17">
        <f ca="1" t="shared" si="9"/>
        <v>0</v>
      </c>
      <c r="Y8" s="17">
        <f ca="1" t="shared" si="9"/>
        <v>0</v>
      </c>
      <c r="Z8" s="17">
        <f ca="1" t="shared" si="9"/>
        <v>0</v>
      </c>
      <c r="AA8" s="17">
        <f ca="1" t="shared" si="9"/>
        <v>1</v>
      </c>
      <c r="AB8" s="17">
        <f ca="1" t="shared" si="9"/>
        <v>0</v>
      </c>
      <c r="AC8" s="17">
        <f ca="1" t="shared" si="9"/>
        <v>0</v>
      </c>
      <c r="AD8" s="17">
        <f ca="1" t="shared" si="9"/>
        <v>0</v>
      </c>
      <c r="AE8" s="17">
        <f ca="1" t="shared" si="9"/>
        <v>0</v>
      </c>
      <c r="AF8" s="17">
        <f ca="1" t="shared" si="9"/>
        <v>0</v>
      </c>
      <c r="AG8" s="17">
        <f ca="1" t="shared" si="9"/>
        <v>0</v>
      </c>
      <c r="AH8" s="17">
        <f ca="1" t="shared" si="9"/>
        <v>0</v>
      </c>
    </row>
    <row r="9" spans="1:34" s="2" customFormat="1" ht="16.5" customHeight="1">
      <c r="A9" s="47">
        <v>8</v>
      </c>
      <c r="B9" s="39" t="str">
        <f t="shared" si="8"/>
        <v>霜野さん</v>
      </c>
      <c r="C9" s="41"/>
      <c r="D9" s="40" t="s">
        <v>64</v>
      </c>
      <c r="E9" s="13">
        <f ca="1" t="shared" si="0"/>
        <v>73</v>
      </c>
      <c r="F9" s="13">
        <f ca="1" t="shared" si="1"/>
        <v>1</v>
      </c>
      <c r="G9" s="13">
        <f ca="1" t="shared" si="2"/>
        <v>24</v>
      </c>
      <c r="H9" s="13">
        <f ca="1" t="shared" si="3"/>
        <v>4</v>
      </c>
      <c r="I9" s="13">
        <f ca="1" t="shared" si="4"/>
        <v>46</v>
      </c>
      <c r="J9" s="13">
        <f ca="1" t="shared" si="5"/>
        <v>18</v>
      </c>
      <c r="K9" s="17">
        <f ca="1" t="shared" si="9"/>
        <v>0</v>
      </c>
      <c r="L9" s="17">
        <f ca="1" t="shared" si="9"/>
        <v>0</v>
      </c>
      <c r="M9" s="17">
        <f ca="1" t="shared" si="9"/>
        <v>3</v>
      </c>
      <c r="N9" s="17">
        <f ca="1" t="shared" si="9"/>
        <v>0</v>
      </c>
      <c r="O9" s="17">
        <f ca="1" t="shared" si="9"/>
        <v>0</v>
      </c>
      <c r="P9" s="17">
        <f ca="1" t="shared" si="9"/>
        <v>0</v>
      </c>
      <c r="Q9" s="17">
        <f ca="1" t="shared" si="9"/>
        <v>0</v>
      </c>
      <c r="R9" s="17">
        <f ca="1" t="shared" si="9"/>
        <v>1</v>
      </c>
      <c r="S9" s="17">
        <f ca="1" t="shared" si="9"/>
        <v>1</v>
      </c>
      <c r="T9" s="17">
        <f ca="1" t="shared" si="9"/>
        <v>1</v>
      </c>
      <c r="U9" s="17">
        <f ca="1" t="shared" si="9"/>
        <v>1</v>
      </c>
      <c r="V9" s="17">
        <f ca="1" t="shared" si="9"/>
        <v>1</v>
      </c>
      <c r="W9" s="17">
        <f ca="1" t="shared" si="9"/>
        <v>1</v>
      </c>
      <c r="X9" s="17">
        <f ca="1" t="shared" si="9"/>
        <v>1</v>
      </c>
      <c r="Y9" s="17">
        <f ca="1" t="shared" si="9"/>
        <v>0</v>
      </c>
      <c r="Z9" s="17">
        <f ca="1" t="shared" si="9"/>
        <v>0</v>
      </c>
      <c r="AA9" s="17">
        <f ca="1" t="shared" si="9"/>
        <v>0</v>
      </c>
      <c r="AB9" s="17">
        <f ca="1" t="shared" si="9"/>
        <v>0</v>
      </c>
      <c r="AC9" s="17">
        <f ca="1" t="shared" si="9"/>
        <v>0</v>
      </c>
      <c r="AD9" s="17">
        <f ca="1" t="shared" si="9"/>
        <v>0</v>
      </c>
      <c r="AE9" s="17">
        <f ca="1" t="shared" si="9"/>
        <v>0</v>
      </c>
      <c r="AF9" s="17">
        <f ca="1" t="shared" si="9"/>
        <v>0</v>
      </c>
      <c r="AG9" s="17">
        <f ca="1" t="shared" si="9"/>
        <v>0</v>
      </c>
      <c r="AH9" s="17">
        <f ca="1" t="shared" si="9"/>
        <v>0</v>
      </c>
    </row>
    <row r="10" spans="1:34" s="2" customFormat="1" ht="16.5" customHeight="1">
      <c r="A10" s="47">
        <v>9</v>
      </c>
      <c r="B10" s="39" t="str">
        <f t="shared" si="8"/>
        <v>長谷川</v>
      </c>
      <c r="C10" s="41"/>
      <c r="D10" s="40"/>
      <c r="E10" s="13">
        <f ca="1" t="shared" si="0"/>
        <v>77</v>
      </c>
      <c r="F10" s="13">
        <f ca="1" t="shared" si="1"/>
        <v>4</v>
      </c>
      <c r="G10" s="13">
        <f ca="1" t="shared" si="2"/>
        <v>23</v>
      </c>
      <c r="H10" s="13">
        <f ca="1" t="shared" si="3"/>
        <v>3</v>
      </c>
      <c r="I10" s="13">
        <f ca="1" t="shared" si="4"/>
        <v>55</v>
      </c>
      <c r="J10" s="13">
        <f ca="1" t="shared" si="5"/>
        <v>13</v>
      </c>
      <c r="K10" s="17">
        <f ca="1" t="shared" si="9"/>
        <v>2</v>
      </c>
      <c r="L10" s="17">
        <f ca="1" t="shared" si="9"/>
        <v>2</v>
      </c>
      <c r="M10" s="17">
        <f ca="1" t="shared" si="9"/>
        <v>2</v>
      </c>
      <c r="N10" s="17">
        <f ca="1" t="shared" si="9"/>
        <v>2</v>
      </c>
      <c r="O10" s="17">
        <f ca="1" t="shared" si="9"/>
        <v>2</v>
      </c>
      <c r="P10" s="17">
        <f ca="1" t="shared" si="9"/>
        <v>0</v>
      </c>
      <c r="Q10" s="17">
        <f ca="1" t="shared" si="9"/>
        <v>0</v>
      </c>
      <c r="R10" s="17">
        <f ca="1" t="shared" si="9"/>
        <v>0</v>
      </c>
      <c r="S10" s="17">
        <f ca="1" t="shared" si="9"/>
        <v>0</v>
      </c>
      <c r="T10" s="17">
        <f ca="1" t="shared" si="9"/>
        <v>2</v>
      </c>
      <c r="U10" s="17">
        <f ca="1" t="shared" si="9"/>
        <v>0</v>
      </c>
      <c r="V10" s="17">
        <f ca="1" t="shared" si="9"/>
        <v>0</v>
      </c>
      <c r="W10" s="17">
        <f ca="1" t="shared" si="9"/>
        <v>0</v>
      </c>
      <c r="X10" s="17">
        <f ca="1" t="shared" si="9"/>
        <v>0</v>
      </c>
      <c r="Y10" s="17">
        <f ca="1" t="shared" si="9"/>
        <v>1</v>
      </c>
      <c r="Z10" s="17">
        <f ca="1" t="shared" si="9"/>
        <v>1</v>
      </c>
      <c r="AA10" s="17">
        <f ca="1" t="shared" si="9"/>
        <v>0</v>
      </c>
      <c r="AB10" s="17">
        <f ca="1" t="shared" si="9"/>
        <v>0</v>
      </c>
      <c r="AC10" s="17">
        <f ca="1" t="shared" si="9"/>
        <v>0</v>
      </c>
      <c r="AD10" s="17">
        <f ca="1" t="shared" si="9"/>
        <v>0</v>
      </c>
      <c r="AE10" s="17">
        <f ca="1" t="shared" si="9"/>
        <v>0</v>
      </c>
      <c r="AF10" s="17">
        <f ca="1" t="shared" si="9"/>
        <v>0</v>
      </c>
      <c r="AG10" s="17">
        <f ca="1" t="shared" si="9"/>
        <v>0</v>
      </c>
      <c r="AH10" s="17">
        <f ca="1" t="shared" si="9"/>
        <v>0</v>
      </c>
    </row>
    <row r="11" spans="1:34" s="2" customFormat="1" ht="16.5" customHeight="1">
      <c r="A11" s="47">
        <v>10</v>
      </c>
      <c r="B11" s="39" t="str">
        <f t="shared" si="8"/>
        <v>田所さん</v>
      </c>
      <c r="C11" s="41"/>
      <c r="D11" s="40" t="s">
        <v>69</v>
      </c>
      <c r="E11" s="13">
        <f ca="1" t="shared" si="0"/>
        <v>30</v>
      </c>
      <c r="F11" s="13">
        <f ca="1" t="shared" si="1"/>
        <v>3</v>
      </c>
      <c r="G11" s="13">
        <f ca="1" t="shared" si="2"/>
        <v>8</v>
      </c>
      <c r="H11" s="13">
        <f ca="1" t="shared" si="3"/>
        <v>0</v>
      </c>
      <c r="I11" s="13">
        <f ca="1" t="shared" si="4"/>
        <v>25</v>
      </c>
      <c r="J11" s="13">
        <f ca="1" t="shared" si="5"/>
        <v>8</v>
      </c>
      <c r="K11" s="17">
        <f ca="1" t="shared" si="9"/>
        <v>0</v>
      </c>
      <c r="L11" s="17">
        <f ca="1" t="shared" si="9"/>
        <v>0</v>
      </c>
      <c r="M11" s="17">
        <f ca="1" t="shared" si="9"/>
        <v>0</v>
      </c>
      <c r="N11" s="17">
        <f ca="1" t="shared" si="9"/>
        <v>0</v>
      </c>
      <c r="O11" s="17">
        <f ca="1" t="shared" si="9"/>
        <v>0</v>
      </c>
      <c r="P11" s="17">
        <f ca="1" t="shared" si="9"/>
        <v>0</v>
      </c>
      <c r="Q11" s="17">
        <f ca="1" t="shared" si="9"/>
        <v>0</v>
      </c>
      <c r="R11" s="17">
        <f ca="1" t="shared" si="9"/>
        <v>0</v>
      </c>
      <c r="S11" s="17">
        <f ca="1" t="shared" si="9"/>
        <v>0</v>
      </c>
      <c r="T11" s="17">
        <f ca="1" t="shared" si="9"/>
        <v>0</v>
      </c>
      <c r="U11" s="17">
        <f ca="1" t="shared" si="9"/>
        <v>0</v>
      </c>
      <c r="V11" s="17">
        <f ca="1" t="shared" si="9"/>
        <v>0</v>
      </c>
      <c r="W11" s="17">
        <f ca="1" t="shared" si="9"/>
        <v>0</v>
      </c>
      <c r="X11" s="17">
        <f ca="1" t="shared" si="9"/>
        <v>0</v>
      </c>
      <c r="Y11" s="17">
        <f ca="1" t="shared" si="9"/>
        <v>0</v>
      </c>
      <c r="Z11" s="17">
        <f ca="1" t="shared" si="9"/>
        <v>0</v>
      </c>
      <c r="AA11" s="17">
        <f ca="1" t="shared" si="9"/>
        <v>0</v>
      </c>
      <c r="AB11" s="17">
        <f ca="1" t="shared" si="9"/>
        <v>0</v>
      </c>
      <c r="AC11" s="17">
        <f ca="1" t="shared" si="9"/>
        <v>0</v>
      </c>
      <c r="AD11" s="17">
        <f ca="1" t="shared" si="9"/>
        <v>0</v>
      </c>
      <c r="AE11" s="17">
        <f ca="1" t="shared" si="9"/>
        <v>0</v>
      </c>
      <c r="AF11" s="17">
        <f ca="1" t="shared" si="9"/>
        <v>0</v>
      </c>
      <c r="AG11" s="17">
        <f ca="1" t="shared" si="9"/>
        <v>0</v>
      </c>
      <c r="AH11" s="17">
        <f ca="1" t="shared" si="9"/>
        <v>0</v>
      </c>
    </row>
    <row r="12" spans="1:34" s="2" customFormat="1" ht="16.5" customHeight="1" thickBot="1">
      <c r="A12" s="47">
        <v>11</v>
      </c>
      <c r="B12" s="62" t="str">
        <f t="shared" si="8"/>
        <v>皆川さん</v>
      </c>
      <c r="C12" s="63"/>
      <c r="D12" s="64" t="s">
        <v>66</v>
      </c>
      <c r="E12" s="13">
        <f ca="1" t="shared" si="0"/>
        <v>84</v>
      </c>
      <c r="F12" s="13">
        <f ca="1" t="shared" si="1"/>
        <v>0</v>
      </c>
      <c r="G12" s="13">
        <f ca="1" t="shared" si="2"/>
        <v>21</v>
      </c>
      <c r="H12" s="13">
        <f ca="1" t="shared" si="3"/>
        <v>2</v>
      </c>
      <c r="I12" s="13">
        <f ca="1" t="shared" si="4"/>
        <v>61</v>
      </c>
      <c r="J12" s="13">
        <f ca="1" t="shared" si="5"/>
        <v>18</v>
      </c>
      <c r="K12" s="17">
        <f ca="1" t="shared" si="9"/>
        <v>3</v>
      </c>
      <c r="L12" s="17">
        <f ca="1" t="shared" si="9"/>
        <v>3</v>
      </c>
      <c r="M12" s="17">
        <f ca="1" t="shared" si="9"/>
        <v>0</v>
      </c>
      <c r="N12" s="17">
        <f ca="1" t="shared" si="9"/>
        <v>0</v>
      </c>
      <c r="O12" s="17">
        <f ca="1" t="shared" si="9"/>
        <v>0</v>
      </c>
      <c r="P12" s="17">
        <f ca="1" t="shared" si="9"/>
        <v>0</v>
      </c>
      <c r="Q12" s="17">
        <f ca="1" t="shared" si="9"/>
        <v>3</v>
      </c>
      <c r="R12" s="17">
        <f ca="1" t="shared" si="9"/>
        <v>3</v>
      </c>
      <c r="S12" s="17">
        <f ca="1" t="shared" si="9"/>
        <v>3</v>
      </c>
      <c r="T12" s="17">
        <f ca="1" t="shared" si="9"/>
        <v>3</v>
      </c>
      <c r="U12" s="17">
        <f ca="1" t="shared" si="9"/>
        <v>3</v>
      </c>
      <c r="V12" s="17">
        <f ca="1" t="shared" si="9"/>
        <v>0</v>
      </c>
      <c r="W12" s="17">
        <f ca="1" t="shared" si="9"/>
        <v>0</v>
      </c>
      <c r="X12" s="17">
        <f ca="1" t="shared" si="9"/>
        <v>0</v>
      </c>
      <c r="Y12" s="17">
        <f ca="1" t="shared" si="9"/>
        <v>0</v>
      </c>
      <c r="Z12" s="17">
        <f ca="1" t="shared" si="9"/>
        <v>4</v>
      </c>
      <c r="AA12" s="17">
        <f ca="1" t="shared" si="9"/>
        <v>4</v>
      </c>
      <c r="AB12" s="17">
        <f ca="1" t="shared" si="9"/>
        <v>0</v>
      </c>
      <c r="AC12" s="17">
        <f ca="1" t="shared" si="9"/>
        <v>0</v>
      </c>
      <c r="AD12" s="17">
        <f ca="1" t="shared" si="9"/>
        <v>0</v>
      </c>
      <c r="AE12" s="17">
        <f ca="1" t="shared" si="9"/>
        <v>0</v>
      </c>
      <c r="AF12" s="17">
        <f ca="1" t="shared" si="9"/>
        <v>0</v>
      </c>
      <c r="AG12" s="17">
        <f ca="1" t="shared" si="9"/>
        <v>0</v>
      </c>
      <c r="AH12" s="17">
        <f ca="1" t="shared" si="9"/>
        <v>0</v>
      </c>
    </row>
    <row r="13" spans="1:34" s="2" customFormat="1" ht="16.5" customHeight="1" hidden="1">
      <c r="A13" s="52">
        <v>12</v>
      </c>
      <c r="B13" s="48" t="str">
        <f t="shared" si="8"/>
        <v>予備２</v>
      </c>
      <c r="C13" s="49"/>
      <c r="D13" s="50"/>
      <c r="E13" s="51">
        <f ca="1" t="shared" si="0"/>
      </c>
      <c r="F13" s="51">
        <f ca="1" t="shared" si="1"/>
      </c>
      <c r="G13" s="51">
        <f ca="1" t="shared" si="2"/>
      </c>
      <c r="H13" s="51">
        <f ca="1" t="shared" si="3"/>
      </c>
      <c r="I13" s="51">
        <f ca="1" t="shared" si="4"/>
      </c>
      <c r="J13" s="51">
        <f ca="1" t="shared" si="5"/>
      </c>
      <c r="K13" s="53">
        <f ca="1" t="shared" si="9"/>
        <v>0</v>
      </c>
      <c r="L13" s="53">
        <f ca="1" t="shared" si="9"/>
        <v>0</v>
      </c>
      <c r="M13" s="53">
        <f ca="1" t="shared" si="9"/>
        <v>0</v>
      </c>
      <c r="N13" s="53">
        <f ca="1" t="shared" si="9"/>
        <v>0</v>
      </c>
      <c r="O13" s="53">
        <f ca="1" t="shared" si="9"/>
        <v>0</v>
      </c>
      <c r="P13" s="53">
        <f ca="1" t="shared" si="9"/>
        <v>0</v>
      </c>
      <c r="Q13" s="53">
        <f ca="1" t="shared" si="9"/>
        <v>0</v>
      </c>
      <c r="R13" s="53">
        <f ca="1" t="shared" si="9"/>
        <v>0</v>
      </c>
      <c r="S13" s="53">
        <f ca="1" t="shared" si="9"/>
        <v>0</v>
      </c>
      <c r="T13" s="53">
        <f ca="1" t="shared" si="9"/>
        <v>0</v>
      </c>
      <c r="U13" s="53">
        <f ca="1" t="shared" si="9"/>
        <v>0</v>
      </c>
      <c r="V13" s="53">
        <f ca="1" t="shared" si="9"/>
        <v>0</v>
      </c>
      <c r="W13" s="53">
        <f ca="1" t="shared" si="9"/>
        <v>0</v>
      </c>
      <c r="X13" s="53">
        <f ca="1" t="shared" si="9"/>
        <v>0</v>
      </c>
      <c r="Y13" s="53">
        <f ca="1" t="shared" si="9"/>
        <v>0</v>
      </c>
      <c r="Z13" s="53">
        <f ca="1" t="shared" si="9"/>
        <v>0</v>
      </c>
      <c r="AA13" s="53">
        <f aca="true" ca="1" t="shared" si="10" ref="AA13:AH13">OFFSET($I$40,COLUMN()-COLUMN($J:$J)+$C$20,$A13)</f>
        <v>0</v>
      </c>
      <c r="AB13" s="53">
        <f ca="1" t="shared" si="10"/>
        <v>0</v>
      </c>
      <c r="AC13" s="53">
        <f ca="1" t="shared" si="10"/>
        <v>0</v>
      </c>
      <c r="AD13" s="53">
        <f ca="1" t="shared" si="10"/>
        <v>0</v>
      </c>
      <c r="AE13" s="53">
        <f ca="1" t="shared" si="10"/>
        <v>0</v>
      </c>
      <c r="AF13" s="53">
        <f ca="1" t="shared" si="10"/>
        <v>0</v>
      </c>
      <c r="AG13" s="53">
        <f ca="1" t="shared" si="10"/>
        <v>0</v>
      </c>
      <c r="AH13" s="53">
        <f ca="1" t="shared" si="10"/>
        <v>0</v>
      </c>
    </row>
    <row r="14" spans="1:34" ht="16.5" customHeight="1" hidden="1" thickBot="1">
      <c r="A14" s="2">
        <v>13</v>
      </c>
      <c r="B14" s="2" t="s">
        <v>54</v>
      </c>
      <c r="C14" s="2"/>
      <c r="D14" s="2" t="s">
        <v>55</v>
      </c>
      <c r="E14" s="2"/>
      <c r="F14" s="2"/>
      <c r="G14" s="2"/>
      <c r="H14" s="2"/>
      <c r="I14" s="2"/>
      <c r="K14" s="54">
        <f ca="1">OFFSET($AI$40,COLUMN()-COLUMN($J:$J)+$C$20,0)</f>
        <v>0</v>
      </c>
      <c r="L14" s="54">
        <f aca="true" ca="1" t="shared" si="11" ref="L14:AH14">OFFSET($AI$40,COLUMN()-COLUMN($J:$J)+$C$20,0)</f>
        <v>0</v>
      </c>
      <c r="M14" s="54">
        <f ca="1" t="shared" si="11"/>
        <v>0</v>
      </c>
      <c r="N14" s="54">
        <f ca="1" t="shared" si="11"/>
        <v>0</v>
      </c>
      <c r="O14" s="54">
        <f ca="1" t="shared" si="11"/>
        <v>0</v>
      </c>
      <c r="P14" s="54">
        <f ca="1" t="shared" si="11"/>
        <v>0</v>
      </c>
      <c r="Q14" s="54">
        <f ca="1" t="shared" si="11"/>
        <v>7</v>
      </c>
      <c r="R14" s="54">
        <f ca="1" t="shared" si="11"/>
        <v>0</v>
      </c>
      <c r="S14" s="54">
        <f ca="1" t="shared" si="11"/>
        <v>0</v>
      </c>
      <c r="T14" s="54">
        <f ca="1" t="shared" si="11"/>
        <v>0</v>
      </c>
      <c r="U14" s="54">
        <f ca="1" t="shared" si="11"/>
        <v>0</v>
      </c>
      <c r="V14" s="54">
        <f ca="1" t="shared" si="11"/>
        <v>0</v>
      </c>
      <c r="W14" s="54">
        <f ca="1" t="shared" si="11"/>
        <v>0</v>
      </c>
      <c r="X14" s="54">
        <f ca="1" t="shared" si="11"/>
        <v>0</v>
      </c>
      <c r="Y14" s="54">
        <f ca="1" t="shared" si="11"/>
        <v>0</v>
      </c>
      <c r="Z14" s="54">
        <f ca="1" t="shared" si="11"/>
        <v>0</v>
      </c>
      <c r="AA14" s="54">
        <f ca="1" t="shared" si="11"/>
        <v>0</v>
      </c>
      <c r="AB14" s="54">
        <f ca="1" t="shared" si="11"/>
        <v>0</v>
      </c>
      <c r="AC14" s="54">
        <f ca="1" t="shared" si="11"/>
        <v>0</v>
      </c>
      <c r="AD14" s="54">
        <f ca="1" t="shared" si="11"/>
        <v>0</v>
      </c>
      <c r="AE14" s="54">
        <f ca="1" t="shared" si="11"/>
        <v>0</v>
      </c>
      <c r="AF14" s="54">
        <f ca="1" t="shared" si="11"/>
        <v>0</v>
      </c>
      <c r="AG14" s="54">
        <f ca="1" t="shared" si="11"/>
        <v>0</v>
      </c>
      <c r="AH14" s="54">
        <f ca="1" t="shared" si="11"/>
        <v>0</v>
      </c>
    </row>
    <row r="15" spans="1:34" s="7" customFormat="1" ht="16.5" customHeight="1" thickTop="1">
      <c r="A15" s="3">
        <v>1</v>
      </c>
      <c r="B15" s="55"/>
      <c r="C15" s="56"/>
      <c r="D15" s="59">
        <f aca="true" t="shared" si="12" ref="D15:D20">VLOOKUP($A15,$CH$42:$CK$185,3,FALSE)</f>
        <v>21</v>
      </c>
      <c r="E15" s="57" t="str">
        <f aca="true" t="shared" si="13" ref="E15:E20">IF(D15&gt;0,VLOOKUP($A15,$CH$42:$CK$185,4,FALSE),"")</f>
        <v>島田さん &amp; 霜野さん</v>
      </c>
      <c r="F15" s="57"/>
      <c r="G15" s="57"/>
      <c r="H15" s="57"/>
      <c r="I15" s="58"/>
      <c r="J15" s="59">
        <f aca="true" t="shared" si="14" ref="J15:J20">HLOOKUP($A15,$J$22:$U$39,4,FALSE)</f>
        <v>84</v>
      </c>
      <c r="K15" s="57" t="str">
        <f aca="true" t="shared" si="15" ref="K15:K20">IF(J15&gt;0,HLOOKUP($A15,$J$22:$U$39,18,FALSE),"")</f>
        <v>皆川さん</v>
      </c>
      <c r="L15" s="57"/>
      <c r="M15" s="57"/>
      <c r="N15" s="58"/>
      <c r="O15" s="59">
        <f aca="true" t="shared" si="16" ref="O15:O20">HLOOKUP($A15,$W$22:$AH$39,4,FALSE)</f>
        <v>5</v>
      </c>
      <c r="P15" s="57" t="str">
        <f aca="true" t="shared" si="17" ref="P15:P20">IF(O15&gt;0,HLOOKUP($A15,$W$22:$AH$39,18,FALSE),"")</f>
        <v>島田さん</v>
      </c>
      <c r="Q15" s="57"/>
      <c r="R15" s="57"/>
      <c r="S15" s="58"/>
      <c r="T15" s="59">
        <f aca="true" t="shared" si="18" ref="T15:T20">HLOOKUP($A15,$W$30:$AH$39,4,FALSE)</f>
        <v>18</v>
      </c>
      <c r="U15" s="57" t="str">
        <f aca="true" t="shared" si="19" ref="U15:U20">IF(T15&gt;0,HLOOKUP($A15,$W$30:$AH$39,10,FALSE),"")</f>
        <v>霜野さん</v>
      </c>
      <c r="V15" s="57"/>
      <c r="W15" s="57"/>
      <c r="X15" s="58"/>
      <c r="Y15" s="59">
        <f aca="true" t="shared" si="20" ref="Y15:Y20">HLOOKUP($A15,$W$34:$AH$39,4,FALSE)</f>
        <v>31</v>
      </c>
      <c r="Z15" s="57" t="str">
        <f aca="true" t="shared" si="21" ref="Z15:Z20">IF(Y15&gt;0,HLOOKUP($A15,$W$34:$AH$39,6,FALSE),"")</f>
        <v>富樫さん</v>
      </c>
      <c r="AA15" s="57"/>
      <c r="AB15" s="57"/>
      <c r="AC15" s="58"/>
      <c r="AD15" s="55"/>
      <c r="AE15" s="55"/>
      <c r="AF15" s="55"/>
      <c r="AG15" s="55"/>
      <c r="AH15" s="55"/>
    </row>
    <row r="16" spans="1:29" s="7" customFormat="1" ht="16.5" customHeight="1">
      <c r="A16" s="3">
        <v>2</v>
      </c>
      <c r="C16" s="35"/>
      <c r="D16" s="60">
        <f t="shared" si="12"/>
        <v>15</v>
      </c>
      <c r="E16" s="32" t="str">
        <f t="shared" si="13"/>
        <v>中村さん &amp; 皆川さん</v>
      </c>
      <c r="F16" s="32"/>
      <c r="G16" s="32"/>
      <c r="H16" s="32"/>
      <c r="I16" s="33"/>
      <c r="J16" s="60">
        <f t="shared" si="14"/>
        <v>81</v>
      </c>
      <c r="K16" s="32" t="str">
        <f t="shared" si="15"/>
        <v>島田さん</v>
      </c>
      <c r="L16" s="32"/>
      <c r="M16" s="32"/>
      <c r="N16" s="33"/>
      <c r="O16" s="60">
        <f t="shared" si="16"/>
        <v>4</v>
      </c>
      <c r="P16" s="32" t="str">
        <f t="shared" si="17"/>
        <v>理恵子さん</v>
      </c>
      <c r="Q16" s="32"/>
      <c r="R16" s="32"/>
      <c r="S16" s="33"/>
      <c r="T16" s="60">
        <f t="shared" si="18"/>
        <v>18</v>
      </c>
      <c r="U16" s="32" t="str">
        <f t="shared" si="19"/>
        <v>皆川さん</v>
      </c>
      <c r="V16" s="32"/>
      <c r="W16" s="32"/>
      <c r="X16" s="33"/>
      <c r="Y16" s="60">
        <f t="shared" si="20"/>
        <v>29</v>
      </c>
      <c r="Z16" s="32" t="str">
        <f t="shared" si="21"/>
        <v>古沢さん</v>
      </c>
      <c r="AA16" s="32"/>
      <c r="AB16" s="32"/>
      <c r="AC16" s="33"/>
    </row>
    <row r="17" spans="1:29" s="7" customFormat="1" ht="16.5" customHeight="1">
      <c r="A17" s="3">
        <v>3</v>
      </c>
      <c r="C17" s="35"/>
      <c r="D17" s="60">
        <f t="shared" si="12"/>
        <v>11</v>
      </c>
      <c r="E17" s="32" t="str">
        <f t="shared" si="13"/>
        <v>島田さん &amp; 皆川さん</v>
      </c>
      <c r="F17" s="32"/>
      <c r="G17" s="32"/>
      <c r="H17" s="32"/>
      <c r="I17" s="33"/>
      <c r="J17" s="60">
        <f t="shared" si="14"/>
        <v>77</v>
      </c>
      <c r="K17" s="32" t="str">
        <f t="shared" si="15"/>
        <v>長谷川</v>
      </c>
      <c r="L17" s="32"/>
      <c r="M17" s="32"/>
      <c r="N17" s="33"/>
      <c r="O17" s="60">
        <f t="shared" si="16"/>
        <v>4</v>
      </c>
      <c r="P17" s="32" t="str">
        <f t="shared" si="17"/>
        <v>長谷川</v>
      </c>
      <c r="Q17" s="32"/>
      <c r="R17" s="32"/>
      <c r="S17" s="33"/>
      <c r="T17" s="60">
        <f t="shared" si="18"/>
        <v>13</v>
      </c>
      <c r="U17" s="32" t="str">
        <f t="shared" si="19"/>
        <v>中村さん</v>
      </c>
      <c r="V17" s="32"/>
      <c r="W17" s="32"/>
      <c r="X17" s="33"/>
      <c r="Y17" s="60">
        <f t="shared" si="20"/>
        <v>28</v>
      </c>
      <c r="Z17" s="32" t="str">
        <f t="shared" si="21"/>
        <v>霜野さん</v>
      </c>
      <c r="AA17" s="32"/>
      <c r="AB17" s="32"/>
      <c r="AC17" s="33"/>
    </row>
    <row r="18" spans="1:29" s="7" customFormat="1" ht="16.5" customHeight="1" thickBot="1">
      <c r="A18" s="3">
        <v>4</v>
      </c>
      <c r="B18" s="36" t="s">
        <v>52</v>
      </c>
      <c r="D18" s="60">
        <f t="shared" si="12"/>
        <v>11</v>
      </c>
      <c r="E18" s="32" t="str">
        <f t="shared" si="13"/>
        <v>理恵子さん &amp; 長谷川</v>
      </c>
      <c r="F18" s="32"/>
      <c r="G18" s="32"/>
      <c r="H18" s="32"/>
      <c r="I18" s="33"/>
      <c r="J18" s="60">
        <f t="shared" si="14"/>
        <v>73</v>
      </c>
      <c r="K18" s="32" t="str">
        <f t="shared" si="15"/>
        <v>霜野さん</v>
      </c>
      <c r="L18" s="32"/>
      <c r="M18" s="32"/>
      <c r="N18" s="33"/>
      <c r="O18" s="60">
        <f t="shared" si="16"/>
        <v>3</v>
      </c>
      <c r="P18" s="32" t="str">
        <f t="shared" si="17"/>
        <v>田所さん</v>
      </c>
      <c r="Q18" s="32"/>
      <c r="R18" s="32"/>
      <c r="S18" s="33"/>
      <c r="T18" s="60">
        <f t="shared" si="18"/>
        <v>13</v>
      </c>
      <c r="U18" s="32" t="str">
        <f t="shared" si="19"/>
        <v>富樫さん</v>
      </c>
      <c r="V18" s="32"/>
      <c r="W18" s="32"/>
      <c r="X18" s="33"/>
      <c r="Y18" s="60">
        <f t="shared" si="20"/>
        <v>26</v>
      </c>
      <c r="Z18" s="32" t="str">
        <f t="shared" si="21"/>
        <v>理恵子さん</v>
      </c>
      <c r="AA18" s="32"/>
      <c r="AB18" s="32"/>
      <c r="AC18" s="33"/>
    </row>
    <row r="19" spans="1:29" s="2" customFormat="1" ht="16.5" customHeight="1" thickBot="1">
      <c r="A19" s="1">
        <v>5</v>
      </c>
      <c r="B19" s="34">
        <v>200</v>
      </c>
      <c r="C19" s="37"/>
      <c r="D19" s="60">
        <f t="shared" si="12"/>
        <v>10</v>
      </c>
      <c r="E19" s="32" t="str">
        <f t="shared" si="13"/>
        <v>中村さん &amp; 長谷川</v>
      </c>
      <c r="F19" s="32"/>
      <c r="G19" s="32"/>
      <c r="H19" s="32"/>
      <c r="I19" s="33"/>
      <c r="J19" s="60">
        <f t="shared" si="14"/>
        <v>71</v>
      </c>
      <c r="K19" s="32" t="str">
        <f t="shared" si="15"/>
        <v>理恵子さん</v>
      </c>
      <c r="L19" s="32"/>
      <c r="M19" s="32"/>
      <c r="N19" s="33"/>
      <c r="O19" s="60">
        <f t="shared" si="16"/>
        <v>2</v>
      </c>
      <c r="P19" s="32" t="str">
        <f t="shared" si="17"/>
        <v>古沢さん</v>
      </c>
      <c r="Q19" s="32"/>
      <c r="R19" s="32"/>
      <c r="S19" s="33"/>
      <c r="T19" s="60">
        <f t="shared" si="18"/>
        <v>13</v>
      </c>
      <c r="U19" s="32" t="str">
        <f t="shared" si="19"/>
        <v>理恵子さん</v>
      </c>
      <c r="V19" s="32"/>
      <c r="W19" s="32"/>
      <c r="X19" s="33"/>
      <c r="Y19" s="60">
        <f t="shared" si="20"/>
        <v>26</v>
      </c>
      <c r="Z19" s="32" t="str">
        <f t="shared" si="21"/>
        <v>長谷川</v>
      </c>
      <c r="AA19" s="32"/>
      <c r="AB19" s="32"/>
      <c r="AC19" s="33"/>
    </row>
    <row r="20" spans="1:29" ht="16.5" customHeight="1">
      <c r="A20" s="3">
        <v>6</v>
      </c>
      <c r="B20" s="3" t="s">
        <v>45</v>
      </c>
      <c r="C20" s="16">
        <f>IF(B19-17&lt;0,0,B19-17)</f>
        <v>183</v>
      </c>
      <c r="D20" s="61">
        <f t="shared" si="12"/>
        <v>9</v>
      </c>
      <c r="E20" s="43" t="str">
        <f t="shared" si="13"/>
        <v>島田さん &amp; 田所さん</v>
      </c>
      <c r="F20" s="43"/>
      <c r="G20" s="43"/>
      <c r="H20" s="43"/>
      <c r="I20" s="44"/>
      <c r="J20" s="61">
        <f t="shared" si="14"/>
        <v>62</v>
      </c>
      <c r="K20" s="43" t="str">
        <f t="shared" si="15"/>
        <v>富樫さん</v>
      </c>
      <c r="L20" s="43"/>
      <c r="M20" s="43"/>
      <c r="N20" s="44"/>
      <c r="O20" s="61">
        <f t="shared" si="16"/>
        <v>1</v>
      </c>
      <c r="P20" s="43" t="str">
        <f t="shared" si="17"/>
        <v>中村さん</v>
      </c>
      <c r="Q20" s="43"/>
      <c r="R20" s="43"/>
      <c r="S20" s="44"/>
      <c r="T20" s="61">
        <f t="shared" si="18"/>
        <v>13</v>
      </c>
      <c r="U20" s="43" t="str">
        <f t="shared" si="19"/>
        <v>長谷川</v>
      </c>
      <c r="V20" s="43"/>
      <c r="W20" s="43"/>
      <c r="X20" s="44"/>
      <c r="Y20" s="61">
        <f t="shared" si="20"/>
        <v>25</v>
      </c>
      <c r="Z20" s="43" t="str">
        <f t="shared" si="21"/>
        <v>中村さん</v>
      </c>
      <c r="AA20" s="43"/>
      <c r="AB20" s="43"/>
      <c r="AC20" s="44"/>
    </row>
    <row r="21" spans="2:10" s="3" customFormat="1" ht="20.25" customHeight="1" thickBot="1">
      <c r="B21" s="5" t="s">
        <v>37</v>
      </c>
      <c r="C21" s="6" t="s">
        <v>1</v>
      </c>
      <c r="F21" s="3">
        <f>LEN(D20)</f>
        <v>1</v>
      </c>
      <c r="G21" s="3">
        <f>IF(D20="",-1,0)</f>
        <v>0</v>
      </c>
      <c r="H21" s="3">
        <f>IF(D20&gt;0,-1,0)</f>
        <v>-1</v>
      </c>
      <c r="J21" s="7"/>
    </row>
    <row r="22" spans="2:89" s="3" customFormat="1" ht="14.25">
      <c r="B22" s="8" t="s">
        <v>32</v>
      </c>
      <c r="C22" s="22" t="s">
        <v>4</v>
      </c>
      <c r="I22" s="4" t="s">
        <v>42</v>
      </c>
      <c r="J22" s="3">
        <f aca="true" t="shared" si="22" ref="J22:U23">IF(AJ$37&gt;0,RANK(J24,$J24:$U24),"")</f>
      </c>
      <c r="K22" s="3">
        <f t="shared" si="22"/>
        <v>8</v>
      </c>
      <c r="L22" s="3">
        <f t="shared" si="22"/>
      </c>
      <c r="M22" s="3">
        <f t="shared" si="22"/>
        <v>7</v>
      </c>
      <c r="N22" s="3">
        <f t="shared" si="22"/>
        <v>6</v>
      </c>
      <c r="O22" s="3">
        <f t="shared" si="22"/>
        <v>2</v>
      </c>
      <c r="P22" s="3">
        <f t="shared" si="22"/>
        <v>5</v>
      </c>
      <c r="Q22" s="3">
        <f t="shared" si="22"/>
        <v>4</v>
      </c>
      <c r="R22" s="3">
        <f t="shared" si="22"/>
        <v>3</v>
      </c>
      <c r="S22" s="3">
        <f t="shared" si="22"/>
        <v>9</v>
      </c>
      <c r="T22" s="3">
        <f t="shared" si="22"/>
        <v>1</v>
      </c>
      <c r="U22" s="3">
        <f t="shared" si="22"/>
      </c>
      <c r="V22" s="4" t="s">
        <v>42</v>
      </c>
      <c r="W22" s="3">
        <f aca="true" t="shared" si="23" ref="W22:AH23">IF(AJ$37&gt;0,RANK(W24,$W24:$AH24),"")</f>
      </c>
      <c r="X22" s="3">
        <f t="shared" si="23"/>
        <v>5</v>
      </c>
      <c r="Y22" s="3">
        <f t="shared" si="23"/>
      </c>
      <c r="Z22" s="3">
        <f t="shared" si="23"/>
        <v>6</v>
      </c>
      <c r="AA22" s="3">
        <f t="shared" si="23"/>
        <v>7</v>
      </c>
      <c r="AB22" s="3">
        <f t="shared" si="23"/>
        <v>1</v>
      </c>
      <c r="AC22" s="3">
        <f t="shared" si="23"/>
        <v>2</v>
      </c>
      <c r="AD22" s="3">
        <f t="shared" si="23"/>
        <v>8</v>
      </c>
      <c r="AE22" s="3">
        <f t="shared" si="23"/>
        <v>3</v>
      </c>
      <c r="AF22" s="3">
        <f t="shared" si="23"/>
        <v>4</v>
      </c>
      <c r="AG22" s="3">
        <f t="shared" si="23"/>
        <v>9</v>
      </c>
      <c r="AH22" s="3">
        <f t="shared" si="23"/>
      </c>
      <c r="AI22" s="2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</row>
    <row r="23" spans="2:89" s="3" customFormat="1" ht="14.25">
      <c r="B23" s="9" t="s">
        <v>33</v>
      </c>
      <c r="C23" s="10" t="s">
        <v>2</v>
      </c>
      <c r="I23" s="4" t="s">
        <v>39</v>
      </c>
      <c r="J23" s="3">
        <f t="shared" si="22"/>
      </c>
      <c r="K23" s="3">
        <f t="shared" si="22"/>
        <v>8</v>
      </c>
      <c r="L23" s="3">
        <f t="shared" si="22"/>
      </c>
      <c r="M23" s="3">
        <f t="shared" si="22"/>
        <v>7</v>
      </c>
      <c r="N23" s="3">
        <f t="shared" si="22"/>
        <v>6</v>
      </c>
      <c r="O23" s="3">
        <f t="shared" si="22"/>
        <v>2</v>
      </c>
      <c r="P23" s="3">
        <f t="shared" si="22"/>
        <v>5</v>
      </c>
      <c r="Q23" s="3">
        <f t="shared" si="22"/>
        <v>4</v>
      </c>
      <c r="R23" s="3">
        <f t="shared" si="22"/>
        <v>3</v>
      </c>
      <c r="S23" s="3">
        <f t="shared" si="22"/>
        <v>9</v>
      </c>
      <c r="T23" s="3">
        <f t="shared" si="22"/>
        <v>1</v>
      </c>
      <c r="U23" s="3">
        <f t="shared" si="22"/>
      </c>
      <c r="V23" s="4" t="s">
        <v>39</v>
      </c>
      <c r="W23" s="3">
        <f t="shared" si="23"/>
      </c>
      <c r="X23" s="3">
        <f t="shared" si="23"/>
        <v>5</v>
      </c>
      <c r="Y23" s="3">
        <f t="shared" si="23"/>
      </c>
      <c r="Z23" s="3">
        <f t="shared" si="23"/>
        <v>6</v>
      </c>
      <c r="AA23" s="3">
        <f t="shared" si="23"/>
        <v>6</v>
      </c>
      <c r="AB23" s="3">
        <f t="shared" si="23"/>
        <v>1</v>
      </c>
      <c r="AC23" s="3">
        <f t="shared" si="23"/>
        <v>2</v>
      </c>
      <c r="AD23" s="3">
        <f t="shared" si="23"/>
        <v>6</v>
      </c>
      <c r="AE23" s="3">
        <f t="shared" si="23"/>
        <v>2</v>
      </c>
      <c r="AF23" s="3">
        <f t="shared" si="23"/>
        <v>4</v>
      </c>
      <c r="AG23" s="3">
        <f t="shared" si="23"/>
        <v>9</v>
      </c>
      <c r="AH23" s="3">
        <f t="shared" si="23"/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</row>
    <row r="24" spans="2:89" s="3" customFormat="1" ht="14.25">
      <c r="B24" s="9" t="s">
        <v>34</v>
      </c>
      <c r="C24" s="10" t="s">
        <v>6</v>
      </c>
      <c r="I24" s="4" t="s">
        <v>41</v>
      </c>
      <c r="J24" s="3">
        <f aca="true" t="shared" si="24" ref="J24:U24">IF(AJ$37&gt;0,J25+AJ$39,"")</f>
      </c>
      <c r="K24" s="3">
        <f t="shared" si="24"/>
        <v>57.11</v>
      </c>
      <c r="L24" s="3">
        <f t="shared" si="24"/>
      </c>
      <c r="M24" s="3">
        <f t="shared" si="24"/>
        <v>61.09</v>
      </c>
      <c r="N24" s="3">
        <f t="shared" si="24"/>
        <v>62.08</v>
      </c>
      <c r="O24" s="3">
        <f t="shared" si="24"/>
        <v>81.07</v>
      </c>
      <c r="P24" s="3">
        <f t="shared" si="24"/>
        <v>71.06</v>
      </c>
      <c r="Q24" s="3">
        <f t="shared" si="24"/>
        <v>73.05</v>
      </c>
      <c r="R24" s="3">
        <f t="shared" si="24"/>
        <v>77.04</v>
      </c>
      <c r="S24" s="3">
        <f t="shared" si="24"/>
        <v>30.03</v>
      </c>
      <c r="T24" s="3">
        <f t="shared" si="24"/>
        <v>84.02</v>
      </c>
      <c r="U24" s="3">
        <f t="shared" si="24"/>
      </c>
      <c r="V24" s="4" t="s">
        <v>41</v>
      </c>
      <c r="W24" s="3">
        <f aca="true" t="shared" si="25" ref="W24:AH24">IF(AJ$37&gt;0,W25+AJ$39,"")</f>
      </c>
      <c r="X24" s="3">
        <f t="shared" si="25"/>
        <v>2.11</v>
      </c>
      <c r="Y24" s="3">
        <f t="shared" si="25"/>
      </c>
      <c r="Z24" s="3">
        <f t="shared" si="25"/>
        <v>1.09</v>
      </c>
      <c r="AA24" s="3">
        <f t="shared" si="25"/>
        <v>1.08</v>
      </c>
      <c r="AB24" s="3">
        <f t="shared" si="25"/>
        <v>5.07</v>
      </c>
      <c r="AC24" s="3">
        <f t="shared" si="25"/>
        <v>4.06</v>
      </c>
      <c r="AD24" s="3">
        <f t="shared" si="25"/>
        <v>1.05</v>
      </c>
      <c r="AE24" s="3">
        <f t="shared" si="25"/>
        <v>4.04</v>
      </c>
      <c r="AF24" s="3">
        <f t="shared" si="25"/>
        <v>3.03</v>
      </c>
      <c r="AG24" s="3">
        <f t="shared" si="25"/>
        <v>0.02</v>
      </c>
      <c r="AH24" s="3">
        <f t="shared" si="25"/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</row>
    <row r="25" spans="2:89" s="3" customFormat="1" ht="14.25">
      <c r="B25" s="9" t="s">
        <v>49</v>
      </c>
      <c r="C25" s="10" t="s">
        <v>60</v>
      </c>
      <c r="I25" s="15" t="s">
        <v>11</v>
      </c>
      <c r="J25" s="2">
        <f>IF(AJ$37&gt;0,COUNTIF(AJ$41:AJ$2100,"&gt;0"),"")</f>
      </c>
      <c r="K25" s="2">
        <f aca="true" t="shared" si="26" ref="K25:U25">IF(AK$37&gt;0,COUNTIF(AK$41:AK$2100,"&gt;0"),"")</f>
        <v>57</v>
      </c>
      <c r="L25" s="2">
        <f t="shared" si="26"/>
      </c>
      <c r="M25" s="2">
        <f t="shared" si="26"/>
        <v>61</v>
      </c>
      <c r="N25" s="2">
        <f t="shared" si="26"/>
        <v>62</v>
      </c>
      <c r="O25" s="2">
        <f t="shared" si="26"/>
        <v>81</v>
      </c>
      <c r="P25" s="2">
        <f t="shared" si="26"/>
        <v>71</v>
      </c>
      <c r="Q25" s="2">
        <f t="shared" si="26"/>
        <v>73</v>
      </c>
      <c r="R25" s="2">
        <f t="shared" si="26"/>
        <v>77</v>
      </c>
      <c r="S25" s="2">
        <f t="shared" si="26"/>
        <v>30</v>
      </c>
      <c r="T25" s="2">
        <f t="shared" si="26"/>
        <v>84</v>
      </c>
      <c r="U25" s="2">
        <f t="shared" si="26"/>
      </c>
      <c r="V25" s="15" t="s">
        <v>30</v>
      </c>
      <c r="W25" s="2">
        <f aca="true" t="shared" si="27" ref="W25:AH25">IF(AJ$37&gt;0,COUNTIF(W$41:W$2100,"C"),"")</f>
      </c>
      <c r="X25" s="2">
        <f t="shared" si="27"/>
        <v>2</v>
      </c>
      <c r="Y25" s="2">
        <f t="shared" si="27"/>
      </c>
      <c r="Z25" s="2">
        <f t="shared" si="27"/>
        <v>1</v>
      </c>
      <c r="AA25" s="2">
        <f t="shared" si="27"/>
        <v>1</v>
      </c>
      <c r="AB25" s="2">
        <f t="shared" si="27"/>
        <v>5</v>
      </c>
      <c r="AC25" s="2">
        <f t="shared" si="27"/>
        <v>4</v>
      </c>
      <c r="AD25" s="2">
        <f t="shared" si="27"/>
        <v>1</v>
      </c>
      <c r="AE25" s="2">
        <f t="shared" si="27"/>
        <v>4</v>
      </c>
      <c r="AF25" s="2">
        <f t="shared" si="27"/>
        <v>3</v>
      </c>
      <c r="AG25" s="2">
        <f t="shared" si="27"/>
        <v>0</v>
      </c>
      <c r="AH25" s="2">
        <f t="shared" si="27"/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</row>
    <row r="26" spans="2:89" s="3" customFormat="1" ht="14.25">
      <c r="B26" s="9" t="s">
        <v>50</v>
      </c>
      <c r="C26" s="10" t="s">
        <v>9</v>
      </c>
      <c r="I26" s="4" t="s">
        <v>42</v>
      </c>
      <c r="J26" s="3">
        <f aca="true" t="shared" si="28" ref="J26:U27">IF(AJ$37&gt;0,RANK(J28,$J28:$U28),"")</f>
      </c>
      <c r="K26" s="3">
        <f t="shared" si="28"/>
        <v>2</v>
      </c>
      <c r="L26" s="3">
        <f t="shared" si="28"/>
      </c>
      <c r="M26" s="3">
        <f t="shared" si="28"/>
        <v>3</v>
      </c>
      <c r="N26" s="3">
        <f t="shared" si="28"/>
        <v>1</v>
      </c>
      <c r="O26" s="3">
        <f t="shared" si="28"/>
        <v>7</v>
      </c>
      <c r="P26" s="3">
        <f t="shared" si="28"/>
        <v>4</v>
      </c>
      <c r="Q26" s="3">
        <f t="shared" si="28"/>
        <v>5</v>
      </c>
      <c r="R26" s="3">
        <f t="shared" si="28"/>
        <v>6</v>
      </c>
      <c r="S26" s="3">
        <f t="shared" si="28"/>
        <v>9</v>
      </c>
      <c r="T26" s="3">
        <f t="shared" si="28"/>
        <v>8</v>
      </c>
      <c r="U26" s="3">
        <f t="shared" si="28"/>
      </c>
      <c r="V26" s="4" t="s">
        <v>42</v>
      </c>
      <c r="W26" s="3">
        <f aca="true" t="shared" si="29" ref="W26:AH27">IF(AJ$37&gt;0,RANK(W28,$W28:$AH28),"")</f>
      </c>
      <c r="X26" s="3">
        <f t="shared" si="29"/>
        <v>3</v>
      </c>
      <c r="Y26" s="3">
        <f t="shared" si="29"/>
      </c>
      <c r="Z26" s="3">
        <f t="shared" si="29"/>
        <v>8</v>
      </c>
      <c r="AA26" s="3">
        <f t="shared" si="29"/>
        <v>1</v>
      </c>
      <c r="AB26" s="3">
        <f t="shared" si="29"/>
        <v>4</v>
      </c>
      <c r="AC26" s="3">
        <f t="shared" si="29"/>
        <v>6</v>
      </c>
      <c r="AD26" s="3">
        <f t="shared" si="29"/>
        <v>2</v>
      </c>
      <c r="AE26" s="3">
        <f t="shared" si="29"/>
        <v>5</v>
      </c>
      <c r="AF26" s="3">
        <f t="shared" si="29"/>
        <v>9</v>
      </c>
      <c r="AG26" s="3">
        <f t="shared" si="29"/>
        <v>7</v>
      </c>
      <c r="AH26" s="3">
        <f t="shared" si="29"/>
      </c>
      <c r="AI26" s="2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</row>
    <row r="27" spans="2:89" s="3" customFormat="1" ht="14.25">
      <c r="B27" s="9" t="s">
        <v>51</v>
      </c>
      <c r="C27" s="10" t="s">
        <v>7</v>
      </c>
      <c r="I27" s="4" t="s">
        <v>39</v>
      </c>
      <c r="J27" s="3">
        <f t="shared" si="28"/>
      </c>
      <c r="K27" s="3">
        <f t="shared" si="28"/>
        <v>2</v>
      </c>
      <c r="L27" s="3">
        <f t="shared" si="28"/>
      </c>
      <c r="M27" s="3">
        <f t="shared" si="28"/>
        <v>3</v>
      </c>
      <c r="N27" s="3">
        <f t="shared" si="28"/>
        <v>1</v>
      </c>
      <c r="O27" s="3">
        <f t="shared" si="28"/>
        <v>7</v>
      </c>
      <c r="P27" s="3">
        <f t="shared" si="28"/>
        <v>4</v>
      </c>
      <c r="Q27" s="3">
        <f t="shared" si="28"/>
        <v>4</v>
      </c>
      <c r="R27" s="3">
        <f t="shared" si="28"/>
        <v>6</v>
      </c>
      <c r="S27" s="3">
        <f t="shared" si="28"/>
        <v>9</v>
      </c>
      <c r="T27" s="3">
        <f t="shared" si="28"/>
        <v>8</v>
      </c>
      <c r="U27" s="3">
        <f t="shared" si="28"/>
      </c>
      <c r="V27" s="4" t="s">
        <v>39</v>
      </c>
      <c r="W27" s="3">
        <f t="shared" si="29"/>
      </c>
      <c r="X27" s="3">
        <f t="shared" si="29"/>
        <v>3</v>
      </c>
      <c r="Y27" s="3">
        <f t="shared" si="29"/>
      </c>
      <c r="Z27" s="3">
        <f t="shared" si="29"/>
        <v>8</v>
      </c>
      <c r="AA27" s="3">
        <f t="shared" si="29"/>
        <v>1</v>
      </c>
      <c r="AB27" s="3">
        <f t="shared" si="29"/>
        <v>3</v>
      </c>
      <c r="AC27" s="3">
        <f t="shared" si="29"/>
        <v>6</v>
      </c>
      <c r="AD27" s="3">
        <f t="shared" si="29"/>
        <v>1</v>
      </c>
      <c r="AE27" s="3">
        <f t="shared" si="29"/>
        <v>3</v>
      </c>
      <c r="AF27" s="3">
        <f t="shared" si="29"/>
        <v>8</v>
      </c>
      <c r="AG27" s="3">
        <f t="shared" si="29"/>
        <v>6</v>
      </c>
      <c r="AH27" s="3">
        <f t="shared" si="29"/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</row>
    <row r="28" spans="2:89" s="3" customFormat="1" ht="14.25">
      <c r="B28" s="9" t="s">
        <v>47</v>
      </c>
      <c r="C28" s="10" t="s">
        <v>5</v>
      </c>
      <c r="I28" s="4" t="s">
        <v>41</v>
      </c>
      <c r="J28" s="3">
        <f aca="true" t="shared" si="30" ref="J28:U28">IF(AJ$37&gt;0,J29+AJ$39,"")</f>
      </c>
      <c r="K28" s="3">
        <f t="shared" si="30"/>
        <v>26.11</v>
      </c>
      <c r="L28" s="3">
        <f t="shared" si="30"/>
      </c>
      <c r="M28" s="3">
        <f t="shared" si="30"/>
        <v>25.09</v>
      </c>
      <c r="N28" s="3">
        <f t="shared" si="30"/>
        <v>27.08</v>
      </c>
      <c r="O28" s="3">
        <f t="shared" si="30"/>
        <v>22.07</v>
      </c>
      <c r="P28" s="3">
        <f t="shared" si="30"/>
        <v>24.06</v>
      </c>
      <c r="Q28" s="3">
        <f t="shared" si="30"/>
        <v>24.05</v>
      </c>
      <c r="R28" s="3">
        <f t="shared" si="30"/>
        <v>23.04</v>
      </c>
      <c r="S28" s="3">
        <f t="shared" si="30"/>
        <v>8.03</v>
      </c>
      <c r="T28" s="3">
        <f t="shared" si="30"/>
        <v>21.02</v>
      </c>
      <c r="U28" s="3">
        <f t="shared" si="30"/>
      </c>
      <c r="V28" s="4" t="s">
        <v>41</v>
      </c>
      <c r="W28" s="3">
        <f aca="true" t="shared" si="31" ref="W28:AH28">IF(AJ$37&gt;0,W29+AJ$39,"")</f>
      </c>
      <c r="X28" s="3">
        <f t="shared" si="31"/>
        <v>3.11</v>
      </c>
      <c r="Y28" s="3">
        <f t="shared" si="31"/>
      </c>
      <c r="Z28" s="3">
        <f t="shared" si="31"/>
        <v>0.09</v>
      </c>
      <c r="AA28" s="3">
        <f t="shared" si="31"/>
        <v>4.08</v>
      </c>
      <c r="AB28" s="3">
        <f t="shared" si="31"/>
        <v>3.07</v>
      </c>
      <c r="AC28" s="3">
        <f t="shared" si="31"/>
        <v>2.06</v>
      </c>
      <c r="AD28" s="3">
        <f t="shared" si="31"/>
        <v>4.05</v>
      </c>
      <c r="AE28" s="3">
        <f t="shared" si="31"/>
        <v>3.04</v>
      </c>
      <c r="AF28" s="3">
        <f t="shared" si="31"/>
        <v>0.03</v>
      </c>
      <c r="AG28" s="3">
        <f t="shared" si="31"/>
        <v>2.02</v>
      </c>
      <c r="AH28" s="3">
        <f t="shared" si="31"/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</row>
    <row r="29" spans="2:89" s="3" customFormat="1" ht="14.25">
      <c r="B29" s="9" t="s">
        <v>35</v>
      </c>
      <c r="C29" s="10" t="s">
        <v>8</v>
      </c>
      <c r="I29" s="15" t="s">
        <v>13</v>
      </c>
      <c r="J29" s="2">
        <f>IF(AJ$37&gt;0,COUNTIF(AJ$41:AJ$2100,"&lt;0"),"")</f>
      </c>
      <c r="K29" s="2">
        <f aca="true" t="shared" si="32" ref="K29:U29">IF(AK$37&gt;0,COUNTIF(AK$41:AK$2100,"&lt;0"),"")</f>
        <v>26</v>
      </c>
      <c r="L29" s="2">
        <f t="shared" si="32"/>
      </c>
      <c r="M29" s="2">
        <f t="shared" si="32"/>
        <v>25</v>
      </c>
      <c r="N29" s="2">
        <f t="shared" si="32"/>
        <v>27</v>
      </c>
      <c r="O29" s="2">
        <f t="shared" si="32"/>
        <v>22</v>
      </c>
      <c r="P29" s="2">
        <f t="shared" si="32"/>
        <v>24</v>
      </c>
      <c r="Q29" s="2">
        <f t="shared" si="32"/>
        <v>24</v>
      </c>
      <c r="R29" s="2">
        <f t="shared" si="32"/>
        <v>23</v>
      </c>
      <c r="S29" s="2">
        <f t="shared" si="32"/>
        <v>8</v>
      </c>
      <c r="T29" s="2">
        <f t="shared" si="32"/>
        <v>21</v>
      </c>
      <c r="U29" s="2">
        <f t="shared" si="32"/>
      </c>
      <c r="V29" s="16" t="s">
        <v>43</v>
      </c>
      <c r="W29" s="2">
        <f>IF(AJ$37&gt;0,COUNTIF(AJ$41:AJ$2100,"-2"),"")</f>
      </c>
      <c r="X29" s="2">
        <f aca="true" t="shared" si="33" ref="X29:AH29">IF(AK$37&gt;0,COUNTIF(AK$41:AK$2100,"-2"),"")</f>
        <v>3</v>
      </c>
      <c r="Y29" s="2">
        <f t="shared" si="33"/>
      </c>
      <c r="Z29" s="2">
        <f t="shared" si="33"/>
        <v>0</v>
      </c>
      <c r="AA29" s="2">
        <f t="shared" si="33"/>
        <v>4</v>
      </c>
      <c r="AB29" s="2">
        <f t="shared" si="33"/>
        <v>3</v>
      </c>
      <c r="AC29" s="2">
        <f t="shared" si="33"/>
        <v>2</v>
      </c>
      <c r="AD29" s="2">
        <f t="shared" si="33"/>
        <v>4</v>
      </c>
      <c r="AE29" s="2">
        <f t="shared" si="33"/>
        <v>3</v>
      </c>
      <c r="AF29" s="2">
        <f t="shared" si="33"/>
        <v>0</v>
      </c>
      <c r="AG29" s="2">
        <f t="shared" si="33"/>
        <v>2</v>
      </c>
      <c r="AH29" s="2">
        <f t="shared" si="33"/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</row>
    <row r="30" spans="2:89" s="3" customFormat="1" ht="14.25">
      <c r="B30" s="9" t="s">
        <v>48</v>
      </c>
      <c r="C30" s="10" t="s">
        <v>3</v>
      </c>
      <c r="I30" s="4" t="s">
        <v>42</v>
      </c>
      <c r="J30" s="3">
        <f aca="true" t="shared" si="34" ref="J30:U31">IF(AJ$37&gt;0,RANK(J32,$J32:$U32),"")</f>
      </c>
      <c r="K30" s="3">
        <f t="shared" si="34"/>
        <v>8</v>
      </c>
      <c r="L30" s="3">
        <f t="shared" si="34"/>
      </c>
      <c r="M30" s="3">
        <f t="shared" si="34"/>
        <v>6</v>
      </c>
      <c r="N30" s="3">
        <f t="shared" si="34"/>
        <v>7</v>
      </c>
      <c r="O30" s="3">
        <f t="shared" si="34"/>
        <v>1</v>
      </c>
      <c r="P30" s="3">
        <f t="shared" si="34"/>
        <v>4</v>
      </c>
      <c r="Q30" s="3">
        <f t="shared" si="34"/>
        <v>5</v>
      </c>
      <c r="R30" s="3">
        <f t="shared" si="34"/>
        <v>3</v>
      </c>
      <c r="S30" s="3">
        <f t="shared" si="34"/>
        <v>9</v>
      </c>
      <c r="T30" s="3">
        <f t="shared" si="34"/>
        <v>2</v>
      </c>
      <c r="U30" s="3">
        <f t="shared" si="34"/>
      </c>
      <c r="V30" s="4" t="s">
        <v>42</v>
      </c>
      <c r="W30" s="3">
        <f aca="true" t="shared" si="35" ref="W30:AH31">IF(AJ$37&gt;0,RANK(W32,$W32:$AH32),"")</f>
      </c>
      <c r="X30" s="3">
        <f t="shared" si="35"/>
        <v>8</v>
      </c>
      <c r="Y30" s="3">
        <f t="shared" si="35"/>
      </c>
      <c r="Z30" s="3">
        <f t="shared" si="35"/>
        <v>3</v>
      </c>
      <c r="AA30" s="3">
        <f t="shared" si="35"/>
        <v>4</v>
      </c>
      <c r="AB30" s="3">
        <f t="shared" si="35"/>
        <v>7</v>
      </c>
      <c r="AC30" s="3">
        <f t="shared" si="35"/>
        <v>5</v>
      </c>
      <c r="AD30" s="3">
        <f t="shared" si="35"/>
        <v>1</v>
      </c>
      <c r="AE30" s="3">
        <f t="shared" si="35"/>
        <v>6</v>
      </c>
      <c r="AF30" s="3">
        <f t="shared" si="35"/>
        <v>9</v>
      </c>
      <c r="AG30" s="3">
        <f t="shared" si="35"/>
        <v>2</v>
      </c>
      <c r="AH30" s="3">
        <f t="shared" si="35"/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</row>
    <row r="31" spans="2:89" s="3" customFormat="1" ht="14.25">
      <c r="B31" s="9" t="s">
        <v>56</v>
      </c>
      <c r="C31" s="10" t="s">
        <v>58</v>
      </c>
      <c r="I31" s="4" t="s">
        <v>39</v>
      </c>
      <c r="J31" s="3">
        <f t="shared" si="34"/>
      </c>
      <c r="K31" s="3">
        <f t="shared" si="34"/>
        <v>8</v>
      </c>
      <c r="L31" s="3">
        <f t="shared" si="34"/>
      </c>
      <c r="M31" s="3">
        <f t="shared" si="34"/>
        <v>6</v>
      </c>
      <c r="N31" s="3">
        <f t="shared" si="34"/>
        <v>7</v>
      </c>
      <c r="O31" s="3">
        <f t="shared" si="34"/>
        <v>1</v>
      </c>
      <c r="P31" s="3">
        <f t="shared" si="34"/>
        <v>4</v>
      </c>
      <c r="Q31" s="3">
        <f t="shared" si="34"/>
        <v>5</v>
      </c>
      <c r="R31" s="3">
        <f t="shared" si="34"/>
        <v>3</v>
      </c>
      <c r="S31" s="3">
        <f t="shared" si="34"/>
        <v>9</v>
      </c>
      <c r="T31" s="3">
        <f t="shared" si="34"/>
        <v>1</v>
      </c>
      <c r="U31" s="3">
        <f t="shared" si="34"/>
      </c>
      <c r="V31" s="4" t="s">
        <v>39</v>
      </c>
      <c r="W31" s="3">
        <f t="shared" si="35"/>
      </c>
      <c r="X31" s="3">
        <f t="shared" si="35"/>
        <v>8</v>
      </c>
      <c r="Y31" s="3">
        <f t="shared" si="35"/>
      </c>
      <c r="Z31" s="3">
        <f t="shared" si="35"/>
        <v>3</v>
      </c>
      <c r="AA31" s="3">
        <f t="shared" si="35"/>
        <v>3</v>
      </c>
      <c r="AB31" s="3">
        <f t="shared" si="35"/>
        <v>7</v>
      </c>
      <c r="AC31" s="3">
        <f t="shared" si="35"/>
        <v>3</v>
      </c>
      <c r="AD31" s="3">
        <f t="shared" si="35"/>
        <v>1</v>
      </c>
      <c r="AE31" s="3">
        <f t="shared" si="35"/>
        <v>3</v>
      </c>
      <c r="AF31" s="3">
        <f t="shared" si="35"/>
        <v>8</v>
      </c>
      <c r="AG31" s="3">
        <f t="shared" si="35"/>
        <v>1</v>
      </c>
      <c r="AH31" s="3">
        <f t="shared" si="35"/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</row>
    <row r="32" spans="2:89" s="3" customFormat="1" ht="14.25">
      <c r="B32" s="9" t="s">
        <v>57</v>
      </c>
      <c r="C32" s="10" t="s">
        <v>59</v>
      </c>
      <c r="I32" s="4" t="s">
        <v>41</v>
      </c>
      <c r="J32" s="3">
        <f aca="true" t="shared" si="36" ref="J32:U32">IF(AJ$37&gt;0,J33+AJ$39,"")</f>
      </c>
      <c r="K32" s="3">
        <f t="shared" si="36"/>
        <v>30.11</v>
      </c>
      <c r="L32" s="3">
        <f t="shared" si="36"/>
      </c>
      <c r="M32" s="3">
        <f t="shared" si="36"/>
        <v>37.09</v>
      </c>
      <c r="N32" s="3">
        <f t="shared" si="36"/>
        <v>32.08</v>
      </c>
      <c r="O32" s="3">
        <f t="shared" si="36"/>
        <v>61.07</v>
      </c>
      <c r="P32" s="3">
        <f t="shared" si="36"/>
        <v>49.06</v>
      </c>
      <c r="Q32" s="3">
        <f t="shared" si="36"/>
        <v>46.05</v>
      </c>
      <c r="R32" s="3">
        <f t="shared" si="36"/>
        <v>55.04</v>
      </c>
      <c r="S32" s="3">
        <f t="shared" si="36"/>
        <v>25.03</v>
      </c>
      <c r="T32" s="3">
        <f t="shared" si="36"/>
        <v>61.02</v>
      </c>
      <c r="U32" s="3">
        <f t="shared" si="36"/>
      </c>
      <c r="V32" s="4" t="s">
        <v>41</v>
      </c>
      <c r="W32" s="3">
        <f aca="true" t="shared" si="37" ref="W32:AH32">IF(AJ$37&gt;0,W33+AJ$39,"")</f>
      </c>
      <c r="X32" s="3">
        <f t="shared" si="37"/>
        <v>8.11</v>
      </c>
      <c r="Y32" s="3">
        <f t="shared" si="37"/>
      </c>
      <c r="Z32" s="3">
        <f t="shared" si="37"/>
        <v>13.09</v>
      </c>
      <c r="AA32" s="3">
        <f t="shared" si="37"/>
        <v>13.08</v>
      </c>
      <c r="AB32" s="3">
        <f t="shared" si="37"/>
        <v>10.07</v>
      </c>
      <c r="AC32" s="3">
        <f t="shared" si="37"/>
        <v>13.06</v>
      </c>
      <c r="AD32" s="3">
        <f t="shared" si="37"/>
        <v>18.05</v>
      </c>
      <c r="AE32" s="3">
        <f t="shared" si="37"/>
        <v>13.04</v>
      </c>
      <c r="AF32" s="3">
        <f t="shared" si="37"/>
        <v>8.03</v>
      </c>
      <c r="AG32" s="3">
        <f t="shared" si="37"/>
        <v>18.02</v>
      </c>
      <c r="AH32" s="3">
        <f t="shared" si="37"/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</row>
    <row r="33" spans="2:89" s="3" customFormat="1" ht="15" thickBot="1">
      <c r="B33" s="11" t="s">
        <v>36</v>
      </c>
      <c r="C33" s="12" t="s">
        <v>10</v>
      </c>
      <c r="I33" s="15" t="s">
        <v>12</v>
      </c>
      <c r="J33" s="2">
        <f aca="true" t="shared" si="38" ref="J33:U33">IF(AJ$37&gt;0,J25-J29+W25-W29,"")</f>
      </c>
      <c r="K33" s="2">
        <f t="shared" si="38"/>
        <v>30</v>
      </c>
      <c r="L33" s="2">
        <f t="shared" si="38"/>
      </c>
      <c r="M33" s="2">
        <f t="shared" si="38"/>
        <v>37</v>
      </c>
      <c r="N33" s="2">
        <f t="shared" si="38"/>
        <v>32</v>
      </c>
      <c r="O33" s="2">
        <f t="shared" si="38"/>
        <v>61</v>
      </c>
      <c r="P33" s="2">
        <f t="shared" si="38"/>
        <v>49</v>
      </c>
      <c r="Q33" s="2">
        <f t="shared" si="38"/>
        <v>46</v>
      </c>
      <c r="R33" s="2">
        <f t="shared" si="38"/>
        <v>55</v>
      </c>
      <c r="S33" s="2">
        <f t="shared" si="38"/>
        <v>25</v>
      </c>
      <c r="T33" s="2">
        <f t="shared" si="38"/>
        <v>61</v>
      </c>
      <c r="U33" s="2">
        <f t="shared" si="38"/>
      </c>
      <c r="V33" s="15" t="s">
        <v>14</v>
      </c>
      <c r="W33" s="7">
        <f>IF(AJ$37&gt;0,MAX(AJ$41:AJ$2100),"")</f>
      </c>
      <c r="X33" s="7">
        <f aca="true" t="shared" si="39" ref="X33:AH33">IF(AK$37&gt;0,MAX(AK$41:AK$2100),"")</f>
        <v>8</v>
      </c>
      <c r="Y33" s="7">
        <f t="shared" si="39"/>
      </c>
      <c r="Z33" s="7">
        <f t="shared" si="39"/>
        <v>13</v>
      </c>
      <c r="AA33" s="7">
        <f t="shared" si="39"/>
        <v>13</v>
      </c>
      <c r="AB33" s="7">
        <f t="shared" si="39"/>
        <v>10</v>
      </c>
      <c r="AC33" s="7">
        <f t="shared" si="39"/>
        <v>13</v>
      </c>
      <c r="AD33" s="7">
        <f t="shared" si="39"/>
        <v>18</v>
      </c>
      <c r="AE33" s="7">
        <f t="shared" si="39"/>
        <v>13</v>
      </c>
      <c r="AF33" s="7">
        <f t="shared" si="39"/>
        <v>8</v>
      </c>
      <c r="AG33" s="7">
        <f t="shared" si="39"/>
        <v>18</v>
      </c>
      <c r="AH33" s="7">
        <f t="shared" si="39"/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</row>
    <row r="34" spans="22:36" ht="14.25">
      <c r="V34" s="4" t="s">
        <v>42</v>
      </c>
      <c r="W34" s="3">
        <f aca="true" t="shared" si="40" ref="W34:AH35">IF(AJ$37&gt;0,RANK(W36,$W36:$AH36),"")</f>
      </c>
      <c r="X34" s="3">
        <f t="shared" si="40"/>
        <v>2</v>
      </c>
      <c r="Y34" s="3">
        <f t="shared" si="40"/>
      </c>
      <c r="Z34" s="3">
        <f t="shared" si="40"/>
        <v>6</v>
      </c>
      <c r="AA34" s="3">
        <f t="shared" si="40"/>
        <v>1</v>
      </c>
      <c r="AB34" s="3">
        <f t="shared" si="40"/>
        <v>7</v>
      </c>
      <c r="AC34" s="3">
        <f t="shared" si="40"/>
        <v>4</v>
      </c>
      <c r="AD34" s="3">
        <f t="shared" si="40"/>
        <v>3</v>
      </c>
      <c r="AE34" s="3">
        <f t="shared" si="40"/>
        <v>5</v>
      </c>
      <c r="AF34" s="3">
        <f t="shared" si="40"/>
        <v>9</v>
      </c>
      <c r="AG34" s="3">
        <f t="shared" si="40"/>
        <v>8</v>
      </c>
      <c r="AH34" s="3">
        <f t="shared" si="40"/>
      </c>
      <c r="AJ34" s="1" t="s">
        <v>16</v>
      </c>
    </row>
    <row r="35" spans="22:34" ht="14.25">
      <c r="V35" s="4" t="s">
        <v>39</v>
      </c>
      <c r="W35" s="3">
        <f t="shared" si="40"/>
      </c>
      <c r="X35" s="3">
        <f t="shared" si="40"/>
        <v>2</v>
      </c>
      <c r="Y35" s="3">
        <f t="shared" si="40"/>
      </c>
      <c r="Z35" s="3">
        <f t="shared" si="40"/>
        <v>6</v>
      </c>
      <c r="AA35" s="3">
        <f t="shared" si="40"/>
        <v>1</v>
      </c>
      <c r="AB35" s="3">
        <f t="shared" si="40"/>
        <v>6</v>
      </c>
      <c r="AC35" s="3">
        <f t="shared" si="40"/>
        <v>4</v>
      </c>
      <c r="AD35" s="3">
        <f t="shared" si="40"/>
        <v>3</v>
      </c>
      <c r="AE35" s="3">
        <f t="shared" si="40"/>
        <v>4</v>
      </c>
      <c r="AF35" s="3">
        <f t="shared" si="40"/>
        <v>9</v>
      </c>
      <c r="AG35" s="3">
        <f t="shared" si="40"/>
        <v>8</v>
      </c>
      <c r="AH35" s="3">
        <f t="shared" si="40"/>
      </c>
    </row>
    <row r="36" spans="11:36" ht="14.25">
      <c r="K36" s="2"/>
      <c r="L36" s="2"/>
      <c r="R36" s="7"/>
      <c r="S36" s="7"/>
      <c r="T36" s="7"/>
      <c r="U36" s="7"/>
      <c r="V36" s="4" t="s">
        <v>41</v>
      </c>
      <c r="W36" s="3">
        <f aca="true" t="shared" si="41" ref="W36:AH36">IF(AJ$37&gt;0,W37+AJ$39,"")</f>
      </c>
      <c r="X36" s="3">
        <f t="shared" si="41"/>
        <v>29.11</v>
      </c>
      <c r="Y36" s="3">
        <f t="shared" si="41"/>
      </c>
      <c r="Z36" s="3">
        <f t="shared" si="41"/>
        <v>25.09</v>
      </c>
      <c r="AA36" s="3">
        <f t="shared" si="41"/>
        <v>31.08</v>
      </c>
      <c r="AB36" s="3">
        <f t="shared" si="41"/>
        <v>25.07</v>
      </c>
      <c r="AC36" s="3">
        <f t="shared" si="41"/>
        <v>26.06</v>
      </c>
      <c r="AD36" s="3">
        <f t="shared" si="41"/>
        <v>28.05</v>
      </c>
      <c r="AE36" s="3">
        <f t="shared" si="41"/>
        <v>26.04</v>
      </c>
      <c r="AF36" s="3">
        <f t="shared" si="41"/>
        <v>8.03</v>
      </c>
      <c r="AG36" s="3">
        <f t="shared" si="41"/>
        <v>23.02</v>
      </c>
      <c r="AH36" s="3">
        <f t="shared" si="41"/>
      </c>
      <c r="AJ36" s="23" t="s">
        <v>40</v>
      </c>
    </row>
    <row r="37" spans="22:49" ht="14.25">
      <c r="V37" s="21" t="s">
        <v>46</v>
      </c>
      <c r="W37" s="1">
        <f>IF(AJ$37&gt;0,J29+W29,"")</f>
      </c>
      <c r="X37" s="1">
        <f aca="true" t="shared" si="42" ref="X37:AH37">IF(AK$37&gt;0,K29+X29,"")</f>
        <v>29</v>
      </c>
      <c r="Y37" s="1">
        <f t="shared" si="42"/>
      </c>
      <c r="Z37" s="1">
        <f t="shared" si="42"/>
        <v>25</v>
      </c>
      <c r="AA37" s="1">
        <f t="shared" si="42"/>
        <v>31</v>
      </c>
      <c r="AB37" s="1">
        <f t="shared" si="42"/>
        <v>25</v>
      </c>
      <c r="AC37" s="1">
        <f t="shared" si="42"/>
        <v>26</v>
      </c>
      <c r="AD37" s="1">
        <f t="shared" si="42"/>
        <v>28</v>
      </c>
      <c r="AE37" s="1">
        <f t="shared" si="42"/>
        <v>26</v>
      </c>
      <c r="AF37" s="1">
        <f t="shared" si="42"/>
        <v>8</v>
      </c>
      <c r="AG37" s="1">
        <f t="shared" si="42"/>
        <v>23</v>
      </c>
      <c r="AH37" s="1">
        <f t="shared" si="42"/>
      </c>
      <c r="AJ37" s="1">
        <f>COUNTA(J$41:J$2100)</f>
        <v>0</v>
      </c>
      <c r="AK37" s="1">
        <f aca="true" t="shared" si="43" ref="AK37:AU37">COUNTA(K$41:K$2100)</f>
        <v>84</v>
      </c>
      <c r="AL37" s="1">
        <f t="shared" si="43"/>
        <v>0</v>
      </c>
      <c r="AM37" s="1">
        <f t="shared" si="43"/>
        <v>86</v>
      </c>
      <c r="AN37" s="1">
        <f t="shared" si="43"/>
        <v>89</v>
      </c>
      <c r="AO37" s="1">
        <f t="shared" si="43"/>
        <v>104</v>
      </c>
      <c r="AP37" s="1">
        <f t="shared" si="43"/>
        <v>96</v>
      </c>
      <c r="AQ37" s="1">
        <f t="shared" si="43"/>
        <v>97</v>
      </c>
      <c r="AR37" s="1">
        <f t="shared" si="43"/>
        <v>100</v>
      </c>
      <c r="AS37" s="1">
        <f t="shared" si="43"/>
        <v>38</v>
      </c>
      <c r="AT37" s="1">
        <f t="shared" si="43"/>
        <v>106</v>
      </c>
      <c r="AU37" s="1">
        <f t="shared" si="43"/>
        <v>0</v>
      </c>
      <c r="AW37" s="1" t="s">
        <v>18</v>
      </c>
    </row>
    <row r="38" spans="23:36" ht="14.25">
      <c r="W38" s="1" t="s">
        <v>17</v>
      </c>
      <c r="AB38" s="1" t="s">
        <v>31</v>
      </c>
      <c r="AJ38" s="23" t="s">
        <v>38</v>
      </c>
    </row>
    <row r="39" spans="10:73" ht="14.25">
      <c r="J39" s="2" t="str">
        <f>VLOOKUP(J40,$A$2:$B$13,2,FALSE)</f>
        <v>林部長</v>
      </c>
      <c r="K39" s="2" t="str">
        <f>VLOOKUP(K40,$A$2:$B$13,2,FALSE)</f>
        <v>古沢さん</v>
      </c>
      <c r="L39" s="2" t="str">
        <f aca="true" t="shared" si="44" ref="L39:U39">VLOOKUP(L40,$A$2:$B$13,2,FALSE)</f>
        <v>野口さん</v>
      </c>
      <c r="M39" s="2" t="str">
        <f t="shared" si="44"/>
        <v>中村さん</v>
      </c>
      <c r="N39" s="2" t="str">
        <f t="shared" si="44"/>
        <v>富樫さん</v>
      </c>
      <c r="O39" s="2" t="str">
        <f t="shared" si="44"/>
        <v>島田さん</v>
      </c>
      <c r="P39" s="2" t="str">
        <f t="shared" si="44"/>
        <v>理恵子さん</v>
      </c>
      <c r="Q39" s="2" t="str">
        <f t="shared" si="44"/>
        <v>霜野さん</v>
      </c>
      <c r="R39" s="2" t="str">
        <f t="shared" si="44"/>
        <v>長谷川</v>
      </c>
      <c r="S39" s="2" t="str">
        <f t="shared" si="44"/>
        <v>田所さん</v>
      </c>
      <c r="T39" s="2" t="str">
        <f t="shared" si="44"/>
        <v>皆川さん</v>
      </c>
      <c r="U39" s="2" t="str">
        <f t="shared" si="44"/>
        <v>予備２</v>
      </c>
      <c r="W39" s="1" t="str">
        <f>J39</f>
        <v>林部長</v>
      </c>
      <c r="X39" s="1" t="str">
        <f aca="true" t="shared" si="45" ref="X39:AH39">K39</f>
        <v>古沢さん</v>
      </c>
      <c r="Y39" s="1" t="str">
        <f t="shared" si="45"/>
        <v>野口さん</v>
      </c>
      <c r="Z39" s="1" t="str">
        <f t="shared" si="45"/>
        <v>中村さん</v>
      </c>
      <c r="AA39" s="1" t="str">
        <f t="shared" si="45"/>
        <v>富樫さん</v>
      </c>
      <c r="AB39" s="1" t="str">
        <f t="shared" si="45"/>
        <v>島田さん</v>
      </c>
      <c r="AC39" s="1" t="str">
        <f t="shared" si="45"/>
        <v>理恵子さん</v>
      </c>
      <c r="AD39" s="1" t="str">
        <f t="shared" si="45"/>
        <v>霜野さん</v>
      </c>
      <c r="AE39" s="1" t="str">
        <f t="shared" si="45"/>
        <v>長谷川</v>
      </c>
      <c r="AF39" s="1" t="str">
        <f t="shared" si="45"/>
        <v>田所さん</v>
      </c>
      <c r="AG39" s="1" t="str">
        <f t="shared" si="45"/>
        <v>皆川さん</v>
      </c>
      <c r="AH39" s="1" t="str">
        <f t="shared" si="45"/>
        <v>予備２</v>
      </c>
      <c r="AJ39" s="1">
        <v>0.12</v>
      </c>
      <c r="AK39" s="1">
        <v>0.11</v>
      </c>
      <c r="AL39" s="1">
        <v>0.1</v>
      </c>
      <c r="AM39" s="1">
        <v>0.09</v>
      </c>
      <c r="AN39" s="1">
        <v>0.08</v>
      </c>
      <c r="AO39" s="1">
        <v>0.07</v>
      </c>
      <c r="AP39" s="1">
        <v>0.06</v>
      </c>
      <c r="AQ39" s="1">
        <v>0.05</v>
      </c>
      <c r="AR39" s="1">
        <v>0.04</v>
      </c>
      <c r="AS39" s="1">
        <v>0.03</v>
      </c>
      <c r="AT39" s="1">
        <v>0.02</v>
      </c>
      <c r="AU39" s="1">
        <v>0.01</v>
      </c>
      <c r="AW39" s="7" t="str">
        <f>B22</f>
        <v>林部長</v>
      </c>
      <c r="AX39" s="7" t="str">
        <f>B23</f>
        <v>古沢さん</v>
      </c>
      <c r="AY39" s="7" t="str">
        <f>B24</f>
        <v>野口さん</v>
      </c>
      <c r="AZ39" s="7" t="str">
        <f>B25</f>
        <v>中村さん</v>
      </c>
      <c r="BA39" s="7" t="str">
        <f>B26</f>
        <v>富樫さん</v>
      </c>
      <c r="BB39" s="7" t="str">
        <f>B27</f>
        <v>島田さん</v>
      </c>
      <c r="BC39" s="7" t="str">
        <f>B28</f>
        <v>理恵子さん</v>
      </c>
      <c r="BD39" s="7" t="str">
        <f>B29</f>
        <v>霜野さん</v>
      </c>
      <c r="BE39" s="7" t="str">
        <f>B30</f>
        <v>長谷川</v>
      </c>
      <c r="BF39" s="7" t="str">
        <f>B31</f>
        <v>田所さん</v>
      </c>
      <c r="BG39" s="7" t="str">
        <f>B32</f>
        <v>皆川さん</v>
      </c>
      <c r="BH39" s="7" t="str">
        <f>B33</f>
        <v>予備２</v>
      </c>
      <c r="BJ39" s="1" t="str">
        <f>AW39</f>
        <v>林部長</v>
      </c>
      <c r="BK39" s="1" t="str">
        <f aca="true" t="shared" si="46" ref="BK39:BU39">AX39</f>
        <v>古沢さん</v>
      </c>
      <c r="BL39" s="1" t="str">
        <f t="shared" si="46"/>
        <v>野口さん</v>
      </c>
      <c r="BM39" s="1" t="str">
        <f t="shared" si="46"/>
        <v>中村さん</v>
      </c>
      <c r="BN39" s="1" t="str">
        <f t="shared" si="46"/>
        <v>富樫さん</v>
      </c>
      <c r="BO39" s="1" t="str">
        <f t="shared" si="46"/>
        <v>島田さん</v>
      </c>
      <c r="BP39" s="1" t="str">
        <f t="shared" si="46"/>
        <v>理恵子さん</v>
      </c>
      <c r="BQ39" s="1" t="str">
        <f t="shared" si="46"/>
        <v>霜野さん</v>
      </c>
      <c r="BR39" s="1" t="str">
        <f t="shared" si="46"/>
        <v>長谷川</v>
      </c>
      <c r="BS39" s="1" t="str">
        <f t="shared" si="46"/>
        <v>田所さん</v>
      </c>
      <c r="BT39" s="1" t="str">
        <f t="shared" si="46"/>
        <v>皆川さん</v>
      </c>
      <c r="BU39" s="1" t="str">
        <f t="shared" si="46"/>
        <v>予備２</v>
      </c>
    </row>
    <row r="40" spans="2:89" s="3" customFormat="1" ht="15" thickBot="1">
      <c r="B40" s="1"/>
      <c r="C40" s="1"/>
      <c r="D40" s="1"/>
      <c r="E40" s="1"/>
      <c r="F40" s="1"/>
      <c r="G40" s="1"/>
      <c r="H40" s="1"/>
      <c r="I40" s="14" t="s">
        <v>44</v>
      </c>
      <c r="J40" s="5">
        <v>1</v>
      </c>
      <c r="K40" s="5">
        <v>2</v>
      </c>
      <c r="L40" s="5">
        <v>3</v>
      </c>
      <c r="M40" s="5">
        <v>4</v>
      </c>
      <c r="N40" s="4">
        <v>5</v>
      </c>
      <c r="O40" s="4">
        <v>6</v>
      </c>
      <c r="P40" s="5">
        <v>7</v>
      </c>
      <c r="Q40" s="4">
        <v>8</v>
      </c>
      <c r="R40" s="4">
        <v>9</v>
      </c>
      <c r="S40" s="5">
        <v>10</v>
      </c>
      <c r="T40" s="4">
        <v>11</v>
      </c>
      <c r="U40" s="4">
        <v>12</v>
      </c>
      <c r="W40" s="5">
        <v>1</v>
      </c>
      <c r="X40" s="5">
        <v>2</v>
      </c>
      <c r="Y40" s="5">
        <v>3</v>
      </c>
      <c r="Z40" s="5">
        <v>4</v>
      </c>
      <c r="AA40" s="4">
        <v>5</v>
      </c>
      <c r="AB40" s="4">
        <v>6</v>
      </c>
      <c r="AC40" s="5">
        <v>7</v>
      </c>
      <c r="AD40" s="4">
        <v>8</v>
      </c>
      <c r="AE40" s="4">
        <v>9</v>
      </c>
      <c r="AF40" s="5">
        <v>10</v>
      </c>
      <c r="AG40" s="4">
        <v>11</v>
      </c>
      <c r="AH40" s="4">
        <v>12</v>
      </c>
      <c r="AI40" s="16" t="s">
        <v>15</v>
      </c>
      <c r="AJ40" s="5">
        <v>1</v>
      </c>
      <c r="AK40" s="5">
        <v>2</v>
      </c>
      <c r="AL40" s="5">
        <v>3</v>
      </c>
      <c r="AM40" s="5">
        <v>4</v>
      </c>
      <c r="AN40" s="4">
        <v>5</v>
      </c>
      <c r="AO40" s="4">
        <v>6</v>
      </c>
      <c r="AP40" s="5">
        <v>7</v>
      </c>
      <c r="AQ40" s="4">
        <v>8</v>
      </c>
      <c r="AR40" s="4">
        <v>9</v>
      </c>
      <c r="AS40" s="5">
        <v>10</v>
      </c>
      <c r="AT40" s="4">
        <v>11</v>
      </c>
      <c r="AU40" s="4">
        <v>12</v>
      </c>
      <c r="AV40" s="1"/>
      <c r="AW40" s="5">
        <v>1</v>
      </c>
      <c r="AX40" s="5">
        <v>2</v>
      </c>
      <c r="AY40" s="5">
        <v>3</v>
      </c>
      <c r="AZ40" s="5">
        <v>4</v>
      </c>
      <c r="BA40" s="4">
        <v>5</v>
      </c>
      <c r="BB40" s="4">
        <v>6</v>
      </c>
      <c r="BC40" s="5">
        <v>7</v>
      </c>
      <c r="BD40" s="4">
        <v>8</v>
      </c>
      <c r="BE40" s="4">
        <v>9</v>
      </c>
      <c r="BF40" s="5">
        <v>10</v>
      </c>
      <c r="BG40" s="4">
        <v>11</v>
      </c>
      <c r="BH40" s="4">
        <v>12</v>
      </c>
      <c r="BI40" s="7" t="s">
        <v>19</v>
      </c>
      <c r="BJ40" s="5">
        <v>1</v>
      </c>
      <c r="BK40" s="5">
        <v>2</v>
      </c>
      <c r="BL40" s="5">
        <v>3</v>
      </c>
      <c r="BM40" s="5">
        <v>4</v>
      </c>
      <c r="BN40" s="4">
        <v>5</v>
      </c>
      <c r="BO40" s="4">
        <v>6</v>
      </c>
      <c r="BP40" s="5">
        <v>7</v>
      </c>
      <c r="BQ40" s="4">
        <v>8</v>
      </c>
      <c r="BR40" s="4">
        <v>9</v>
      </c>
      <c r="BS40" s="5">
        <v>10</v>
      </c>
      <c r="BT40" s="4">
        <v>11</v>
      </c>
      <c r="BU40" s="4">
        <v>12</v>
      </c>
      <c r="BV40" s="7" t="s">
        <v>24</v>
      </c>
      <c r="BW40" s="3" t="s">
        <v>23</v>
      </c>
      <c r="BX40" s="3" t="s">
        <v>20</v>
      </c>
      <c r="CA40" s="7"/>
      <c r="CD40" s="7" t="s">
        <v>26</v>
      </c>
      <c r="CE40" s="3" t="s">
        <v>27</v>
      </c>
      <c r="CF40" s="3" t="s">
        <v>25</v>
      </c>
      <c r="CG40" s="7" t="s">
        <v>28</v>
      </c>
      <c r="CH40" s="3" t="s">
        <v>29</v>
      </c>
      <c r="CI40" s="3" t="s">
        <v>22</v>
      </c>
      <c r="CJ40" s="3" t="s">
        <v>21</v>
      </c>
      <c r="CK40" s="3" t="s">
        <v>20</v>
      </c>
    </row>
    <row r="41" spans="9:48" ht="14.25">
      <c r="I41" s="24"/>
      <c r="J41" s="25"/>
      <c r="K41" s="25"/>
      <c r="L41" s="25"/>
      <c r="M41" s="25"/>
      <c r="N41" s="25">
        <v>4</v>
      </c>
      <c r="O41" s="25">
        <v>2</v>
      </c>
      <c r="P41" s="25">
        <v>1</v>
      </c>
      <c r="Q41" s="25">
        <v>3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  <c r="AI41" s="1">
        <f>IF(ISERROR(HLOOKUP("C",$W41:$AH$2101,ROWS($W41:$AH$2101),FALSE)),0,HLOOKUP("C",$W41:$AH$2101,ROWS($W41:$AH$2101),FALSE))</f>
        <v>0</v>
      </c>
      <c r="AJ41" s="1">
        <f aca="true" t="shared" si="47" ref="AJ41:AT41">IF(J41&gt;0,0,"")</f>
      </c>
      <c r="AK41" s="1">
        <f t="shared" si="47"/>
      </c>
      <c r="AL41" s="1">
        <f t="shared" si="47"/>
      </c>
      <c r="AM41" s="1">
        <f t="shared" si="47"/>
      </c>
      <c r="AN41" s="1">
        <f t="shared" si="47"/>
        <v>0</v>
      </c>
      <c r="AO41" s="1">
        <f t="shared" si="47"/>
        <v>0</v>
      </c>
      <c r="AP41" s="1">
        <f t="shared" si="47"/>
        <v>0</v>
      </c>
      <c r="AQ41" s="1">
        <f t="shared" si="47"/>
        <v>0</v>
      </c>
      <c r="AR41" s="1">
        <f t="shared" si="47"/>
      </c>
      <c r="AS41" s="1">
        <f t="shared" si="47"/>
      </c>
      <c r="AT41" s="1">
        <f t="shared" si="47"/>
      </c>
      <c r="AU41" s="1">
        <f>IF(U41&gt;0,0,"")</f>
      </c>
      <c r="AV41" s="1">
        <f aca="true" t="shared" si="48" ref="AV41:AV104">IF(V41&gt;0,0,"")</f>
      </c>
    </row>
    <row r="42" spans="9:76" ht="14.25">
      <c r="I42" s="27"/>
      <c r="K42" s="2"/>
      <c r="L42" s="2"/>
      <c r="M42" s="2"/>
      <c r="N42" s="2">
        <v>4</v>
      </c>
      <c r="O42" s="2"/>
      <c r="P42" s="2">
        <v>1</v>
      </c>
      <c r="Q42" s="2">
        <v>3</v>
      </c>
      <c r="R42" s="2"/>
      <c r="S42" s="2">
        <v>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8"/>
      <c r="AI42" s="1">
        <f>IF(ISERROR(HLOOKUP("C",$W42:$AH$2101,ROWS($W42:$AH$2101),FALSE)),0,HLOOKUP("C",$W42:$AH$2101,ROWS($W42:$AH$2101),FALSE))</f>
        <v>0</v>
      </c>
      <c r="AJ42" s="1">
        <f aca="true" t="shared" si="49" ref="AJ42:AJ105">IF(J42&gt;0,IF(J41&gt;0,AJ41+1,0),IF(J41&gt;0,IF(SUM($J42:$U42)=0,"",IF($AI42&gt;0,-2,-1)),""))</f>
      </c>
      <c r="AK42" s="1">
        <f aca="true" t="shared" si="50" ref="AK42:AK105">IF(K42&gt;0,IF(K41&gt;0,AK41+1,0),IF(K41&gt;0,IF(SUM($J42:$U42)=0,"",IF($AI42&gt;0,-2,-1)),""))</f>
      </c>
      <c r="AL42" s="1">
        <f aca="true" t="shared" si="51" ref="AL42:AL105">IF(L42&gt;0,IF(L41&gt;0,AL41+1,0),IF(L41&gt;0,IF(SUM($J42:$U42)=0,"",IF($AI42&gt;0,-2,-1)),""))</f>
      </c>
      <c r="AM42" s="1">
        <f>IF(M42&gt;0,IF(M41&gt;0,AM41+1,0),IF(M41&gt;0,IF(SUM($J42:$U42)=0,"",IF($AI42&gt;0,-2,-1)),""))</f>
      </c>
      <c r="AN42" s="1">
        <f aca="true" t="shared" si="52" ref="AN42:AN105">IF(N42&gt;0,IF(N41&gt;0,AN41+1,0),IF(N41&gt;0,IF(SUM($J42:$U42)=0,"",IF($AI42&gt;0,-2,-1)),""))</f>
        <v>1</v>
      </c>
      <c r="AO42" s="1">
        <f aca="true" t="shared" si="53" ref="AO42:AO105">IF(O42&gt;0,IF(O41&gt;0,AO41+1,0),IF(O41&gt;0,IF(SUM($J42:$U42)=0,"",IF($AI42&gt;0,-2,-1)),""))</f>
        <v>-1</v>
      </c>
      <c r="AP42" s="1">
        <f aca="true" t="shared" si="54" ref="AP42:AP105">IF(P42&gt;0,IF(P41&gt;0,AP41+1,0),IF(P41&gt;0,IF(SUM($J42:$U42)=0,"",IF($AI42&gt;0,-2,-1)),""))</f>
        <v>1</v>
      </c>
      <c r="AQ42" s="1">
        <f aca="true" t="shared" si="55" ref="AQ42:AQ105">IF(Q42&gt;0,IF(Q41&gt;0,AQ41+1,0),IF(Q41&gt;0,IF(SUM($J42:$U42)=0,"",IF($AI42&gt;0,-2,-1)),""))</f>
        <v>1</v>
      </c>
      <c r="AR42" s="1">
        <f aca="true" t="shared" si="56" ref="AR42:AR105">IF(R42&gt;0,IF(R41&gt;0,AR41+1,0),IF(R41&gt;0,IF(SUM($J42:$U42)=0,"",IF($AI42&gt;0,-2,-1)),""))</f>
      </c>
      <c r="AS42" s="1">
        <f aca="true" t="shared" si="57" ref="AS42:AS105">IF(S42&gt;0,IF(S41&gt;0,AS41+1,0),IF(S41&gt;0,IF(SUM($J42:$U42)=0,"",IF($AI42&gt;0,-2,-1)),""))</f>
        <v>0</v>
      </c>
      <c r="AT42" s="1">
        <f aca="true" t="shared" si="58" ref="AT42:AT105">IF(T42&gt;0,IF(T41&gt;0,AT41+1,0),IF(T41&gt;0,IF(SUM($J42:$U42)=0,"",IF($AI42&gt;0,-2,-1)),""))</f>
      </c>
      <c r="AU42" s="1">
        <f aca="true" t="shared" si="59" ref="AU42:AU105">IF(U42&gt;0,IF(U41&gt;0,AU41+1,0),IF(U41&gt;0,IF(SUM($J42:$U42)=0,"",IF($AI42&gt;0,-2,-1)),""))</f>
      </c>
      <c r="AV42" s="1">
        <f t="shared" si="48"/>
      </c>
      <c r="AW42" s="1">
        <f aca="true" t="shared" si="60" ref="AW42:AW105">IF(AND(AJ42&gt;0,NOT(ISBLANK(J42))),IF(J42&gt;2,"L","R"),"")</f>
      </c>
      <c r="AX42" s="1">
        <f aca="true" t="shared" si="61" ref="AX42:AX105">IF(AND(AK42&gt;0,NOT(ISBLANK(K42))),IF(K42&gt;2,"L","R"),"")</f>
      </c>
      <c r="AY42" s="1">
        <f aca="true" t="shared" si="62" ref="AY42:AY105">IF(AND(AL42&gt;0,NOT(ISBLANK(L42))),IF(L42&gt;2,"L","R"),"")</f>
      </c>
      <c r="AZ42" s="1">
        <f aca="true" t="shared" si="63" ref="AZ42:AZ105">IF(AND(AM42&gt;0,NOT(ISBLANK(M42))),IF(M42&gt;2,"L","R"),"")</f>
      </c>
      <c r="BA42" s="1" t="str">
        <f aca="true" t="shared" si="64" ref="BA42:BA105">IF(AND(AN42&gt;0,NOT(ISBLANK(N42))),IF(N42&gt;2,"L","R"),"")</f>
        <v>L</v>
      </c>
      <c r="BB42" s="1">
        <f aca="true" t="shared" si="65" ref="BB42:BB105">IF(AND(AO42&gt;0,NOT(ISBLANK(O42))),IF(O42&gt;2,"L","R"),"")</f>
      </c>
      <c r="BC42" s="1" t="str">
        <f aca="true" t="shared" si="66" ref="BC42:BC105">IF(AND(AP42&gt;0,NOT(ISBLANK(P42))),IF(P42&gt;2,"L","R"),"")</f>
        <v>R</v>
      </c>
      <c r="BD42" s="1" t="str">
        <f aca="true" t="shared" si="67" ref="BD42:BD105">IF(AND(AQ42&gt;0,NOT(ISBLANK(Q42))),IF(Q42&gt;2,"L","R"),"")</f>
        <v>L</v>
      </c>
      <c r="BE42" s="1">
        <f aca="true" t="shared" si="68" ref="BE42:BE105">IF(AND(AR42&gt;0,NOT(ISBLANK(R42))),IF(R42&gt;2,"L","R"),"")</f>
      </c>
      <c r="BF42" s="1">
        <f aca="true" t="shared" si="69" ref="BF42:BF105">IF(AND(AS42&gt;0,NOT(ISBLANK(S42))),IF(S42&gt;2,"L","R"),"")</f>
      </c>
      <c r="BG42" s="1">
        <f aca="true" t="shared" si="70" ref="BG42:BG105">IF(AND(AT42&gt;0,NOT(ISBLANK(T42))),IF(T42&gt;2,"L","R"),"")</f>
      </c>
      <c r="BH42" s="1">
        <f aca="true" t="shared" si="71" ref="BH42:BH105">IF(AND(AU42&gt;0,NOT(ISBLANK(U42))),IF(U42&gt;2,"L","R"),"")</f>
      </c>
      <c r="BI42" s="1" t="str">
        <f>IF(AND(COUNTIF($AW42:$BH42,"R")=2,COUNTIF($AW42:$BH42,"L")&lt;&gt;2),"R",IF(AND(COUNTIF($AW42:$BH42,"R")&lt;&gt;2,COUNTIF($AW42:$BH42,"L")=2),"L",""))</f>
        <v>L</v>
      </c>
      <c r="BJ42" s="1">
        <f>IF(AND(NOT(AW42=""),$BI42=AW42),BJ$39&amp;" &amp; ","")</f>
      </c>
      <c r="BK42" s="1">
        <f aca="true" t="shared" si="72" ref="BK42:BK105">IF(AND(NOT(AX42=""),$BI42=AX42),BK$39&amp;" &amp; ","")</f>
      </c>
      <c r="BL42" s="1">
        <f aca="true" t="shared" si="73" ref="BL42:BL105">IF(AND(NOT(AY42=""),$BI42=AY42),BL$39&amp;" &amp; ","")</f>
      </c>
      <c r="BM42" s="1">
        <f aca="true" t="shared" si="74" ref="BM42:BM105">IF(AND(NOT(AZ42=""),$BI42=AZ42),BM$39&amp;" &amp; ","")</f>
      </c>
      <c r="BN42" s="1" t="str">
        <f aca="true" t="shared" si="75" ref="BN42:BN105">IF(AND(NOT(BA42=""),$BI42=BA42),BN$39&amp;" &amp; ","")</f>
        <v>富樫さん &amp; </v>
      </c>
      <c r="BO42" s="1">
        <f aca="true" t="shared" si="76" ref="BO42:BO105">IF(AND(NOT(BB42=""),$BI42=BB42),BO$39&amp;" &amp; ","")</f>
      </c>
      <c r="BP42" s="1">
        <f aca="true" t="shared" si="77" ref="BP42:BP105">IF(AND(NOT(BC42=""),$BI42=BC42),BP$39&amp;" &amp; ","")</f>
      </c>
      <c r="BQ42" s="1" t="str">
        <f aca="true" t="shared" si="78" ref="BQ42:BQ105">IF(AND(NOT(BD42=""),$BI42=BD42),BQ$39&amp;" &amp; ","")</f>
        <v>霜野さん &amp; </v>
      </c>
      <c r="BR42" s="1">
        <f aca="true" t="shared" si="79" ref="BR42:BR105">IF(AND(NOT(BE42=""),$BI42=BE42),BR$39&amp;" &amp; ","")</f>
      </c>
      <c r="BS42" s="1">
        <f aca="true" t="shared" si="80" ref="BS42:BS105">IF(AND(NOT(BF42=""),$BI42=BF42),BS$39&amp;" &amp; ","")</f>
      </c>
      <c r="BT42" s="1">
        <f aca="true" t="shared" si="81" ref="BT42:BT105">IF(AND(NOT(BG42=""),$BI42=BG42),BT$39&amp;" &amp; ","")</f>
      </c>
      <c r="BU42" s="1">
        <f aca="true" t="shared" si="82" ref="BU42:BU105">IF(AND(NOT(BH42=""),$BI42=BH42),BU$39&amp;" &amp; ","")</f>
      </c>
      <c r="BV42" s="1" t="str">
        <f>BJ42&amp;BK42&amp;BL42&amp;BM42&amp;BN42&amp;BO42&amp;BP42&amp;BQ42&amp;BR42&amp;BS42&amp;BT42&amp;BU42</f>
        <v>富樫さん &amp; 霜野さん &amp; </v>
      </c>
      <c r="BW42" s="1">
        <f>LEN(BV42)</f>
        <v>14</v>
      </c>
      <c r="BX42" s="1" t="str">
        <f>LEFT(BV42,BW42-3)</f>
        <v>富樫さん &amp; 霜野さん</v>
      </c>
    </row>
    <row r="43" spans="9:89" ht="14.25">
      <c r="I43" s="27"/>
      <c r="K43" s="2"/>
      <c r="L43" s="2"/>
      <c r="M43" s="2"/>
      <c r="N43" s="2"/>
      <c r="O43" s="2"/>
      <c r="P43" s="2">
        <v>1</v>
      </c>
      <c r="Q43" s="2">
        <v>3</v>
      </c>
      <c r="R43" s="2"/>
      <c r="S43" s="2">
        <v>2</v>
      </c>
      <c r="T43" s="2">
        <v>4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8"/>
      <c r="AI43" s="1">
        <f>IF(ISERROR(HLOOKUP("C",$W43:$AH$2101,ROWS($W43:$AH$2101),FALSE)),0,HLOOKUP("C",$W43:$AH$2101,ROWS($W43:$AH$2101),FALSE))</f>
        <v>0</v>
      </c>
      <c r="AJ43" s="1">
        <f t="shared" si="49"/>
      </c>
      <c r="AK43" s="1">
        <f t="shared" si="50"/>
      </c>
      <c r="AL43" s="1">
        <f t="shared" si="51"/>
      </c>
      <c r="AM43" s="1">
        <f aca="true" t="shared" si="83" ref="AM43:AM106">IF(M43&gt;0,IF(M42&gt;0,AM42+1,0),IF(M42&gt;0,IF(SUM($J43:$U43)=0,"",IF($AI43&gt;0,-2,-1)),""))</f>
      </c>
      <c r="AN43" s="1">
        <f t="shared" si="52"/>
        <v>-1</v>
      </c>
      <c r="AO43" s="1">
        <f t="shared" si="53"/>
      </c>
      <c r="AP43" s="1">
        <f t="shared" si="54"/>
        <v>2</v>
      </c>
      <c r="AQ43" s="1">
        <f t="shared" si="55"/>
        <v>2</v>
      </c>
      <c r="AR43" s="1">
        <f t="shared" si="56"/>
      </c>
      <c r="AS43" s="1">
        <f t="shared" si="57"/>
        <v>1</v>
      </c>
      <c r="AT43" s="1">
        <f t="shared" si="58"/>
        <v>0</v>
      </c>
      <c r="AU43" s="1">
        <f t="shared" si="59"/>
      </c>
      <c r="AV43" s="1">
        <f t="shared" si="48"/>
      </c>
      <c r="AW43" s="1">
        <f t="shared" si="60"/>
      </c>
      <c r="AX43" s="1">
        <f t="shared" si="61"/>
      </c>
      <c r="AY43" s="1">
        <f t="shared" si="62"/>
      </c>
      <c r="AZ43" s="1">
        <f t="shared" si="63"/>
      </c>
      <c r="BA43" s="1">
        <f t="shared" si="64"/>
      </c>
      <c r="BB43" s="1">
        <f t="shared" si="65"/>
      </c>
      <c r="BC43" s="1" t="str">
        <f t="shared" si="66"/>
        <v>R</v>
      </c>
      <c r="BD43" s="1" t="str">
        <f t="shared" si="67"/>
        <v>L</v>
      </c>
      <c r="BE43" s="1">
        <f t="shared" si="68"/>
      </c>
      <c r="BF43" s="1" t="str">
        <f t="shared" si="69"/>
        <v>R</v>
      </c>
      <c r="BG43" s="1">
        <f t="shared" si="70"/>
      </c>
      <c r="BH43" s="1">
        <f t="shared" si="71"/>
      </c>
      <c r="BI43" s="1" t="str">
        <f aca="true" t="shared" si="84" ref="BI43:BI106">IF(AND(COUNTIF($AW43:$BH43,"R")=2,COUNTIF($AW43:$BH43,"L")&lt;&gt;2),"R",IF(AND(COUNTIF($AW43:$BH43,"R")&lt;&gt;2,COUNTIF($AW43:$BH43,"L")=2),"L",""))</f>
        <v>R</v>
      </c>
      <c r="BJ43" s="1">
        <f aca="true" t="shared" si="85" ref="BJ43:BJ106">IF(AND(NOT(AW43=""),$BI43=AW43),BJ$39&amp;" &amp; ","")</f>
      </c>
      <c r="BK43" s="1">
        <f>IF(AND(NOT(AX43=""),$BI43=AX43),BK$39&amp;" &amp; ","")</f>
      </c>
      <c r="BL43" s="1">
        <f t="shared" si="73"/>
      </c>
      <c r="BM43" s="1">
        <f t="shared" si="74"/>
      </c>
      <c r="BN43" s="1">
        <f t="shared" si="75"/>
      </c>
      <c r="BO43" s="1">
        <f t="shared" si="76"/>
      </c>
      <c r="BP43" s="1" t="str">
        <f t="shared" si="77"/>
        <v>理恵子さん &amp; </v>
      </c>
      <c r="BQ43" s="1">
        <f t="shared" si="78"/>
      </c>
      <c r="BR43" s="1">
        <f t="shared" si="79"/>
      </c>
      <c r="BS43" s="1" t="str">
        <f t="shared" si="80"/>
        <v>田所さん &amp; </v>
      </c>
      <c r="BT43" s="1">
        <f t="shared" si="81"/>
      </c>
      <c r="BU43" s="1">
        <f t="shared" si="82"/>
      </c>
      <c r="BV43" s="1" t="str">
        <f aca="true" t="shared" si="86" ref="BV43:BV106">BJ43&amp;BK43&amp;BL43&amp;BM43&amp;BN43&amp;BO43&amp;BP43&amp;BQ43&amp;BR43&amp;BS43&amp;BT43&amp;BU43</f>
        <v>理恵子さん &amp; 田所さん &amp; </v>
      </c>
      <c r="BW43" s="1">
        <f aca="true" t="shared" si="87" ref="BW43:BW106">LEN(BV43)</f>
        <v>15</v>
      </c>
      <c r="BX43" s="1" t="str">
        <f aca="true" t="shared" si="88" ref="BX43:BX106">LEFT(BV43,BW43-3)</f>
        <v>理恵子さん &amp; 田所さん</v>
      </c>
      <c r="CD43" s="1" t="str">
        <f aca="true" t="shared" si="89" ref="CD43:CD53">$B$22</f>
        <v>林部長</v>
      </c>
      <c r="CE43" s="1" t="str">
        <f>$B$23</f>
        <v>古沢さん</v>
      </c>
      <c r="CF43" s="1">
        <v>0.66</v>
      </c>
      <c r="CG43" s="1">
        <f aca="true" t="shared" si="90" ref="CG43:CG74">CJ43+CF43</f>
        <v>0.66</v>
      </c>
      <c r="CH43" s="1">
        <f aca="true" t="shared" si="91" ref="CH43:CH74">RANK(CG43,CG$42:CG$185)</f>
        <v>37</v>
      </c>
      <c r="CI43" s="1">
        <f aca="true" t="shared" si="92" ref="CI43:CI74">RANK(CJ43,CJ$42:CJ$185)</f>
        <v>37</v>
      </c>
      <c r="CJ43" s="1">
        <f aca="true" t="shared" si="93" ref="CJ43:CJ74">COUNTIF(BX$42:BX$2100,CK43)</f>
        <v>0</v>
      </c>
      <c r="CK43" s="1" t="str">
        <f aca="true" t="shared" si="94" ref="CK43:CK74">CD43&amp;" &amp; "&amp;CE43</f>
        <v>林部長 &amp; 古沢さん</v>
      </c>
    </row>
    <row r="44" spans="9:89" ht="14.25">
      <c r="I44" s="27"/>
      <c r="K44" s="2">
        <v>3</v>
      </c>
      <c r="L44" s="2"/>
      <c r="M44" s="2"/>
      <c r="N44" s="2"/>
      <c r="O44" s="2"/>
      <c r="P44" s="2">
        <v>1</v>
      </c>
      <c r="Q44" s="2"/>
      <c r="R44" s="2"/>
      <c r="S44" s="2">
        <v>2</v>
      </c>
      <c r="T44" s="2">
        <v>4</v>
      </c>
      <c r="U44" s="2"/>
      <c r="V44" s="2"/>
      <c r="W44" s="2"/>
      <c r="X44" s="2"/>
      <c r="Z44" s="2"/>
      <c r="AA44" s="2"/>
      <c r="AB44" s="2"/>
      <c r="AC44" s="2"/>
      <c r="AD44" s="2"/>
      <c r="AE44" s="2"/>
      <c r="AF44" s="2" t="s">
        <v>61</v>
      </c>
      <c r="AG44" s="2"/>
      <c r="AH44" s="28"/>
      <c r="AI44" s="1">
        <f>IF(ISERROR(HLOOKUP("C",$W44:$AH$2101,ROWS($W44:$AH$2101),FALSE)),0,HLOOKUP("C",$W44:$AH$2101,ROWS($W44:$AH$2101),FALSE))</f>
        <v>10</v>
      </c>
      <c r="AJ44" s="1">
        <f t="shared" si="49"/>
      </c>
      <c r="AK44" s="1">
        <f t="shared" si="50"/>
        <v>0</v>
      </c>
      <c r="AL44" s="1">
        <f t="shared" si="51"/>
      </c>
      <c r="AM44" s="1">
        <f t="shared" si="83"/>
      </c>
      <c r="AN44" s="1">
        <f t="shared" si="52"/>
      </c>
      <c r="AO44" s="1">
        <f t="shared" si="53"/>
      </c>
      <c r="AP44" s="1">
        <f t="shared" si="54"/>
        <v>3</v>
      </c>
      <c r="AQ44" s="1">
        <f t="shared" si="55"/>
        <v>-2</v>
      </c>
      <c r="AR44" s="1">
        <f t="shared" si="56"/>
      </c>
      <c r="AS44" s="1">
        <f t="shared" si="57"/>
        <v>2</v>
      </c>
      <c r="AT44" s="1">
        <f t="shared" si="58"/>
        <v>1</v>
      </c>
      <c r="AU44" s="1">
        <f t="shared" si="59"/>
      </c>
      <c r="AV44" s="1">
        <f t="shared" si="48"/>
      </c>
      <c r="AW44" s="1">
        <f t="shared" si="60"/>
      </c>
      <c r="AX44" s="1">
        <f t="shared" si="61"/>
      </c>
      <c r="AY44" s="1">
        <f t="shared" si="62"/>
      </c>
      <c r="AZ44" s="1">
        <f t="shared" si="63"/>
      </c>
      <c r="BA44" s="1">
        <f t="shared" si="64"/>
      </c>
      <c r="BB44" s="1">
        <f t="shared" si="65"/>
      </c>
      <c r="BC44" s="1" t="str">
        <f t="shared" si="66"/>
        <v>R</v>
      </c>
      <c r="BD44" s="1">
        <f t="shared" si="67"/>
      </c>
      <c r="BE44" s="1">
        <f t="shared" si="68"/>
      </c>
      <c r="BF44" s="1" t="str">
        <f t="shared" si="69"/>
        <v>R</v>
      </c>
      <c r="BG44" s="1" t="str">
        <f t="shared" si="70"/>
        <v>L</v>
      </c>
      <c r="BH44" s="1">
        <f t="shared" si="71"/>
      </c>
      <c r="BI44" s="1" t="str">
        <f t="shared" si="84"/>
        <v>R</v>
      </c>
      <c r="BJ44" s="1">
        <f t="shared" si="85"/>
      </c>
      <c r="BK44" s="1">
        <f t="shared" si="72"/>
      </c>
      <c r="BL44" s="1">
        <f t="shared" si="73"/>
      </c>
      <c r="BM44" s="1">
        <f t="shared" si="74"/>
      </c>
      <c r="BN44" s="1">
        <f t="shared" si="75"/>
      </c>
      <c r="BO44" s="1">
        <f t="shared" si="76"/>
      </c>
      <c r="BP44" s="1" t="str">
        <f t="shared" si="77"/>
        <v>理恵子さん &amp; </v>
      </c>
      <c r="BQ44" s="1">
        <f t="shared" si="78"/>
      </c>
      <c r="BR44" s="1">
        <f t="shared" si="79"/>
      </c>
      <c r="BS44" s="1" t="str">
        <f t="shared" si="80"/>
        <v>田所さん &amp; </v>
      </c>
      <c r="BT44" s="1">
        <f t="shared" si="81"/>
      </c>
      <c r="BU44" s="1">
        <f t="shared" si="82"/>
      </c>
      <c r="BV44" s="1" t="str">
        <f t="shared" si="86"/>
        <v>理恵子さん &amp; 田所さん &amp; </v>
      </c>
      <c r="BW44" s="1">
        <f t="shared" si="87"/>
        <v>15</v>
      </c>
      <c r="BX44" s="1" t="str">
        <f t="shared" si="88"/>
        <v>理恵子さん &amp; 田所さん</v>
      </c>
      <c r="CD44" s="1" t="str">
        <f t="shared" si="89"/>
        <v>林部長</v>
      </c>
      <c r="CE44" s="1" t="str">
        <f>$B$24</f>
        <v>野口さん</v>
      </c>
      <c r="CF44" s="1">
        <v>0.65</v>
      </c>
      <c r="CG44" s="1">
        <f t="shared" si="90"/>
        <v>0.65</v>
      </c>
      <c r="CH44" s="1">
        <f t="shared" si="91"/>
        <v>38</v>
      </c>
      <c r="CI44" s="1">
        <f t="shared" si="92"/>
        <v>37</v>
      </c>
      <c r="CJ44" s="1">
        <f t="shared" si="93"/>
        <v>0</v>
      </c>
      <c r="CK44" s="1" t="str">
        <f t="shared" si="94"/>
        <v>林部長 &amp; 野口さん</v>
      </c>
    </row>
    <row r="45" spans="9:89" ht="14.25">
      <c r="I45" s="27"/>
      <c r="K45" s="2"/>
      <c r="L45" s="2"/>
      <c r="M45" s="2">
        <v>3</v>
      </c>
      <c r="N45" s="2"/>
      <c r="O45" s="2"/>
      <c r="P45" s="2">
        <v>1</v>
      </c>
      <c r="Q45" s="2"/>
      <c r="R45" s="2"/>
      <c r="S45" s="2">
        <v>2</v>
      </c>
      <c r="T45" s="2">
        <v>4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8"/>
      <c r="AI45" s="1">
        <f>IF(ISERROR(HLOOKUP("C",$W45:$AH$2101,ROWS($W45:$AH$2101),FALSE)),0,HLOOKUP("C",$W45:$AH$2101,ROWS($W45:$AH$2101),FALSE))</f>
        <v>0</v>
      </c>
      <c r="AJ45" s="1">
        <f t="shared" si="49"/>
      </c>
      <c r="AK45" s="1">
        <f t="shared" si="50"/>
        <v>-1</v>
      </c>
      <c r="AL45" s="1">
        <f t="shared" si="51"/>
      </c>
      <c r="AM45" s="1">
        <f t="shared" si="83"/>
        <v>0</v>
      </c>
      <c r="AN45" s="1">
        <f t="shared" si="52"/>
      </c>
      <c r="AO45" s="1">
        <f t="shared" si="53"/>
      </c>
      <c r="AP45" s="1">
        <f t="shared" si="54"/>
        <v>4</v>
      </c>
      <c r="AQ45" s="1">
        <f t="shared" si="55"/>
      </c>
      <c r="AR45" s="1">
        <f t="shared" si="56"/>
      </c>
      <c r="AS45" s="1">
        <f t="shared" si="57"/>
        <v>3</v>
      </c>
      <c r="AT45" s="1">
        <f t="shared" si="58"/>
        <v>2</v>
      </c>
      <c r="AU45" s="1">
        <f t="shared" si="59"/>
      </c>
      <c r="AV45" s="1">
        <f t="shared" si="48"/>
      </c>
      <c r="AW45" s="1">
        <f t="shared" si="60"/>
      </c>
      <c r="AX45" s="1">
        <f t="shared" si="61"/>
      </c>
      <c r="AY45" s="1">
        <f t="shared" si="62"/>
      </c>
      <c r="AZ45" s="1">
        <f t="shared" si="63"/>
      </c>
      <c r="BA45" s="1">
        <f t="shared" si="64"/>
      </c>
      <c r="BB45" s="1">
        <f t="shared" si="65"/>
      </c>
      <c r="BC45" s="1" t="str">
        <f t="shared" si="66"/>
        <v>R</v>
      </c>
      <c r="BD45" s="1">
        <f t="shared" si="67"/>
      </c>
      <c r="BE45" s="1">
        <f t="shared" si="68"/>
      </c>
      <c r="BF45" s="1" t="str">
        <f t="shared" si="69"/>
        <v>R</v>
      </c>
      <c r="BG45" s="1" t="str">
        <f t="shared" si="70"/>
        <v>L</v>
      </c>
      <c r="BH45" s="1">
        <f t="shared" si="71"/>
      </c>
      <c r="BI45" s="1" t="str">
        <f t="shared" si="84"/>
        <v>R</v>
      </c>
      <c r="BJ45" s="1">
        <f t="shared" si="85"/>
      </c>
      <c r="BK45" s="1">
        <f t="shared" si="72"/>
      </c>
      <c r="BL45" s="1">
        <f t="shared" si="73"/>
      </c>
      <c r="BM45" s="1">
        <f t="shared" si="74"/>
      </c>
      <c r="BN45" s="1">
        <f t="shared" si="75"/>
      </c>
      <c r="BO45" s="1">
        <f t="shared" si="76"/>
      </c>
      <c r="BP45" s="1" t="str">
        <f t="shared" si="77"/>
        <v>理恵子さん &amp; </v>
      </c>
      <c r="BQ45" s="1">
        <f t="shared" si="78"/>
      </c>
      <c r="BR45" s="1">
        <f t="shared" si="79"/>
      </c>
      <c r="BS45" s="1" t="str">
        <f t="shared" si="80"/>
        <v>田所さん &amp; </v>
      </c>
      <c r="BT45" s="1">
        <f t="shared" si="81"/>
      </c>
      <c r="BU45" s="1">
        <f t="shared" si="82"/>
      </c>
      <c r="BV45" s="1" t="str">
        <f t="shared" si="86"/>
        <v>理恵子さん &amp; 田所さん &amp; </v>
      </c>
      <c r="BW45" s="1">
        <f t="shared" si="87"/>
        <v>15</v>
      </c>
      <c r="BX45" s="1" t="str">
        <f t="shared" si="88"/>
        <v>理恵子さん &amp; 田所さん</v>
      </c>
      <c r="CD45" s="1" t="str">
        <f t="shared" si="89"/>
        <v>林部長</v>
      </c>
      <c r="CE45" s="1" t="str">
        <f>$B$25</f>
        <v>中村さん</v>
      </c>
      <c r="CF45" s="1">
        <v>0.64</v>
      </c>
      <c r="CG45" s="1">
        <f t="shared" si="90"/>
        <v>0.64</v>
      </c>
      <c r="CH45" s="1">
        <f t="shared" si="91"/>
        <v>39</v>
      </c>
      <c r="CI45" s="1">
        <f t="shared" si="92"/>
        <v>37</v>
      </c>
      <c r="CJ45" s="1">
        <f t="shared" si="93"/>
        <v>0</v>
      </c>
      <c r="CK45" s="1" t="str">
        <f t="shared" si="94"/>
        <v>林部長 &amp; 中村さん</v>
      </c>
    </row>
    <row r="46" spans="9:89" ht="14.25">
      <c r="I46" s="27"/>
      <c r="K46" s="2"/>
      <c r="L46" s="2"/>
      <c r="M46" s="2"/>
      <c r="N46" s="2"/>
      <c r="O46" s="2"/>
      <c r="P46" s="2">
        <v>1</v>
      </c>
      <c r="Q46" s="2"/>
      <c r="R46" s="2">
        <v>3</v>
      </c>
      <c r="S46" s="2">
        <v>2</v>
      </c>
      <c r="T46" s="2">
        <v>4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8"/>
      <c r="AI46" s="1">
        <f>IF(ISERROR(HLOOKUP("C",$W46:$AH$2101,ROWS($W46:$AH$2101),FALSE)),0,HLOOKUP("C",$W46:$AH$2101,ROWS($W46:$AH$2101),FALSE))</f>
        <v>0</v>
      </c>
      <c r="AJ46" s="1">
        <f t="shared" si="49"/>
      </c>
      <c r="AK46" s="1">
        <f t="shared" si="50"/>
      </c>
      <c r="AL46" s="1">
        <f t="shared" si="51"/>
      </c>
      <c r="AM46" s="1">
        <f t="shared" si="83"/>
        <v>-1</v>
      </c>
      <c r="AN46" s="1">
        <f t="shared" si="52"/>
      </c>
      <c r="AO46" s="1">
        <f t="shared" si="53"/>
      </c>
      <c r="AP46" s="1">
        <f t="shared" si="54"/>
        <v>5</v>
      </c>
      <c r="AQ46" s="1">
        <f t="shared" si="55"/>
      </c>
      <c r="AR46" s="1">
        <f t="shared" si="56"/>
        <v>0</v>
      </c>
      <c r="AS46" s="1">
        <f t="shared" si="57"/>
        <v>4</v>
      </c>
      <c r="AT46" s="1">
        <f t="shared" si="58"/>
        <v>3</v>
      </c>
      <c r="AU46" s="1">
        <f t="shared" si="59"/>
      </c>
      <c r="AV46" s="1">
        <f t="shared" si="48"/>
      </c>
      <c r="AW46" s="1">
        <f t="shared" si="60"/>
      </c>
      <c r="AX46" s="1">
        <f t="shared" si="61"/>
      </c>
      <c r="AY46" s="1">
        <f t="shared" si="62"/>
      </c>
      <c r="AZ46" s="1">
        <f t="shared" si="63"/>
      </c>
      <c r="BA46" s="1">
        <f t="shared" si="64"/>
      </c>
      <c r="BB46" s="1">
        <f t="shared" si="65"/>
      </c>
      <c r="BC46" s="1" t="str">
        <f t="shared" si="66"/>
        <v>R</v>
      </c>
      <c r="BD46" s="1">
        <f t="shared" si="67"/>
      </c>
      <c r="BE46" s="1">
        <f t="shared" si="68"/>
      </c>
      <c r="BF46" s="1" t="str">
        <f t="shared" si="69"/>
        <v>R</v>
      </c>
      <c r="BG46" s="1" t="str">
        <f t="shared" si="70"/>
        <v>L</v>
      </c>
      <c r="BH46" s="1">
        <f t="shared" si="71"/>
      </c>
      <c r="BI46" s="1" t="str">
        <f t="shared" si="84"/>
        <v>R</v>
      </c>
      <c r="BJ46" s="1">
        <f t="shared" si="85"/>
      </c>
      <c r="BK46" s="1">
        <f t="shared" si="72"/>
      </c>
      <c r="BL46" s="1">
        <f t="shared" si="73"/>
      </c>
      <c r="BM46" s="1">
        <f t="shared" si="74"/>
      </c>
      <c r="BN46" s="1">
        <f t="shared" si="75"/>
      </c>
      <c r="BO46" s="1">
        <f t="shared" si="76"/>
      </c>
      <c r="BP46" s="1" t="str">
        <f t="shared" si="77"/>
        <v>理恵子さん &amp; </v>
      </c>
      <c r="BQ46" s="1">
        <f t="shared" si="78"/>
      </c>
      <c r="BR46" s="1">
        <f t="shared" si="79"/>
      </c>
      <c r="BS46" s="1" t="str">
        <f t="shared" si="80"/>
        <v>田所さん &amp; </v>
      </c>
      <c r="BT46" s="1">
        <f t="shared" si="81"/>
      </c>
      <c r="BU46" s="1">
        <f t="shared" si="82"/>
      </c>
      <c r="BV46" s="1" t="str">
        <f t="shared" si="86"/>
        <v>理恵子さん &amp; 田所さん &amp; </v>
      </c>
      <c r="BW46" s="1">
        <f t="shared" si="87"/>
        <v>15</v>
      </c>
      <c r="BX46" s="1" t="str">
        <f t="shared" si="88"/>
        <v>理恵子さん &amp; 田所さん</v>
      </c>
      <c r="CD46" s="1" t="str">
        <f t="shared" si="89"/>
        <v>林部長</v>
      </c>
      <c r="CE46" s="1" t="str">
        <f>$B$26</f>
        <v>富樫さん</v>
      </c>
      <c r="CF46" s="1">
        <v>0.63</v>
      </c>
      <c r="CG46" s="1">
        <f t="shared" si="90"/>
        <v>0.63</v>
      </c>
      <c r="CH46" s="1">
        <f t="shared" si="91"/>
        <v>40</v>
      </c>
      <c r="CI46" s="1">
        <f t="shared" si="92"/>
        <v>37</v>
      </c>
      <c r="CJ46" s="1">
        <f t="shared" si="93"/>
        <v>0</v>
      </c>
      <c r="CK46" s="1" t="str">
        <f t="shared" si="94"/>
        <v>林部長 &amp; 富樫さん</v>
      </c>
    </row>
    <row r="47" spans="9:89" ht="14.25">
      <c r="I47" s="27"/>
      <c r="K47" s="2"/>
      <c r="L47" s="2"/>
      <c r="M47" s="2"/>
      <c r="N47" s="2"/>
      <c r="O47" s="2">
        <v>1</v>
      </c>
      <c r="P47" s="2"/>
      <c r="Q47" s="2"/>
      <c r="R47" s="2">
        <v>3</v>
      </c>
      <c r="S47" s="2">
        <v>2</v>
      </c>
      <c r="T47" s="2">
        <v>4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8"/>
      <c r="AI47" s="1">
        <f>IF(ISERROR(HLOOKUP("C",$W47:$AH$2101,ROWS($W47:$AH$2101),FALSE)),0,HLOOKUP("C",$W47:$AH$2101,ROWS($W47:$AH$2101),FALSE))</f>
        <v>0</v>
      </c>
      <c r="AJ47" s="1">
        <f t="shared" si="49"/>
      </c>
      <c r="AK47" s="1">
        <f t="shared" si="50"/>
      </c>
      <c r="AL47" s="1">
        <f t="shared" si="51"/>
      </c>
      <c r="AM47" s="1">
        <f t="shared" si="83"/>
      </c>
      <c r="AN47" s="1">
        <f t="shared" si="52"/>
      </c>
      <c r="AO47" s="1">
        <f t="shared" si="53"/>
        <v>0</v>
      </c>
      <c r="AP47" s="1">
        <f t="shared" si="54"/>
        <v>-1</v>
      </c>
      <c r="AQ47" s="1">
        <f t="shared" si="55"/>
      </c>
      <c r="AR47" s="1">
        <f t="shared" si="56"/>
        <v>1</v>
      </c>
      <c r="AS47" s="1">
        <f t="shared" si="57"/>
        <v>5</v>
      </c>
      <c r="AT47" s="1">
        <f t="shared" si="58"/>
        <v>4</v>
      </c>
      <c r="AU47" s="1">
        <f t="shared" si="59"/>
      </c>
      <c r="AV47" s="1">
        <f t="shared" si="48"/>
      </c>
      <c r="AW47" s="1">
        <f t="shared" si="60"/>
      </c>
      <c r="AX47" s="1">
        <f t="shared" si="61"/>
      </c>
      <c r="AY47" s="1">
        <f t="shared" si="62"/>
      </c>
      <c r="AZ47" s="1">
        <f t="shared" si="63"/>
      </c>
      <c r="BA47" s="1">
        <f t="shared" si="64"/>
      </c>
      <c r="BB47" s="1">
        <f t="shared" si="65"/>
      </c>
      <c r="BC47" s="1">
        <f t="shared" si="66"/>
      </c>
      <c r="BD47" s="1">
        <f t="shared" si="67"/>
      </c>
      <c r="BE47" s="1" t="str">
        <f t="shared" si="68"/>
        <v>L</v>
      </c>
      <c r="BF47" s="1" t="str">
        <f t="shared" si="69"/>
        <v>R</v>
      </c>
      <c r="BG47" s="1" t="str">
        <f t="shared" si="70"/>
        <v>L</v>
      </c>
      <c r="BH47" s="1">
        <f t="shared" si="71"/>
      </c>
      <c r="BI47" s="1" t="str">
        <f t="shared" si="84"/>
        <v>L</v>
      </c>
      <c r="BJ47" s="1">
        <f t="shared" si="85"/>
      </c>
      <c r="BK47" s="1">
        <f t="shared" si="72"/>
      </c>
      <c r="BL47" s="1">
        <f t="shared" si="73"/>
      </c>
      <c r="BM47" s="1">
        <f t="shared" si="74"/>
      </c>
      <c r="BN47" s="1">
        <f t="shared" si="75"/>
      </c>
      <c r="BO47" s="1">
        <f t="shared" si="76"/>
      </c>
      <c r="BP47" s="1">
        <f t="shared" si="77"/>
      </c>
      <c r="BQ47" s="1">
        <f t="shared" si="78"/>
      </c>
      <c r="BR47" s="1" t="str">
        <f t="shared" si="79"/>
        <v>長谷川 &amp; </v>
      </c>
      <c r="BS47" s="1">
        <f t="shared" si="80"/>
      </c>
      <c r="BT47" s="1" t="str">
        <f t="shared" si="81"/>
        <v>皆川さん &amp; </v>
      </c>
      <c r="BU47" s="1">
        <f t="shared" si="82"/>
      </c>
      <c r="BV47" s="1" t="str">
        <f t="shared" si="86"/>
        <v>長谷川 &amp; 皆川さん &amp; </v>
      </c>
      <c r="BW47" s="1">
        <f t="shared" si="87"/>
        <v>13</v>
      </c>
      <c r="BX47" s="1" t="str">
        <f t="shared" si="88"/>
        <v>長谷川 &amp; 皆川さん</v>
      </c>
      <c r="CD47" s="1" t="str">
        <f t="shared" si="89"/>
        <v>林部長</v>
      </c>
      <c r="CE47" s="1" t="str">
        <f>$B$27</f>
        <v>島田さん</v>
      </c>
      <c r="CF47" s="1">
        <v>0.62</v>
      </c>
      <c r="CG47" s="1">
        <f t="shared" si="90"/>
        <v>0.62</v>
      </c>
      <c r="CH47" s="1">
        <f t="shared" si="91"/>
        <v>41</v>
      </c>
      <c r="CI47" s="1">
        <f t="shared" si="92"/>
        <v>37</v>
      </c>
      <c r="CJ47" s="1">
        <f t="shared" si="93"/>
        <v>0</v>
      </c>
      <c r="CK47" s="1" t="str">
        <f t="shared" si="94"/>
        <v>林部長 &amp; 島田さん</v>
      </c>
    </row>
    <row r="48" spans="9:89" ht="14.25">
      <c r="I48" s="27"/>
      <c r="K48" s="2"/>
      <c r="L48" s="2"/>
      <c r="M48" s="2"/>
      <c r="N48" s="2">
        <v>3</v>
      </c>
      <c r="O48" s="2">
        <v>1</v>
      </c>
      <c r="P48" s="2"/>
      <c r="Q48" s="2"/>
      <c r="R48" s="2"/>
      <c r="S48" s="2">
        <v>2</v>
      </c>
      <c r="T48" s="2">
        <v>4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8"/>
      <c r="AI48" s="1">
        <f>IF(ISERROR(HLOOKUP("C",$W48:$AH$2101,ROWS($W48:$AH$2101),FALSE)),0,HLOOKUP("C",$W48:$AH$2101,ROWS($W48:$AH$2101),FALSE))</f>
        <v>0</v>
      </c>
      <c r="AJ48" s="1">
        <f t="shared" si="49"/>
      </c>
      <c r="AK48" s="1">
        <f t="shared" si="50"/>
      </c>
      <c r="AL48" s="1">
        <f t="shared" si="51"/>
      </c>
      <c r="AM48" s="1">
        <f t="shared" si="83"/>
      </c>
      <c r="AN48" s="1">
        <f t="shared" si="52"/>
        <v>0</v>
      </c>
      <c r="AO48" s="1">
        <f t="shared" si="53"/>
        <v>1</v>
      </c>
      <c r="AP48" s="1">
        <f t="shared" si="54"/>
      </c>
      <c r="AQ48" s="1">
        <f t="shared" si="55"/>
      </c>
      <c r="AR48" s="1">
        <f t="shared" si="56"/>
        <v>-1</v>
      </c>
      <c r="AS48" s="1">
        <f t="shared" si="57"/>
        <v>6</v>
      </c>
      <c r="AT48" s="1">
        <f t="shared" si="58"/>
        <v>5</v>
      </c>
      <c r="AU48" s="1">
        <f t="shared" si="59"/>
      </c>
      <c r="AV48" s="1">
        <f t="shared" si="48"/>
      </c>
      <c r="AW48" s="1">
        <f t="shared" si="60"/>
      </c>
      <c r="AX48" s="1">
        <f t="shared" si="61"/>
      </c>
      <c r="AY48" s="1">
        <f t="shared" si="62"/>
      </c>
      <c r="AZ48" s="1">
        <f t="shared" si="63"/>
      </c>
      <c r="BA48" s="1">
        <f t="shared" si="64"/>
      </c>
      <c r="BB48" s="1" t="str">
        <f t="shared" si="65"/>
        <v>R</v>
      </c>
      <c r="BC48" s="1">
        <f t="shared" si="66"/>
      </c>
      <c r="BD48" s="1">
        <f t="shared" si="67"/>
      </c>
      <c r="BE48" s="1">
        <f t="shared" si="68"/>
      </c>
      <c r="BF48" s="1" t="str">
        <f t="shared" si="69"/>
        <v>R</v>
      </c>
      <c r="BG48" s="1" t="str">
        <f t="shared" si="70"/>
        <v>L</v>
      </c>
      <c r="BH48" s="1">
        <f t="shared" si="71"/>
      </c>
      <c r="BI48" s="1" t="str">
        <f t="shared" si="84"/>
        <v>R</v>
      </c>
      <c r="BJ48" s="1">
        <f t="shared" si="85"/>
      </c>
      <c r="BK48" s="1">
        <f t="shared" si="72"/>
      </c>
      <c r="BL48" s="1">
        <f t="shared" si="73"/>
      </c>
      <c r="BM48" s="1">
        <f t="shared" si="74"/>
      </c>
      <c r="BN48" s="1">
        <f t="shared" si="75"/>
      </c>
      <c r="BO48" s="1" t="str">
        <f t="shared" si="76"/>
        <v>島田さん &amp; </v>
      </c>
      <c r="BP48" s="1">
        <f t="shared" si="77"/>
      </c>
      <c r="BQ48" s="1">
        <f t="shared" si="78"/>
      </c>
      <c r="BR48" s="1">
        <f t="shared" si="79"/>
      </c>
      <c r="BS48" s="1" t="str">
        <f t="shared" si="80"/>
        <v>田所さん &amp; </v>
      </c>
      <c r="BT48" s="1">
        <f t="shared" si="81"/>
      </c>
      <c r="BU48" s="1">
        <f t="shared" si="82"/>
      </c>
      <c r="BV48" s="1" t="str">
        <f t="shared" si="86"/>
        <v>島田さん &amp; 田所さん &amp; </v>
      </c>
      <c r="BW48" s="1">
        <f t="shared" si="87"/>
        <v>14</v>
      </c>
      <c r="BX48" s="1" t="str">
        <f t="shared" si="88"/>
        <v>島田さん &amp; 田所さん</v>
      </c>
      <c r="CD48" s="1" t="str">
        <f t="shared" si="89"/>
        <v>林部長</v>
      </c>
      <c r="CE48" s="1" t="str">
        <f>$B$28</f>
        <v>理恵子さん</v>
      </c>
      <c r="CF48" s="1">
        <v>0.61</v>
      </c>
      <c r="CG48" s="1">
        <f t="shared" si="90"/>
        <v>0.61</v>
      </c>
      <c r="CH48" s="1">
        <f t="shared" si="91"/>
        <v>42</v>
      </c>
      <c r="CI48" s="1">
        <f t="shared" si="92"/>
        <v>37</v>
      </c>
      <c r="CJ48" s="1">
        <f t="shared" si="93"/>
        <v>0</v>
      </c>
      <c r="CK48" s="1" t="str">
        <f t="shared" si="94"/>
        <v>林部長 &amp; 理恵子さん</v>
      </c>
    </row>
    <row r="49" spans="9:89" ht="14.25">
      <c r="I49" s="27"/>
      <c r="K49" s="2"/>
      <c r="L49" s="2"/>
      <c r="M49" s="2"/>
      <c r="N49" s="2">
        <v>3</v>
      </c>
      <c r="O49" s="2">
        <v>1</v>
      </c>
      <c r="P49" s="2"/>
      <c r="Q49" s="2">
        <v>4</v>
      </c>
      <c r="R49" s="2"/>
      <c r="S49" s="2">
        <v>2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8"/>
      <c r="AI49" s="1">
        <f>IF(ISERROR(HLOOKUP("C",$W49:$AH$2101,ROWS($W49:$AH$2101),FALSE)),0,HLOOKUP("C",$W49:$AH$2101,ROWS($W49:$AH$2101),FALSE))</f>
        <v>0</v>
      </c>
      <c r="AJ49" s="1">
        <f t="shared" si="49"/>
      </c>
      <c r="AK49" s="1">
        <f t="shared" si="50"/>
      </c>
      <c r="AL49" s="1">
        <f t="shared" si="51"/>
      </c>
      <c r="AM49" s="1">
        <f t="shared" si="83"/>
      </c>
      <c r="AN49" s="1">
        <f t="shared" si="52"/>
        <v>1</v>
      </c>
      <c r="AO49" s="1">
        <f t="shared" si="53"/>
        <v>2</v>
      </c>
      <c r="AP49" s="1">
        <f t="shared" si="54"/>
      </c>
      <c r="AQ49" s="1">
        <f t="shared" si="55"/>
        <v>0</v>
      </c>
      <c r="AR49" s="1">
        <f t="shared" si="56"/>
      </c>
      <c r="AS49" s="1">
        <f t="shared" si="57"/>
        <v>7</v>
      </c>
      <c r="AT49" s="1">
        <f t="shared" si="58"/>
        <v>-1</v>
      </c>
      <c r="AU49" s="1">
        <f t="shared" si="59"/>
      </c>
      <c r="AV49" s="1">
        <f t="shared" si="48"/>
      </c>
      <c r="AW49" s="1">
        <f t="shared" si="60"/>
      </c>
      <c r="AX49" s="1">
        <f t="shared" si="61"/>
      </c>
      <c r="AY49" s="1">
        <f t="shared" si="62"/>
      </c>
      <c r="AZ49" s="1">
        <f t="shared" si="63"/>
      </c>
      <c r="BA49" s="1" t="str">
        <f t="shared" si="64"/>
        <v>L</v>
      </c>
      <c r="BB49" s="1" t="str">
        <f t="shared" si="65"/>
        <v>R</v>
      </c>
      <c r="BC49" s="1">
        <f t="shared" si="66"/>
      </c>
      <c r="BD49" s="1">
        <f t="shared" si="67"/>
      </c>
      <c r="BE49" s="1">
        <f t="shared" si="68"/>
      </c>
      <c r="BF49" s="1" t="str">
        <f t="shared" si="69"/>
        <v>R</v>
      </c>
      <c r="BG49" s="1">
        <f t="shared" si="70"/>
      </c>
      <c r="BH49" s="1">
        <f t="shared" si="71"/>
      </c>
      <c r="BI49" s="1" t="str">
        <f t="shared" si="84"/>
        <v>R</v>
      </c>
      <c r="BJ49" s="1">
        <f t="shared" si="85"/>
      </c>
      <c r="BK49" s="1">
        <f t="shared" si="72"/>
      </c>
      <c r="BL49" s="1">
        <f t="shared" si="73"/>
      </c>
      <c r="BM49" s="1">
        <f t="shared" si="74"/>
      </c>
      <c r="BN49" s="1">
        <f t="shared" si="75"/>
      </c>
      <c r="BO49" s="1" t="str">
        <f t="shared" si="76"/>
        <v>島田さん &amp; </v>
      </c>
      <c r="BP49" s="1">
        <f t="shared" si="77"/>
      </c>
      <c r="BQ49" s="1">
        <f t="shared" si="78"/>
      </c>
      <c r="BR49" s="1">
        <f t="shared" si="79"/>
      </c>
      <c r="BS49" s="1" t="str">
        <f t="shared" si="80"/>
        <v>田所さん &amp; </v>
      </c>
      <c r="BT49" s="1">
        <f t="shared" si="81"/>
      </c>
      <c r="BU49" s="1">
        <f t="shared" si="82"/>
      </c>
      <c r="BV49" s="1" t="str">
        <f t="shared" si="86"/>
        <v>島田さん &amp; 田所さん &amp; </v>
      </c>
      <c r="BW49" s="1">
        <f t="shared" si="87"/>
        <v>14</v>
      </c>
      <c r="BX49" s="1" t="str">
        <f t="shared" si="88"/>
        <v>島田さん &amp; 田所さん</v>
      </c>
      <c r="CD49" s="1" t="str">
        <f t="shared" si="89"/>
        <v>林部長</v>
      </c>
      <c r="CE49" s="1" t="str">
        <f>$B$29</f>
        <v>霜野さん</v>
      </c>
      <c r="CF49" s="1">
        <v>0.6</v>
      </c>
      <c r="CG49" s="1">
        <f t="shared" si="90"/>
        <v>0.6</v>
      </c>
      <c r="CH49" s="1">
        <f t="shared" si="91"/>
        <v>43</v>
      </c>
      <c r="CI49" s="1">
        <f t="shared" si="92"/>
        <v>37</v>
      </c>
      <c r="CJ49" s="1">
        <f t="shared" si="93"/>
        <v>0</v>
      </c>
      <c r="CK49" s="1" t="str">
        <f t="shared" si="94"/>
        <v>林部長 &amp; 霜野さん</v>
      </c>
    </row>
    <row r="50" spans="9:89" ht="14.25">
      <c r="I50" s="27"/>
      <c r="K50" s="2">
        <v>4</v>
      </c>
      <c r="L50" s="2"/>
      <c r="M50" s="2"/>
      <c r="N50" s="2">
        <v>3</v>
      </c>
      <c r="O50" s="2">
        <v>1</v>
      </c>
      <c r="P50" s="2"/>
      <c r="Q50" s="2"/>
      <c r="R50" s="2"/>
      <c r="S50" s="2">
        <v>2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8"/>
      <c r="AI50" s="1">
        <f>IF(ISERROR(HLOOKUP("C",$W50:$AH$2101,ROWS($W50:$AH$2101),FALSE)),0,HLOOKUP("C",$W50:$AH$2101,ROWS($W50:$AH$2101),FALSE))</f>
        <v>0</v>
      </c>
      <c r="AJ50" s="1">
        <f t="shared" si="49"/>
      </c>
      <c r="AK50" s="1">
        <f t="shared" si="50"/>
        <v>0</v>
      </c>
      <c r="AL50" s="1">
        <f t="shared" si="51"/>
      </c>
      <c r="AM50" s="1">
        <f t="shared" si="83"/>
      </c>
      <c r="AN50" s="1">
        <f t="shared" si="52"/>
        <v>2</v>
      </c>
      <c r="AO50" s="1">
        <f t="shared" si="53"/>
        <v>3</v>
      </c>
      <c r="AP50" s="1">
        <f t="shared" si="54"/>
      </c>
      <c r="AQ50" s="1">
        <f t="shared" si="55"/>
        <v>-1</v>
      </c>
      <c r="AR50" s="1">
        <f t="shared" si="56"/>
      </c>
      <c r="AS50" s="1">
        <f t="shared" si="57"/>
        <v>8</v>
      </c>
      <c r="AT50" s="1">
        <f t="shared" si="58"/>
      </c>
      <c r="AU50" s="1">
        <f t="shared" si="59"/>
      </c>
      <c r="AV50" s="1">
        <f t="shared" si="48"/>
      </c>
      <c r="AW50" s="1">
        <f t="shared" si="60"/>
      </c>
      <c r="AX50" s="1">
        <f t="shared" si="61"/>
      </c>
      <c r="AY50" s="1">
        <f t="shared" si="62"/>
      </c>
      <c r="AZ50" s="1">
        <f t="shared" si="63"/>
      </c>
      <c r="BA50" s="1" t="str">
        <f t="shared" si="64"/>
        <v>L</v>
      </c>
      <c r="BB50" s="1" t="str">
        <f t="shared" si="65"/>
        <v>R</v>
      </c>
      <c r="BC50" s="1">
        <f t="shared" si="66"/>
      </c>
      <c r="BD50" s="1">
        <f t="shared" si="67"/>
      </c>
      <c r="BE50" s="1">
        <f t="shared" si="68"/>
      </c>
      <c r="BF50" s="1" t="str">
        <f t="shared" si="69"/>
        <v>R</v>
      </c>
      <c r="BG50" s="1">
        <f t="shared" si="70"/>
      </c>
      <c r="BH50" s="1">
        <f t="shared" si="71"/>
      </c>
      <c r="BI50" s="1" t="str">
        <f t="shared" si="84"/>
        <v>R</v>
      </c>
      <c r="BJ50" s="1">
        <f t="shared" si="85"/>
      </c>
      <c r="BK50" s="1">
        <f t="shared" si="72"/>
      </c>
      <c r="BL50" s="1">
        <f t="shared" si="73"/>
      </c>
      <c r="BM50" s="1">
        <f t="shared" si="74"/>
      </c>
      <c r="BN50" s="1">
        <f t="shared" si="75"/>
      </c>
      <c r="BO50" s="1" t="str">
        <f t="shared" si="76"/>
        <v>島田さん &amp; </v>
      </c>
      <c r="BP50" s="1">
        <f t="shared" si="77"/>
      </c>
      <c r="BQ50" s="1">
        <f t="shared" si="78"/>
      </c>
      <c r="BR50" s="1">
        <f t="shared" si="79"/>
      </c>
      <c r="BS50" s="1" t="str">
        <f t="shared" si="80"/>
        <v>田所さん &amp; </v>
      </c>
      <c r="BT50" s="1">
        <f t="shared" si="81"/>
      </c>
      <c r="BU50" s="1">
        <f t="shared" si="82"/>
      </c>
      <c r="BV50" s="1" t="str">
        <f t="shared" si="86"/>
        <v>島田さん &amp; 田所さん &amp; </v>
      </c>
      <c r="BW50" s="1">
        <f t="shared" si="87"/>
        <v>14</v>
      </c>
      <c r="BX50" s="1" t="str">
        <f t="shared" si="88"/>
        <v>島田さん &amp; 田所さん</v>
      </c>
      <c r="CD50" s="1" t="str">
        <f t="shared" si="89"/>
        <v>林部長</v>
      </c>
      <c r="CE50" s="1" t="str">
        <f>$B$30</f>
        <v>長谷川</v>
      </c>
      <c r="CF50" s="1">
        <v>0.59</v>
      </c>
      <c r="CG50" s="1">
        <f t="shared" si="90"/>
        <v>0.59</v>
      </c>
      <c r="CH50" s="1">
        <f t="shared" si="91"/>
        <v>44</v>
      </c>
      <c r="CI50" s="1">
        <f t="shared" si="92"/>
        <v>37</v>
      </c>
      <c r="CJ50" s="1">
        <f t="shared" si="93"/>
        <v>0</v>
      </c>
      <c r="CK50" s="1" t="str">
        <f t="shared" si="94"/>
        <v>林部長 &amp; 長谷川</v>
      </c>
    </row>
    <row r="51" spans="9:89" ht="14.25">
      <c r="I51" s="27"/>
      <c r="K51" s="2">
        <v>4</v>
      </c>
      <c r="L51" s="2"/>
      <c r="M51" s="2">
        <v>2</v>
      </c>
      <c r="N51" s="2">
        <v>3</v>
      </c>
      <c r="O51" s="2">
        <v>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8"/>
      <c r="AI51" s="1">
        <f>IF(ISERROR(HLOOKUP("C",$W51:$AH$2101,ROWS($W51:$AH$2101),FALSE)),0,HLOOKUP("C",$W51:$AH$2101,ROWS($W51:$AH$2101),FALSE))</f>
        <v>0</v>
      </c>
      <c r="AJ51" s="1">
        <f t="shared" si="49"/>
      </c>
      <c r="AK51" s="1">
        <f t="shared" si="50"/>
        <v>1</v>
      </c>
      <c r="AL51" s="1">
        <f t="shared" si="51"/>
      </c>
      <c r="AM51" s="1">
        <f t="shared" si="83"/>
        <v>0</v>
      </c>
      <c r="AN51" s="1">
        <f t="shared" si="52"/>
        <v>3</v>
      </c>
      <c r="AO51" s="1">
        <f t="shared" si="53"/>
        <v>4</v>
      </c>
      <c r="AP51" s="1">
        <f t="shared" si="54"/>
      </c>
      <c r="AQ51" s="1">
        <f t="shared" si="55"/>
      </c>
      <c r="AR51" s="1">
        <f t="shared" si="56"/>
      </c>
      <c r="AS51" s="1">
        <f t="shared" si="57"/>
        <v>-1</v>
      </c>
      <c r="AT51" s="1">
        <f t="shared" si="58"/>
      </c>
      <c r="AU51" s="1">
        <f t="shared" si="59"/>
      </c>
      <c r="AV51" s="1">
        <f t="shared" si="48"/>
      </c>
      <c r="AW51" s="1">
        <f t="shared" si="60"/>
      </c>
      <c r="AX51" s="1" t="str">
        <f t="shared" si="61"/>
        <v>L</v>
      </c>
      <c r="AY51" s="1">
        <f t="shared" si="62"/>
      </c>
      <c r="AZ51" s="1">
        <f t="shared" si="63"/>
      </c>
      <c r="BA51" s="1" t="str">
        <f t="shared" si="64"/>
        <v>L</v>
      </c>
      <c r="BB51" s="1" t="str">
        <f t="shared" si="65"/>
        <v>R</v>
      </c>
      <c r="BC51" s="1">
        <f t="shared" si="66"/>
      </c>
      <c r="BD51" s="1">
        <f t="shared" si="67"/>
      </c>
      <c r="BE51" s="1">
        <f t="shared" si="68"/>
      </c>
      <c r="BF51" s="1">
        <f t="shared" si="69"/>
      </c>
      <c r="BG51" s="1">
        <f t="shared" si="70"/>
      </c>
      <c r="BH51" s="1">
        <f t="shared" si="71"/>
      </c>
      <c r="BI51" s="1" t="str">
        <f t="shared" si="84"/>
        <v>L</v>
      </c>
      <c r="BJ51" s="1">
        <f t="shared" si="85"/>
      </c>
      <c r="BK51" s="1" t="str">
        <f t="shared" si="72"/>
        <v>古沢さん &amp; </v>
      </c>
      <c r="BL51" s="1">
        <f t="shared" si="73"/>
      </c>
      <c r="BM51" s="1">
        <f t="shared" si="74"/>
      </c>
      <c r="BN51" s="1" t="str">
        <f t="shared" si="75"/>
        <v>富樫さん &amp; </v>
      </c>
      <c r="BO51" s="1">
        <f t="shared" si="76"/>
      </c>
      <c r="BP51" s="1">
        <f t="shared" si="77"/>
      </c>
      <c r="BQ51" s="1">
        <f t="shared" si="78"/>
      </c>
      <c r="BR51" s="1">
        <f t="shared" si="79"/>
      </c>
      <c r="BS51" s="1">
        <f t="shared" si="80"/>
      </c>
      <c r="BT51" s="1">
        <f t="shared" si="81"/>
      </c>
      <c r="BU51" s="1">
        <f t="shared" si="82"/>
      </c>
      <c r="BV51" s="1" t="str">
        <f t="shared" si="86"/>
        <v>古沢さん &amp; 富樫さん &amp; </v>
      </c>
      <c r="BW51" s="1">
        <f t="shared" si="87"/>
        <v>14</v>
      </c>
      <c r="BX51" s="1" t="str">
        <f t="shared" si="88"/>
        <v>古沢さん &amp; 富樫さん</v>
      </c>
      <c r="CD51" s="1" t="str">
        <f t="shared" si="89"/>
        <v>林部長</v>
      </c>
      <c r="CE51" s="1" t="str">
        <f>$B$31</f>
        <v>田所さん</v>
      </c>
      <c r="CF51" s="1">
        <v>0.58</v>
      </c>
      <c r="CG51" s="1">
        <f t="shared" si="90"/>
        <v>0.58</v>
      </c>
      <c r="CH51" s="1">
        <f t="shared" si="91"/>
        <v>45</v>
      </c>
      <c r="CI51" s="1">
        <f t="shared" si="92"/>
        <v>37</v>
      </c>
      <c r="CJ51" s="1">
        <f t="shared" si="93"/>
        <v>0</v>
      </c>
      <c r="CK51" s="1" t="str">
        <f t="shared" si="94"/>
        <v>林部長 &amp; 田所さん</v>
      </c>
    </row>
    <row r="52" spans="9:89" ht="14.25">
      <c r="I52" s="27"/>
      <c r="K52" s="2">
        <v>4</v>
      </c>
      <c r="L52" s="2"/>
      <c r="M52" s="2">
        <v>2</v>
      </c>
      <c r="N52" s="2"/>
      <c r="O52" s="2">
        <v>1</v>
      </c>
      <c r="P52" s="2">
        <v>3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 t="s">
        <v>61</v>
      </c>
      <c r="AC52" s="2"/>
      <c r="AD52" s="2"/>
      <c r="AE52" s="2"/>
      <c r="AF52" s="2"/>
      <c r="AG52" s="2"/>
      <c r="AH52" s="28"/>
      <c r="AI52" s="1">
        <f>IF(ISERROR(HLOOKUP("C",$W52:$AH$2101,ROWS($W52:$AH$2101),FALSE)),0,HLOOKUP("C",$W52:$AH$2101,ROWS($W52:$AH$2101),FALSE))</f>
        <v>6</v>
      </c>
      <c r="AJ52" s="1">
        <f t="shared" si="49"/>
      </c>
      <c r="AK52" s="1">
        <f t="shared" si="50"/>
        <v>2</v>
      </c>
      <c r="AL52" s="1">
        <f t="shared" si="51"/>
      </c>
      <c r="AM52" s="1">
        <f t="shared" si="83"/>
        <v>1</v>
      </c>
      <c r="AN52" s="1">
        <f t="shared" si="52"/>
        <v>-2</v>
      </c>
      <c r="AO52" s="1">
        <f t="shared" si="53"/>
        <v>5</v>
      </c>
      <c r="AP52" s="1">
        <f t="shared" si="54"/>
        <v>0</v>
      </c>
      <c r="AQ52" s="1">
        <f t="shared" si="55"/>
      </c>
      <c r="AR52" s="1">
        <f t="shared" si="56"/>
      </c>
      <c r="AS52" s="1">
        <f t="shared" si="57"/>
      </c>
      <c r="AT52" s="1">
        <f t="shared" si="58"/>
      </c>
      <c r="AU52" s="1">
        <f t="shared" si="59"/>
      </c>
      <c r="AV52" s="1">
        <f t="shared" si="48"/>
      </c>
      <c r="AW52" s="1">
        <f t="shared" si="60"/>
      </c>
      <c r="AX52" s="1" t="str">
        <f t="shared" si="61"/>
        <v>L</v>
      </c>
      <c r="AY52" s="1">
        <f t="shared" si="62"/>
      </c>
      <c r="AZ52" s="1" t="str">
        <f t="shared" si="63"/>
        <v>R</v>
      </c>
      <c r="BA52" s="1">
        <f t="shared" si="64"/>
      </c>
      <c r="BB52" s="1" t="str">
        <f t="shared" si="65"/>
        <v>R</v>
      </c>
      <c r="BC52" s="1">
        <f t="shared" si="66"/>
      </c>
      <c r="BD52" s="1">
        <f t="shared" si="67"/>
      </c>
      <c r="BE52" s="1">
        <f t="shared" si="68"/>
      </c>
      <c r="BF52" s="1">
        <f t="shared" si="69"/>
      </c>
      <c r="BG52" s="1">
        <f t="shared" si="70"/>
      </c>
      <c r="BH52" s="1">
        <f t="shared" si="71"/>
      </c>
      <c r="BI52" s="1" t="str">
        <f t="shared" si="84"/>
        <v>R</v>
      </c>
      <c r="BJ52" s="1">
        <f t="shared" si="85"/>
      </c>
      <c r="BK52" s="1">
        <f t="shared" si="72"/>
      </c>
      <c r="BL52" s="1">
        <f t="shared" si="73"/>
      </c>
      <c r="BM52" s="1" t="str">
        <f t="shared" si="74"/>
        <v>中村さん &amp; </v>
      </c>
      <c r="BN52" s="1">
        <f t="shared" si="75"/>
      </c>
      <c r="BO52" s="1" t="str">
        <f t="shared" si="76"/>
        <v>島田さん &amp; </v>
      </c>
      <c r="BP52" s="1">
        <f t="shared" si="77"/>
      </c>
      <c r="BQ52" s="1">
        <f t="shared" si="78"/>
      </c>
      <c r="BR52" s="1">
        <f t="shared" si="79"/>
      </c>
      <c r="BS52" s="1">
        <f t="shared" si="80"/>
      </c>
      <c r="BT52" s="1">
        <f t="shared" si="81"/>
      </c>
      <c r="BU52" s="1">
        <f t="shared" si="82"/>
      </c>
      <c r="BV52" s="1" t="str">
        <f t="shared" si="86"/>
        <v>中村さん &amp; 島田さん &amp; </v>
      </c>
      <c r="BW52" s="1">
        <f t="shared" si="87"/>
        <v>14</v>
      </c>
      <c r="BX52" s="1" t="str">
        <f t="shared" si="88"/>
        <v>中村さん &amp; 島田さん</v>
      </c>
      <c r="CD52" s="1" t="str">
        <f t="shared" si="89"/>
        <v>林部長</v>
      </c>
      <c r="CE52" s="1" t="str">
        <f>$B$32</f>
        <v>皆川さん</v>
      </c>
      <c r="CF52" s="1">
        <v>0.57</v>
      </c>
      <c r="CG52" s="1">
        <f t="shared" si="90"/>
        <v>0.57</v>
      </c>
      <c r="CH52" s="1">
        <f t="shared" si="91"/>
        <v>46</v>
      </c>
      <c r="CI52" s="1">
        <f t="shared" si="92"/>
        <v>37</v>
      </c>
      <c r="CJ52" s="1">
        <f t="shared" si="93"/>
        <v>0</v>
      </c>
      <c r="CK52" s="1" t="str">
        <f t="shared" si="94"/>
        <v>林部長 &amp; 皆川さん</v>
      </c>
    </row>
    <row r="53" spans="9:89" ht="14.25">
      <c r="I53" s="27"/>
      <c r="K53" s="2">
        <v>4</v>
      </c>
      <c r="L53" s="2"/>
      <c r="M53" s="2">
        <v>2</v>
      </c>
      <c r="N53" s="2"/>
      <c r="O53" s="2"/>
      <c r="P53" s="2">
        <v>3</v>
      </c>
      <c r="Q53" s="2"/>
      <c r="R53" s="2">
        <v>1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8"/>
      <c r="AI53" s="1">
        <f>IF(ISERROR(HLOOKUP("C",$W53:$AH$2101,ROWS($W53:$AH$2101),FALSE)),0,HLOOKUP("C",$W53:$AH$2101,ROWS($W53:$AH$2101),FALSE))</f>
        <v>0</v>
      </c>
      <c r="AJ53" s="1">
        <f t="shared" si="49"/>
      </c>
      <c r="AK53" s="1">
        <f t="shared" si="50"/>
        <v>3</v>
      </c>
      <c r="AL53" s="1">
        <f t="shared" si="51"/>
      </c>
      <c r="AM53" s="1">
        <f t="shared" si="83"/>
        <v>2</v>
      </c>
      <c r="AN53" s="1">
        <f t="shared" si="52"/>
      </c>
      <c r="AO53" s="1">
        <f t="shared" si="53"/>
        <v>-1</v>
      </c>
      <c r="AP53" s="1">
        <f t="shared" si="54"/>
        <v>1</v>
      </c>
      <c r="AQ53" s="1">
        <f t="shared" si="55"/>
      </c>
      <c r="AR53" s="1">
        <f t="shared" si="56"/>
        <v>0</v>
      </c>
      <c r="AS53" s="1">
        <f t="shared" si="57"/>
      </c>
      <c r="AT53" s="1">
        <f t="shared" si="58"/>
      </c>
      <c r="AU53" s="1">
        <f t="shared" si="59"/>
      </c>
      <c r="AV53" s="1">
        <f t="shared" si="48"/>
      </c>
      <c r="AW53" s="1">
        <f t="shared" si="60"/>
      </c>
      <c r="AX53" s="1" t="str">
        <f t="shared" si="61"/>
        <v>L</v>
      </c>
      <c r="AY53" s="1">
        <f t="shared" si="62"/>
      </c>
      <c r="AZ53" s="1" t="str">
        <f t="shared" si="63"/>
        <v>R</v>
      </c>
      <c r="BA53" s="1">
        <f t="shared" si="64"/>
      </c>
      <c r="BB53" s="1">
        <f t="shared" si="65"/>
      </c>
      <c r="BC53" s="1" t="str">
        <f t="shared" si="66"/>
        <v>L</v>
      </c>
      <c r="BD53" s="1">
        <f t="shared" si="67"/>
      </c>
      <c r="BE53" s="1">
        <f t="shared" si="68"/>
      </c>
      <c r="BF53" s="1">
        <f t="shared" si="69"/>
      </c>
      <c r="BG53" s="1">
        <f t="shared" si="70"/>
      </c>
      <c r="BH53" s="1">
        <f t="shared" si="71"/>
      </c>
      <c r="BI53" s="1" t="str">
        <f t="shared" si="84"/>
        <v>L</v>
      </c>
      <c r="BJ53" s="1">
        <f t="shared" si="85"/>
      </c>
      <c r="BK53" s="1" t="str">
        <f t="shared" si="72"/>
        <v>古沢さん &amp; </v>
      </c>
      <c r="BL53" s="1">
        <f t="shared" si="73"/>
      </c>
      <c r="BM53" s="1">
        <f t="shared" si="74"/>
      </c>
      <c r="BN53" s="1">
        <f t="shared" si="75"/>
      </c>
      <c r="BO53" s="1">
        <f t="shared" si="76"/>
      </c>
      <c r="BP53" s="1" t="str">
        <f t="shared" si="77"/>
        <v>理恵子さん &amp; </v>
      </c>
      <c r="BQ53" s="1">
        <f t="shared" si="78"/>
      </c>
      <c r="BR53" s="1">
        <f t="shared" si="79"/>
      </c>
      <c r="BS53" s="1">
        <f t="shared" si="80"/>
      </c>
      <c r="BT53" s="1">
        <f t="shared" si="81"/>
      </c>
      <c r="BU53" s="1">
        <f t="shared" si="82"/>
      </c>
      <c r="BV53" s="1" t="str">
        <f t="shared" si="86"/>
        <v>古沢さん &amp; 理恵子さん &amp; </v>
      </c>
      <c r="BW53" s="1">
        <f t="shared" si="87"/>
        <v>15</v>
      </c>
      <c r="BX53" s="1" t="str">
        <f t="shared" si="88"/>
        <v>古沢さん &amp; 理恵子さん</v>
      </c>
      <c r="CD53" s="1" t="str">
        <f t="shared" si="89"/>
        <v>林部長</v>
      </c>
      <c r="CE53" s="1" t="str">
        <f>$B$33</f>
        <v>予備２</v>
      </c>
      <c r="CF53" s="1">
        <v>0.56</v>
      </c>
      <c r="CG53" s="1">
        <f t="shared" si="90"/>
        <v>0.56</v>
      </c>
      <c r="CH53" s="1">
        <f t="shared" si="91"/>
        <v>47</v>
      </c>
      <c r="CI53" s="1">
        <f t="shared" si="92"/>
        <v>37</v>
      </c>
      <c r="CJ53" s="1">
        <f t="shared" si="93"/>
        <v>0</v>
      </c>
      <c r="CK53" s="1" t="str">
        <f t="shared" si="94"/>
        <v>林部長 &amp; 予備２</v>
      </c>
    </row>
    <row r="54" spans="9:89" ht="14.25">
      <c r="I54" s="27"/>
      <c r="K54" s="2">
        <v>4</v>
      </c>
      <c r="L54" s="2"/>
      <c r="M54" s="2">
        <v>2</v>
      </c>
      <c r="N54" s="2"/>
      <c r="O54" s="2"/>
      <c r="P54" s="2"/>
      <c r="Q54" s="2"/>
      <c r="R54" s="2">
        <v>1</v>
      </c>
      <c r="S54" s="2"/>
      <c r="T54" s="2">
        <v>3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 t="s">
        <v>61</v>
      </c>
      <c r="AF54" s="2"/>
      <c r="AG54" s="2"/>
      <c r="AH54" s="28"/>
      <c r="AI54" s="1">
        <f>IF(ISERROR(HLOOKUP("C",$W54:$AH$2101,ROWS($W54:$AH$2101),FALSE)),0,HLOOKUP("C",$W54:$AH$2101,ROWS($W54:$AH$2101),FALSE))</f>
        <v>9</v>
      </c>
      <c r="AJ54" s="1">
        <f t="shared" si="49"/>
      </c>
      <c r="AK54" s="1">
        <f t="shared" si="50"/>
        <v>4</v>
      </c>
      <c r="AL54" s="1">
        <f t="shared" si="51"/>
      </c>
      <c r="AM54" s="1">
        <f t="shared" si="83"/>
        <v>3</v>
      </c>
      <c r="AN54" s="1">
        <f t="shared" si="52"/>
      </c>
      <c r="AO54" s="1">
        <f t="shared" si="53"/>
      </c>
      <c r="AP54" s="1">
        <f t="shared" si="54"/>
        <v>-2</v>
      </c>
      <c r="AQ54" s="1">
        <f t="shared" si="55"/>
      </c>
      <c r="AR54" s="1">
        <f t="shared" si="56"/>
        <v>1</v>
      </c>
      <c r="AS54" s="1">
        <f t="shared" si="57"/>
      </c>
      <c r="AT54" s="1">
        <f t="shared" si="58"/>
        <v>0</v>
      </c>
      <c r="AU54" s="1">
        <f t="shared" si="59"/>
      </c>
      <c r="AV54" s="1">
        <f t="shared" si="48"/>
      </c>
      <c r="AW54" s="1">
        <f t="shared" si="60"/>
      </c>
      <c r="AX54" s="1" t="str">
        <f t="shared" si="61"/>
        <v>L</v>
      </c>
      <c r="AY54" s="1">
        <f t="shared" si="62"/>
      </c>
      <c r="AZ54" s="1" t="str">
        <f t="shared" si="63"/>
        <v>R</v>
      </c>
      <c r="BA54" s="1">
        <f t="shared" si="64"/>
      </c>
      <c r="BB54" s="1">
        <f t="shared" si="65"/>
      </c>
      <c r="BC54" s="1">
        <f t="shared" si="66"/>
      </c>
      <c r="BD54" s="1">
        <f t="shared" si="67"/>
      </c>
      <c r="BE54" s="1" t="str">
        <f t="shared" si="68"/>
        <v>R</v>
      </c>
      <c r="BF54" s="1">
        <f t="shared" si="69"/>
      </c>
      <c r="BG54" s="1">
        <f t="shared" si="70"/>
      </c>
      <c r="BH54" s="1">
        <f t="shared" si="71"/>
      </c>
      <c r="BI54" s="1" t="str">
        <f t="shared" si="84"/>
        <v>R</v>
      </c>
      <c r="BJ54" s="1">
        <f t="shared" si="85"/>
      </c>
      <c r="BK54" s="1">
        <f t="shared" si="72"/>
      </c>
      <c r="BL54" s="1">
        <f t="shared" si="73"/>
      </c>
      <c r="BM54" s="1" t="str">
        <f t="shared" si="74"/>
        <v>中村さん &amp; </v>
      </c>
      <c r="BN54" s="1">
        <f t="shared" si="75"/>
      </c>
      <c r="BO54" s="1">
        <f t="shared" si="76"/>
      </c>
      <c r="BP54" s="1">
        <f t="shared" si="77"/>
      </c>
      <c r="BQ54" s="1">
        <f t="shared" si="78"/>
      </c>
      <c r="BR54" s="1" t="str">
        <f t="shared" si="79"/>
        <v>長谷川 &amp; </v>
      </c>
      <c r="BS54" s="1">
        <f t="shared" si="80"/>
      </c>
      <c r="BT54" s="1">
        <f t="shared" si="81"/>
      </c>
      <c r="BU54" s="1">
        <f t="shared" si="82"/>
      </c>
      <c r="BV54" s="1" t="str">
        <f t="shared" si="86"/>
        <v>中村さん &amp; 長谷川 &amp; </v>
      </c>
      <c r="BW54" s="1">
        <f t="shared" si="87"/>
        <v>13</v>
      </c>
      <c r="BX54" s="1" t="str">
        <f t="shared" si="88"/>
        <v>中村さん &amp; 長谷川</v>
      </c>
      <c r="CD54" s="1" t="str">
        <f aca="true" t="shared" si="95" ref="CD54:CD63">$B$23</f>
        <v>古沢さん</v>
      </c>
      <c r="CE54" s="1" t="str">
        <f>$B$24</f>
        <v>野口さん</v>
      </c>
      <c r="CF54" s="1">
        <v>0.55</v>
      </c>
      <c r="CG54" s="1">
        <f t="shared" si="90"/>
        <v>0.55</v>
      </c>
      <c r="CH54" s="1">
        <f t="shared" si="91"/>
        <v>48</v>
      </c>
      <c r="CI54" s="1">
        <f t="shared" si="92"/>
        <v>37</v>
      </c>
      <c r="CJ54" s="1">
        <f t="shared" si="93"/>
        <v>0</v>
      </c>
      <c r="CK54" s="1" t="str">
        <f t="shared" si="94"/>
        <v>古沢さん &amp; 野口さん</v>
      </c>
    </row>
    <row r="55" spans="9:89" ht="14.25">
      <c r="I55" s="27"/>
      <c r="K55" s="2"/>
      <c r="L55" s="2"/>
      <c r="M55" s="2">
        <v>2</v>
      </c>
      <c r="N55" s="2"/>
      <c r="O55" s="2"/>
      <c r="P55" s="2"/>
      <c r="Q55" s="2">
        <v>4</v>
      </c>
      <c r="R55" s="2">
        <v>1</v>
      </c>
      <c r="S55" s="2"/>
      <c r="T55" s="2">
        <v>3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8"/>
      <c r="AI55" s="1">
        <f>IF(ISERROR(HLOOKUP("C",$W55:$AH$2101,ROWS($W55:$AH$2101),FALSE)),0,HLOOKUP("C",$W55:$AH$2101,ROWS($W55:$AH$2101),FALSE))</f>
        <v>0</v>
      </c>
      <c r="AJ55" s="1">
        <f t="shared" si="49"/>
      </c>
      <c r="AK55" s="1">
        <f t="shared" si="50"/>
        <v>-1</v>
      </c>
      <c r="AL55" s="1">
        <f t="shared" si="51"/>
      </c>
      <c r="AM55" s="1">
        <f t="shared" si="83"/>
        <v>4</v>
      </c>
      <c r="AN55" s="1">
        <f t="shared" si="52"/>
      </c>
      <c r="AO55" s="1">
        <f t="shared" si="53"/>
      </c>
      <c r="AP55" s="1">
        <f t="shared" si="54"/>
      </c>
      <c r="AQ55" s="1">
        <f t="shared" si="55"/>
        <v>0</v>
      </c>
      <c r="AR55" s="1">
        <f t="shared" si="56"/>
        <v>2</v>
      </c>
      <c r="AS55" s="1">
        <f t="shared" si="57"/>
      </c>
      <c r="AT55" s="1">
        <f t="shared" si="58"/>
        <v>1</v>
      </c>
      <c r="AU55" s="1">
        <f t="shared" si="59"/>
      </c>
      <c r="AV55" s="1">
        <f t="shared" si="48"/>
      </c>
      <c r="AW55" s="1">
        <f t="shared" si="60"/>
      </c>
      <c r="AX55" s="1">
        <f t="shared" si="61"/>
      </c>
      <c r="AY55" s="1">
        <f t="shared" si="62"/>
      </c>
      <c r="AZ55" s="1" t="str">
        <f t="shared" si="63"/>
        <v>R</v>
      </c>
      <c r="BA55" s="1">
        <f t="shared" si="64"/>
      </c>
      <c r="BB55" s="1">
        <f t="shared" si="65"/>
      </c>
      <c r="BC55" s="1">
        <f t="shared" si="66"/>
      </c>
      <c r="BD55" s="1">
        <f t="shared" si="67"/>
      </c>
      <c r="BE55" s="1" t="str">
        <f t="shared" si="68"/>
        <v>R</v>
      </c>
      <c r="BF55" s="1">
        <f t="shared" si="69"/>
      </c>
      <c r="BG55" s="1" t="str">
        <f t="shared" si="70"/>
        <v>L</v>
      </c>
      <c r="BH55" s="1">
        <f t="shared" si="71"/>
      </c>
      <c r="BI55" s="1" t="str">
        <f t="shared" si="84"/>
        <v>R</v>
      </c>
      <c r="BJ55" s="1">
        <f t="shared" si="85"/>
      </c>
      <c r="BK55" s="1">
        <f t="shared" si="72"/>
      </c>
      <c r="BL55" s="1">
        <f t="shared" si="73"/>
      </c>
      <c r="BM55" s="1" t="str">
        <f t="shared" si="74"/>
        <v>中村さん &amp; </v>
      </c>
      <c r="BN55" s="1">
        <f t="shared" si="75"/>
      </c>
      <c r="BO55" s="1">
        <f t="shared" si="76"/>
      </c>
      <c r="BP55" s="1">
        <f t="shared" si="77"/>
      </c>
      <c r="BQ55" s="1">
        <f t="shared" si="78"/>
      </c>
      <c r="BR55" s="1" t="str">
        <f t="shared" si="79"/>
        <v>長谷川 &amp; </v>
      </c>
      <c r="BS55" s="1">
        <f t="shared" si="80"/>
      </c>
      <c r="BT55" s="1">
        <f t="shared" si="81"/>
      </c>
      <c r="BU55" s="1">
        <f t="shared" si="82"/>
      </c>
      <c r="BV55" s="1" t="str">
        <f t="shared" si="86"/>
        <v>中村さん &amp; 長谷川 &amp; </v>
      </c>
      <c r="BW55" s="1">
        <f t="shared" si="87"/>
        <v>13</v>
      </c>
      <c r="BX55" s="1" t="str">
        <f t="shared" si="88"/>
        <v>中村さん &amp; 長谷川</v>
      </c>
      <c r="CD55" s="1" t="str">
        <f t="shared" si="95"/>
        <v>古沢さん</v>
      </c>
      <c r="CE55" s="1" t="str">
        <f>$B$25</f>
        <v>中村さん</v>
      </c>
      <c r="CF55" s="1">
        <v>0.54</v>
      </c>
      <c r="CG55" s="1">
        <f t="shared" si="90"/>
        <v>3.54</v>
      </c>
      <c r="CH55" s="1">
        <f t="shared" si="91"/>
        <v>24</v>
      </c>
      <c r="CI55" s="1">
        <f t="shared" si="92"/>
        <v>24</v>
      </c>
      <c r="CJ55" s="1">
        <f t="shared" si="93"/>
        <v>3</v>
      </c>
      <c r="CK55" s="1" t="str">
        <f t="shared" si="94"/>
        <v>古沢さん &amp; 中村さん</v>
      </c>
    </row>
    <row r="56" spans="9:89" ht="14.25">
      <c r="I56" s="27"/>
      <c r="K56" s="2"/>
      <c r="L56" s="2"/>
      <c r="M56" s="2">
        <v>2</v>
      </c>
      <c r="N56" s="2"/>
      <c r="O56" s="2"/>
      <c r="P56" s="2"/>
      <c r="Q56" s="2">
        <v>4</v>
      </c>
      <c r="R56" s="2"/>
      <c r="S56" s="2">
        <v>1</v>
      </c>
      <c r="T56" s="2">
        <v>3</v>
      </c>
      <c r="U56" s="2"/>
      <c r="V56" s="2"/>
      <c r="W56" s="2"/>
      <c r="X56" s="2"/>
      <c r="Y56" s="2"/>
      <c r="Z56" s="2"/>
      <c r="AA56" s="2"/>
      <c r="AB56" s="2"/>
      <c r="AC56" s="2"/>
      <c r="AD56" s="2" t="s">
        <v>61</v>
      </c>
      <c r="AE56" s="2"/>
      <c r="AF56" s="2"/>
      <c r="AG56" s="2"/>
      <c r="AH56" s="28"/>
      <c r="AI56" s="1">
        <f>IF(ISERROR(HLOOKUP("C",$W56:$AH$2101,ROWS($W56:$AH$2101),FALSE)),0,HLOOKUP("C",$W56:$AH$2101,ROWS($W56:$AH$2101),FALSE))</f>
        <v>8</v>
      </c>
      <c r="AJ56" s="1">
        <f t="shared" si="49"/>
      </c>
      <c r="AK56" s="1">
        <f t="shared" si="50"/>
      </c>
      <c r="AL56" s="1">
        <f t="shared" si="51"/>
      </c>
      <c r="AM56" s="1">
        <f t="shared" si="83"/>
        <v>5</v>
      </c>
      <c r="AN56" s="1">
        <f t="shared" si="52"/>
      </c>
      <c r="AO56" s="1">
        <f t="shared" si="53"/>
      </c>
      <c r="AP56" s="1">
        <f t="shared" si="54"/>
      </c>
      <c r="AQ56" s="1">
        <f t="shared" si="55"/>
        <v>1</v>
      </c>
      <c r="AR56" s="1">
        <f t="shared" si="56"/>
        <v>-2</v>
      </c>
      <c r="AS56" s="1">
        <f t="shared" si="57"/>
        <v>0</v>
      </c>
      <c r="AT56" s="1">
        <f t="shared" si="58"/>
        <v>2</v>
      </c>
      <c r="AU56" s="1">
        <f t="shared" si="59"/>
      </c>
      <c r="AV56" s="1">
        <f t="shared" si="48"/>
      </c>
      <c r="AW56" s="1">
        <f t="shared" si="60"/>
      </c>
      <c r="AX56" s="1">
        <f t="shared" si="61"/>
      </c>
      <c r="AY56" s="1">
        <f t="shared" si="62"/>
      </c>
      <c r="AZ56" s="1" t="str">
        <f t="shared" si="63"/>
        <v>R</v>
      </c>
      <c r="BA56" s="1">
        <f t="shared" si="64"/>
      </c>
      <c r="BB56" s="1">
        <f t="shared" si="65"/>
      </c>
      <c r="BC56" s="1">
        <f t="shared" si="66"/>
      </c>
      <c r="BD56" s="1" t="str">
        <f t="shared" si="67"/>
        <v>L</v>
      </c>
      <c r="BE56" s="1">
        <f t="shared" si="68"/>
      </c>
      <c r="BF56" s="1">
        <f t="shared" si="69"/>
      </c>
      <c r="BG56" s="1" t="str">
        <f t="shared" si="70"/>
        <v>L</v>
      </c>
      <c r="BH56" s="1">
        <f t="shared" si="71"/>
      </c>
      <c r="BI56" s="1" t="str">
        <f t="shared" si="84"/>
        <v>L</v>
      </c>
      <c r="BJ56" s="1">
        <f t="shared" si="85"/>
      </c>
      <c r="BK56" s="1">
        <f t="shared" si="72"/>
      </c>
      <c r="BL56" s="1">
        <f t="shared" si="73"/>
      </c>
      <c r="BM56" s="1">
        <f t="shared" si="74"/>
      </c>
      <c r="BN56" s="1">
        <f t="shared" si="75"/>
      </c>
      <c r="BO56" s="1">
        <f t="shared" si="76"/>
      </c>
      <c r="BP56" s="1">
        <f t="shared" si="77"/>
      </c>
      <c r="BQ56" s="1" t="str">
        <f t="shared" si="78"/>
        <v>霜野さん &amp; </v>
      </c>
      <c r="BR56" s="1">
        <f t="shared" si="79"/>
      </c>
      <c r="BS56" s="1">
        <f t="shared" si="80"/>
      </c>
      <c r="BT56" s="1" t="str">
        <f t="shared" si="81"/>
        <v>皆川さん &amp; </v>
      </c>
      <c r="BU56" s="1">
        <f t="shared" si="82"/>
      </c>
      <c r="BV56" s="1" t="str">
        <f t="shared" si="86"/>
        <v>霜野さん &amp; 皆川さん &amp; </v>
      </c>
      <c r="BW56" s="1">
        <f t="shared" si="87"/>
        <v>14</v>
      </c>
      <c r="BX56" s="1" t="str">
        <f t="shared" si="88"/>
        <v>霜野さん &amp; 皆川さん</v>
      </c>
      <c r="CD56" s="1" t="str">
        <f t="shared" si="95"/>
        <v>古沢さん</v>
      </c>
      <c r="CE56" s="1" t="str">
        <f>$B$26</f>
        <v>富樫さん</v>
      </c>
      <c r="CF56" s="1">
        <v>0.53</v>
      </c>
      <c r="CG56" s="1">
        <f t="shared" si="90"/>
        <v>4.53</v>
      </c>
      <c r="CH56" s="1">
        <f t="shared" si="91"/>
        <v>17</v>
      </c>
      <c r="CI56" s="1">
        <f t="shared" si="92"/>
        <v>17</v>
      </c>
      <c r="CJ56" s="1">
        <f t="shared" si="93"/>
        <v>4</v>
      </c>
      <c r="CK56" s="1" t="str">
        <f t="shared" si="94"/>
        <v>古沢さん &amp; 富樫さん</v>
      </c>
    </row>
    <row r="57" spans="9:89" ht="14.25">
      <c r="I57" s="27"/>
      <c r="K57" s="2"/>
      <c r="L57" s="2"/>
      <c r="M57" s="2">
        <v>2</v>
      </c>
      <c r="N57" s="2">
        <v>4</v>
      </c>
      <c r="O57" s="2"/>
      <c r="P57" s="2"/>
      <c r="Q57" s="2"/>
      <c r="R57" s="2"/>
      <c r="S57" s="2">
        <v>1</v>
      </c>
      <c r="T57" s="2">
        <v>3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 t="s">
        <v>61</v>
      </c>
      <c r="AG57" s="2"/>
      <c r="AH57" s="28"/>
      <c r="AI57" s="1">
        <f>IF(ISERROR(HLOOKUP("C",$W57:$AH$2101,ROWS($W57:$AH$2101),FALSE)),0,HLOOKUP("C",$W57:$AH$2101,ROWS($W57:$AH$2101),FALSE))</f>
        <v>10</v>
      </c>
      <c r="AJ57" s="1">
        <f t="shared" si="49"/>
      </c>
      <c r="AK57" s="1">
        <f t="shared" si="50"/>
      </c>
      <c r="AL57" s="1">
        <f t="shared" si="51"/>
      </c>
      <c r="AM57" s="1">
        <f t="shared" si="83"/>
        <v>6</v>
      </c>
      <c r="AN57" s="1">
        <f t="shared" si="52"/>
        <v>0</v>
      </c>
      <c r="AO57" s="1">
        <f t="shared" si="53"/>
      </c>
      <c r="AP57" s="1">
        <f t="shared" si="54"/>
      </c>
      <c r="AQ57" s="1">
        <f t="shared" si="55"/>
        <v>-2</v>
      </c>
      <c r="AR57" s="1">
        <f t="shared" si="56"/>
      </c>
      <c r="AS57" s="1">
        <f t="shared" si="57"/>
        <v>1</v>
      </c>
      <c r="AT57" s="1">
        <f t="shared" si="58"/>
        <v>3</v>
      </c>
      <c r="AU57" s="1">
        <f t="shared" si="59"/>
      </c>
      <c r="AV57" s="1">
        <f t="shared" si="48"/>
      </c>
      <c r="AW57" s="1">
        <f t="shared" si="60"/>
      </c>
      <c r="AX57" s="1">
        <f t="shared" si="61"/>
      </c>
      <c r="AY57" s="1">
        <f t="shared" si="62"/>
      </c>
      <c r="AZ57" s="1" t="str">
        <f t="shared" si="63"/>
        <v>R</v>
      </c>
      <c r="BA57" s="1">
        <f t="shared" si="64"/>
      </c>
      <c r="BB57" s="1">
        <f t="shared" si="65"/>
      </c>
      <c r="BC57" s="1">
        <f t="shared" si="66"/>
      </c>
      <c r="BD57" s="1">
        <f t="shared" si="67"/>
      </c>
      <c r="BE57" s="1">
        <f t="shared" si="68"/>
      </c>
      <c r="BF57" s="1" t="str">
        <f t="shared" si="69"/>
        <v>R</v>
      </c>
      <c r="BG57" s="1" t="str">
        <f t="shared" si="70"/>
        <v>L</v>
      </c>
      <c r="BH57" s="1">
        <f t="shared" si="71"/>
      </c>
      <c r="BI57" s="1" t="str">
        <f t="shared" si="84"/>
        <v>R</v>
      </c>
      <c r="BJ57" s="1">
        <f t="shared" si="85"/>
      </c>
      <c r="BK57" s="1">
        <f t="shared" si="72"/>
      </c>
      <c r="BL57" s="1">
        <f t="shared" si="73"/>
      </c>
      <c r="BM57" s="1" t="str">
        <f t="shared" si="74"/>
        <v>中村さん &amp; </v>
      </c>
      <c r="BN57" s="1">
        <f t="shared" si="75"/>
      </c>
      <c r="BO57" s="1">
        <f t="shared" si="76"/>
      </c>
      <c r="BP57" s="1">
        <f t="shared" si="77"/>
      </c>
      <c r="BQ57" s="1">
        <f t="shared" si="78"/>
      </c>
      <c r="BR57" s="1">
        <f t="shared" si="79"/>
      </c>
      <c r="BS57" s="1" t="str">
        <f t="shared" si="80"/>
        <v>田所さん &amp; </v>
      </c>
      <c r="BT57" s="1">
        <f t="shared" si="81"/>
      </c>
      <c r="BU57" s="1">
        <f t="shared" si="82"/>
      </c>
      <c r="BV57" s="1" t="str">
        <f t="shared" si="86"/>
        <v>中村さん &amp; 田所さん &amp; </v>
      </c>
      <c r="BW57" s="1">
        <f t="shared" si="87"/>
        <v>14</v>
      </c>
      <c r="BX57" s="1" t="str">
        <f t="shared" si="88"/>
        <v>中村さん &amp; 田所さん</v>
      </c>
      <c r="CD57" s="1" t="str">
        <f t="shared" si="95"/>
        <v>古沢さん</v>
      </c>
      <c r="CE57" s="1" t="str">
        <f>$B$27</f>
        <v>島田さん</v>
      </c>
      <c r="CF57" s="1">
        <v>0.52</v>
      </c>
      <c r="CG57" s="1">
        <f t="shared" si="90"/>
        <v>7.52</v>
      </c>
      <c r="CH57" s="1">
        <f t="shared" si="91"/>
        <v>9</v>
      </c>
      <c r="CI57" s="1">
        <f t="shared" si="92"/>
        <v>9</v>
      </c>
      <c r="CJ57" s="1">
        <f t="shared" si="93"/>
        <v>7</v>
      </c>
      <c r="CK57" s="1" t="str">
        <f t="shared" si="94"/>
        <v>古沢さん &amp; 島田さん</v>
      </c>
    </row>
    <row r="58" spans="9:89" ht="14.25">
      <c r="I58" s="27"/>
      <c r="K58" s="2"/>
      <c r="L58" s="2"/>
      <c r="M58" s="2"/>
      <c r="N58" s="2">
        <v>4</v>
      </c>
      <c r="O58" s="2">
        <v>2</v>
      </c>
      <c r="P58" s="2"/>
      <c r="Q58" s="2"/>
      <c r="R58" s="2"/>
      <c r="S58" s="2">
        <v>1</v>
      </c>
      <c r="T58" s="2">
        <v>3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8"/>
      <c r="AI58" s="1">
        <f>IF(ISERROR(HLOOKUP("C",$W58:$AH$2101,ROWS($W58:$AH$2101),FALSE)),0,HLOOKUP("C",$W58:$AH$2101,ROWS($W58:$AH$2101),FALSE))</f>
        <v>0</v>
      </c>
      <c r="AJ58" s="1">
        <f t="shared" si="49"/>
      </c>
      <c r="AK58" s="1">
        <f t="shared" si="50"/>
      </c>
      <c r="AL58" s="1">
        <f t="shared" si="51"/>
      </c>
      <c r="AM58" s="1">
        <f t="shared" si="83"/>
        <v>-1</v>
      </c>
      <c r="AN58" s="1">
        <f t="shared" si="52"/>
        <v>1</v>
      </c>
      <c r="AO58" s="1">
        <f t="shared" si="53"/>
        <v>0</v>
      </c>
      <c r="AP58" s="1">
        <f t="shared" si="54"/>
      </c>
      <c r="AQ58" s="1">
        <f t="shared" si="55"/>
      </c>
      <c r="AR58" s="1">
        <f t="shared" si="56"/>
      </c>
      <c r="AS58" s="1">
        <f t="shared" si="57"/>
        <v>2</v>
      </c>
      <c r="AT58" s="1">
        <f t="shared" si="58"/>
        <v>4</v>
      </c>
      <c r="AU58" s="1">
        <f t="shared" si="59"/>
      </c>
      <c r="AV58" s="1">
        <f t="shared" si="48"/>
      </c>
      <c r="AW58" s="1">
        <f t="shared" si="60"/>
      </c>
      <c r="AX58" s="1">
        <f t="shared" si="61"/>
      </c>
      <c r="AY58" s="1">
        <f t="shared" si="62"/>
      </c>
      <c r="AZ58" s="1">
        <f t="shared" si="63"/>
      </c>
      <c r="BA58" s="1" t="str">
        <f t="shared" si="64"/>
        <v>L</v>
      </c>
      <c r="BB58" s="1">
        <f t="shared" si="65"/>
      </c>
      <c r="BC58" s="1">
        <f t="shared" si="66"/>
      </c>
      <c r="BD58" s="1">
        <f t="shared" si="67"/>
      </c>
      <c r="BE58" s="1">
        <f t="shared" si="68"/>
      </c>
      <c r="BF58" s="1" t="str">
        <f t="shared" si="69"/>
        <v>R</v>
      </c>
      <c r="BG58" s="1" t="str">
        <f t="shared" si="70"/>
        <v>L</v>
      </c>
      <c r="BH58" s="1">
        <f t="shared" si="71"/>
      </c>
      <c r="BI58" s="1" t="str">
        <f t="shared" si="84"/>
        <v>L</v>
      </c>
      <c r="BJ58" s="1">
        <f t="shared" si="85"/>
      </c>
      <c r="BK58" s="1">
        <f t="shared" si="72"/>
      </c>
      <c r="BL58" s="1">
        <f t="shared" si="73"/>
      </c>
      <c r="BM58" s="1">
        <f t="shared" si="74"/>
      </c>
      <c r="BN58" s="1" t="str">
        <f t="shared" si="75"/>
        <v>富樫さん &amp; </v>
      </c>
      <c r="BO58" s="1">
        <f t="shared" si="76"/>
      </c>
      <c r="BP58" s="1">
        <f t="shared" si="77"/>
      </c>
      <c r="BQ58" s="1">
        <f t="shared" si="78"/>
      </c>
      <c r="BR58" s="1">
        <f t="shared" si="79"/>
      </c>
      <c r="BS58" s="1">
        <f t="shared" si="80"/>
      </c>
      <c r="BT58" s="1" t="str">
        <f t="shared" si="81"/>
        <v>皆川さん &amp; </v>
      </c>
      <c r="BU58" s="1">
        <f t="shared" si="82"/>
      </c>
      <c r="BV58" s="1" t="str">
        <f t="shared" si="86"/>
        <v>富樫さん &amp; 皆川さん &amp; </v>
      </c>
      <c r="BW58" s="1">
        <f t="shared" si="87"/>
        <v>14</v>
      </c>
      <c r="BX58" s="1" t="str">
        <f t="shared" si="88"/>
        <v>富樫さん &amp; 皆川さん</v>
      </c>
      <c r="CD58" s="1" t="str">
        <f t="shared" si="95"/>
        <v>古沢さん</v>
      </c>
      <c r="CE58" s="1" t="str">
        <f>$B$28</f>
        <v>理恵子さん</v>
      </c>
      <c r="CF58" s="1">
        <v>0.51</v>
      </c>
      <c r="CG58" s="1">
        <f t="shared" si="90"/>
        <v>8.51</v>
      </c>
      <c r="CH58" s="1">
        <f t="shared" si="91"/>
        <v>7</v>
      </c>
      <c r="CI58" s="1">
        <f t="shared" si="92"/>
        <v>7</v>
      </c>
      <c r="CJ58" s="1">
        <f t="shared" si="93"/>
        <v>8</v>
      </c>
      <c r="CK58" s="1" t="str">
        <f t="shared" si="94"/>
        <v>古沢さん &amp; 理恵子さん</v>
      </c>
    </row>
    <row r="59" spans="9:89" ht="14.25">
      <c r="I59" s="27"/>
      <c r="K59" s="2"/>
      <c r="L59" s="2"/>
      <c r="M59" s="2"/>
      <c r="N59" s="2">
        <v>4</v>
      </c>
      <c r="O59" s="2">
        <v>2</v>
      </c>
      <c r="P59" s="2">
        <v>3</v>
      </c>
      <c r="Q59" s="2"/>
      <c r="R59" s="2"/>
      <c r="S59" s="2">
        <v>1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8"/>
      <c r="AI59" s="1">
        <f>IF(ISERROR(HLOOKUP("C",$W59:$AH$2101,ROWS($W59:$AH$2101),FALSE)),0,HLOOKUP("C",$W59:$AH$2101,ROWS($W59:$AH$2101),FALSE))</f>
        <v>0</v>
      </c>
      <c r="AJ59" s="1">
        <f t="shared" si="49"/>
      </c>
      <c r="AK59" s="1">
        <f t="shared" si="50"/>
      </c>
      <c r="AL59" s="1">
        <f t="shared" si="51"/>
      </c>
      <c r="AM59" s="1">
        <f t="shared" si="83"/>
      </c>
      <c r="AN59" s="1">
        <f t="shared" si="52"/>
        <v>2</v>
      </c>
      <c r="AO59" s="1">
        <f t="shared" si="53"/>
        <v>1</v>
      </c>
      <c r="AP59" s="1">
        <f t="shared" si="54"/>
        <v>0</v>
      </c>
      <c r="AQ59" s="1">
        <f t="shared" si="55"/>
      </c>
      <c r="AR59" s="1">
        <f t="shared" si="56"/>
      </c>
      <c r="AS59" s="1">
        <f t="shared" si="57"/>
        <v>3</v>
      </c>
      <c r="AT59" s="1">
        <f t="shared" si="58"/>
        <v>-1</v>
      </c>
      <c r="AU59" s="1">
        <f t="shared" si="59"/>
      </c>
      <c r="AV59" s="1">
        <f t="shared" si="48"/>
      </c>
      <c r="AW59" s="1">
        <f t="shared" si="60"/>
      </c>
      <c r="AX59" s="1">
        <f t="shared" si="61"/>
      </c>
      <c r="AY59" s="1">
        <f t="shared" si="62"/>
      </c>
      <c r="AZ59" s="1">
        <f t="shared" si="63"/>
      </c>
      <c r="BA59" s="1" t="str">
        <f t="shared" si="64"/>
        <v>L</v>
      </c>
      <c r="BB59" s="1" t="str">
        <f t="shared" si="65"/>
        <v>R</v>
      </c>
      <c r="BC59" s="1">
        <f t="shared" si="66"/>
      </c>
      <c r="BD59" s="1">
        <f t="shared" si="67"/>
      </c>
      <c r="BE59" s="1">
        <f t="shared" si="68"/>
      </c>
      <c r="BF59" s="1" t="str">
        <f t="shared" si="69"/>
        <v>R</v>
      </c>
      <c r="BG59" s="1">
        <f t="shared" si="70"/>
      </c>
      <c r="BH59" s="1">
        <f t="shared" si="71"/>
      </c>
      <c r="BI59" s="1" t="str">
        <f t="shared" si="84"/>
        <v>R</v>
      </c>
      <c r="BJ59" s="1">
        <f t="shared" si="85"/>
      </c>
      <c r="BK59" s="1">
        <f t="shared" si="72"/>
      </c>
      <c r="BL59" s="1">
        <f t="shared" si="73"/>
      </c>
      <c r="BM59" s="1">
        <f t="shared" si="74"/>
      </c>
      <c r="BN59" s="1">
        <f t="shared" si="75"/>
      </c>
      <c r="BO59" s="1" t="str">
        <f t="shared" si="76"/>
        <v>島田さん &amp; </v>
      </c>
      <c r="BP59" s="1">
        <f t="shared" si="77"/>
      </c>
      <c r="BQ59" s="1">
        <f t="shared" si="78"/>
      </c>
      <c r="BR59" s="1">
        <f t="shared" si="79"/>
      </c>
      <c r="BS59" s="1" t="str">
        <f t="shared" si="80"/>
        <v>田所さん &amp; </v>
      </c>
      <c r="BT59" s="1">
        <f t="shared" si="81"/>
      </c>
      <c r="BU59" s="1">
        <f t="shared" si="82"/>
      </c>
      <c r="BV59" s="1" t="str">
        <f t="shared" si="86"/>
        <v>島田さん &amp; 田所さん &amp; </v>
      </c>
      <c r="BW59" s="1">
        <f t="shared" si="87"/>
        <v>14</v>
      </c>
      <c r="BX59" s="1" t="str">
        <f t="shared" si="88"/>
        <v>島田さん &amp; 田所さん</v>
      </c>
      <c r="CD59" s="1" t="str">
        <f t="shared" si="95"/>
        <v>古沢さん</v>
      </c>
      <c r="CE59" s="1" t="str">
        <f>$B$29</f>
        <v>霜野さん</v>
      </c>
      <c r="CF59" s="1">
        <v>0.5</v>
      </c>
      <c r="CG59" s="1">
        <f t="shared" si="90"/>
        <v>4.5</v>
      </c>
      <c r="CH59" s="1">
        <f t="shared" si="91"/>
        <v>18</v>
      </c>
      <c r="CI59" s="1">
        <f t="shared" si="92"/>
        <v>17</v>
      </c>
      <c r="CJ59" s="1">
        <f t="shared" si="93"/>
        <v>4</v>
      </c>
      <c r="CK59" s="1" t="str">
        <f t="shared" si="94"/>
        <v>古沢さん &amp; 霜野さん</v>
      </c>
    </row>
    <row r="60" spans="9:89" ht="14.25">
      <c r="I60" s="27"/>
      <c r="K60" s="2">
        <v>3</v>
      </c>
      <c r="L60" s="2"/>
      <c r="M60" s="2"/>
      <c r="N60" s="2">
        <v>4</v>
      </c>
      <c r="O60" s="2">
        <v>2</v>
      </c>
      <c r="P60" s="2"/>
      <c r="Q60" s="2"/>
      <c r="R60" s="2"/>
      <c r="S60" s="2">
        <v>1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8"/>
      <c r="AI60" s="1">
        <f>IF(ISERROR(HLOOKUP("C",$W60:$AH$2101,ROWS($W60:$AH$2101),FALSE)),0,HLOOKUP("C",$W60:$AH$2101,ROWS($W60:$AH$2101),FALSE))</f>
        <v>0</v>
      </c>
      <c r="AJ60" s="1">
        <f t="shared" si="49"/>
      </c>
      <c r="AK60" s="1">
        <f t="shared" si="50"/>
        <v>0</v>
      </c>
      <c r="AL60" s="1">
        <f t="shared" si="51"/>
      </c>
      <c r="AM60" s="1">
        <f t="shared" si="83"/>
      </c>
      <c r="AN60" s="1">
        <f t="shared" si="52"/>
        <v>3</v>
      </c>
      <c r="AO60" s="1">
        <f t="shared" si="53"/>
        <v>2</v>
      </c>
      <c r="AP60" s="1">
        <f t="shared" si="54"/>
        <v>-1</v>
      </c>
      <c r="AQ60" s="1">
        <f t="shared" si="55"/>
      </c>
      <c r="AR60" s="1">
        <f t="shared" si="56"/>
      </c>
      <c r="AS60" s="1">
        <f t="shared" si="57"/>
        <v>4</v>
      </c>
      <c r="AT60" s="1">
        <f t="shared" si="58"/>
      </c>
      <c r="AU60" s="1">
        <f t="shared" si="59"/>
      </c>
      <c r="AV60" s="1">
        <f t="shared" si="48"/>
      </c>
      <c r="AW60" s="1">
        <f t="shared" si="60"/>
      </c>
      <c r="AX60" s="1">
        <f t="shared" si="61"/>
      </c>
      <c r="AY60" s="1">
        <f t="shared" si="62"/>
      </c>
      <c r="AZ60" s="1">
        <f t="shared" si="63"/>
      </c>
      <c r="BA60" s="1" t="str">
        <f t="shared" si="64"/>
        <v>L</v>
      </c>
      <c r="BB60" s="1" t="str">
        <f t="shared" si="65"/>
        <v>R</v>
      </c>
      <c r="BC60" s="1">
        <f t="shared" si="66"/>
      </c>
      <c r="BD60" s="1">
        <f t="shared" si="67"/>
      </c>
      <c r="BE60" s="1">
        <f t="shared" si="68"/>
      </c>
      <c r="BF60" s="1" t="str">
        <f t="shared" si="69"/>
        <v>R</v>
      </c>
      <c r="BG60" s="1">
        <f t="shared" si="70"/>
      </c>
      <c r="BH60" s="1">
        <f t="shared" si="71"/>
      </c>
      <c r="BI60" s="1" t="str">
        <f t="shared" si="84"/>
        <v>R</v>
      </c>
      <c r="BJ60" s="1">
        <f t="shared" si="85"/>
      </c>
      <c r="BK60" s="1">
        <f t="shared" si="72"/>
      </c>
      <c r="BL60" s="1">
        <f t="shared" si="73"/>
      </c>
      <c r="BM60" s="1">
        <f t="shared" si="74"/>
      </c>
      <c r="BN60" s="1">
        <f t="shared" si="75"/>
      </c>
      <c r="BO60" s="1" t="str">
        <f t="shared" si="76"/>
        <v>島田さん &amp; </v>
      </c>
      <c r="BP60" s="1">
        <f t="shared" si="77"/>
      </c>
      <c r="BQ60" s="1">
        <f t="shared" si="78"/>
      </c>
      <c r="BR60" s="1">
        <f t="shared" si="79"/>
      </c>
      <c r="BS60" s="1" t="str">
        <f t="shared" si="80"/>
        <v>田所さん &amp; </v>
      </c>
      <c r="BT60" s="1">
        <f t="shared" si="81"/>
      </c>
      <c r="BU60" s="1">
        <f t="shared" si="82"/>
      </c>
      <c r="BV60" s="1" t="str">
        <f t="shared" si="86"/>
        <v>島田さん &amp; 田所さん &amp; </v>
      </c>
      <c r="BW60" s="1">
        <f t="shared" si="87"/>
        <v>14</v>
      </c>
      <c r="BX60" s="1" t="str">
        <f t="shared" si="88"/>
        <v>島田さん &amp; 田所さん</v>
      </c>
      <c r="CD60" s="1" t="str">
        <f t="shared" si="95"/>
        <v>古沢さん</v>
      </c>
      <c r="CE60" s="1" t="str">
        <f>$B$30</f>
        <v>長谷川</v>
      </c>
      <c r="CF60" s="1">
        <v>0.49</v>
      </c>
      <c r="CG60" s="1">
        <f t="shared" si="90"/>
        <v>5.49</v>
      </c>
      <c r="CH60" s="1">
        <f t="shared" si="91"/>
        <v>13</v>
      </c>
      <c r="CI60" s="1">
        <f t="shared" si="92"/>
        <v>13</v>
      </c>
      <c r="CJ60" s="1">
        <f t="shared" si="93"/>
        <v>5</v>
      </c>
      <c r="CK60" s="1" t="str">
        <f t="shared" si="94"/>
        <v>古沢さん &amp; 長谷川</v>
      </c>
    </row>
    <row r="61" spans="9:89" ht="14.25">
      <c r="I61" s="27"/>
      <c r="K61" s="2"/>
      <c r="L61" s="2"/>
      <c r="M61" s="2"/>
      <c r="N61" s="2">
        <v>4</v>
      </c>
      <c r="O61" s="2">
        <v>2</v>
      </c>
      <c r="P61" s="2"/>
      <c r="Q61" s="2"/>
      <c r="R61" s="2">
        <v>3</v>
      </c>
      <c r="S61" s="2">
        <v>1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8"/>
      <c r="AI61" s="1">
        <f>IF(ISERROR(HLOOKUP("C",$W61:$AH$2101,ROWS($W61:$AH$2101),FALSE)),0,HLOOKUP("C",$W61:$AH$2101,ROWS($W61:$AH$2101),FALSE))</f>
        <v>0</v>
      </c>
      <c r="AJ61" s="1">
        <f t="shared" si="49"/>
      </c>
      <c r="AK61" s="1">
        <f t="shared" si="50"/>
        <v>-1</v>
      </c>
      <c r="AL61" s="1">
        <f t="shared" si="51"/>
      </c>
      <c r="AM61" s="1">
        <f t="shared" si="83"/>
      </c>
      <c r="AN61" s="1">
        <f t="shared" si="52"/>
        <v>4</v>
      </c>
      <c r="AO61" s="1">
        <f t="shared" si="53"/>
        <v>3</v>
      </c>
      <c r="AP61" s="1">
        <f t="shared" si="54"/>
      </c>
      <c r="AQ61" s="1">
        <f t="shared" si="55"/>
      </c>
      <c r="AR61" s="1">
        <f t="shared" si="56"/>
        <v>0</v>
      </c>
      <c r="AS61" s="1">
        <f t="shared" si="57"/>
        <v>5</v>
      </c>
      <c r="AT61" s="1">
        <f t="shared" si="58"/>
      </c>
      <c r="AU61" s="1">
        <f t="shared" si="59"/>
      </c>
      <c r="AV61" s="1">
        <f t="shared" si="48"/>
      </c>
      <c r="AW61" s="1">
        <f t="shared" si="60"/>
      </c>
      <c r="AX61" s="1">
        <f t="shared" si="61"/>
      </c>
      <c r="AY61" s="1">
        <f t="shared" si="62"/>
      </c>
      <c r="AZ61" s="1">
        <f t="shared" si="63"/>
      </c>
      <c r="BA61" s="1" t="str">
        <f t="shared" si="64"/>
        <v>L</v>
      </c>
      <c r="BB61" s="1" t="str">
        <f t="shared" si="65"/>
        <v>R</v>
      </c>
      <c r="BC61" s="1">
        <f t="shared" si="66"/>
      </c>
      <c r="BD61" s="1">
        <f t="shared" si="67"/>
      </c>
      <c r="BE61" s="1">
        <f t="shared" si="68"/>
      </c>
      <c r="BF61" s="1" t="str">
        <f t="shared" si="69"/>
        <v>R</v>
      </c>
      <c r="BG61" s="1">
        <f t="shared" si="70"/>
      </c>
      <c r="BH61" s="1">
        <f t="shared" si="71"/>
      </c>
      <c r="BI61" s="1" t="str">
        <f t="shared" si="84"/>
        <v>R</v>
      </c>
      <c r="BJ61" s="1">
        <f t="shared" si="85"/>
      </c>
      <c r="BK61" s="1">
        <f t="shared" si="72"/>
      </c>
      <c r="BL61" s="1">
        <f t="shared" si="73"/>
      </c>
      <c r="BM61" s="1">
        <f t="shared" si="74"/>
      </c>
      <c r="BN61" s="1">
        <f t="shared" si="75"/>
      </c>
      <c r="BO61" s="1" t="str">
        <f t="shared" si="76"/>
        <v>島田さん &amp; </v>
      </c>
      <c r="BP61" s="1">
        <f t="shared" si="77"/>
      </c>
      <c r="BQ61" s="1">
        <f t="shared" si="78"/>
      </c>
      <c r="BR61" s="1">
        <f t="shared" si="79"/>
      </c>
      <c r="BS61" s="1" t="str">
        <f t="shared" si="80"/>
        <v>田所さん &amp; </v>
      </c>
      <c r="BT61" s="1">
        <f t="shared" si="81"/>
      </c>
      <c r="BU61" s="1">
        <f t="shared" si="82"/>
      </c>
      <c r="BV61" s="1" t="str">
        <f t="shared" si="86"/>
        <v>島田さん &amp; 田所さん &amp; </v>
      </c>
      <c r="BW61" s="1">
        <f t="shared" si="87"/>
        <v>14</v>
      </c>
      <c r="BX61" s="1" t="str">
        <f t="shared" si="88"/>
        <v>島田さん &amp; 田所さん</v>
      </c>
      <c r="CD61" s="1" t="str">
        <f t="shared" si="95"/>
        <v>古沢さん</v>
      </c>
      <c r="CE61" s="1" t="str">
        <f>$B$31</f>
        <v>田所さん</v>
      </c>
      <c r="CF61" s="1">
        <v>0.48</v>
      </c>
      <c r="CG61" s="1">
        <f t="shared" si="90"/>
        <v>2.48</v>
      </c>
      <c r="CH61" s="1">
        <f t="shared" si="91"/>
        <v>29</v>
      </c>
      <c r="CI61" s="1">
        <f t="shared" si="92"/>
        <v>29</v>
      </c>
      <c r="CJ61" s="1">
        <f t="shared" si="93"/>
        <v>2</v>
      </c>
      <c r="CK61" s="1" t="str">
        <f t="shared" si="94"/>
        <v>古沢さん &amp; 田所さん</v>
      </c>
    </row>
    <row r="62" spans="9:89" ht="14.25">
      <c r="I62" s="27"/>
      <c r="K62" s="2"/>
      <c r="L62" s="2"/>
      <c r="M62" s="2"/>
      <c r="N62" s="2"/>
      <c r="O62" s="2">
        <v>2</v>
      </c>
      <c r="P62" s="2"/>
      <c r="Q62" s="2">
        <v>4</v>
      </c>
      <c r="R62" s="2">
        <v>3</v>
      </c>
      <c r="S62" s="2">
        <v>1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8"/>
      <c r="AI62" s="1">
        <f>IF(ISERROR(HLOOKUP("C",$W62:$AH$2101,ROWS($W62:$AH$2101),FALSE)),0,HLOOKUP("C",$W62:$AH$2101,ROWS($W62:$AH$2101),FALSE))</f>
        <v>0</v>
      </c>
      <c r="AJ62" s="1">
        <f t="shared" si="49"/>
      </c>
      <c r="AK62" s="1">
        <f t="shared" si="50"/>
      </c>
      <c r="AL62" s="1">
        <f t="shared" si="51"/>
      </c>
      <c r="AM62" s="1">
        <f t="shared" si="83"/>
      </c>
      <c r="AN62" s="1">
        <f t="shared" si="52"/>
        <v>-1</v>
      </c>
      <c r="AO62" s="1">
        <f t="shared" si="53"/>
        <v>4</v>
      </c>
      <c r="AP62" s="1">
        <f t="shared" si="54"/>
      </c>
      <c r="AQ62" s="1">
        <f t="shared" si="55"/>
        <v>0</v>
      </c>
      <c r="AR62" s="1">
        <f t="shared" si="56"/>
        <v>1</v>
      </c>
      <c r="AS62" s="1">
        <f t="shared" si="57"/>
        <v>6</v>
      </c>
      <c r="AT62" s="1">
        <f t="shared" si="58"/>
      </c>
      <c r="AU62" s="1">
        <f t="shared" si="59"/>
      </c>
      <c r="AV62" s="1">
        <f t="shared" si="48"/>
      </c>
      <c r="AW62" s="1">
        <f t="shared" si="60"/>
      </c>
      <c r="AX62" s="1">
        <f t="shared" si="61"/>
      </c>
      <c r="AY62" s="1">
        <f t="shared" si="62"/>
      </c>
      <c r="AZ62" s="1">
        <f t="shared" si="63"/>
      </c>
      <c r="BA62" s="1">
        <f t="shared" si="64"/>
      </c>
      <c r="BB62" s="1" t="str">
        <f t="shared" si="65"/>
        <v>R</v>
      </c>
      <c r="BC62" s="1">
        <f t="shared" si="66"/>
      </c>
      <c r="BD62" s="1">
        <f t="shared" si="67"/>
      </c>
      <c r="BE62" s="1" t="str">
        <f t="shared" si="68"/>
        <v>L</v>
      </c>
      <c r="BF62" s="1" t="str">
        <f t="shared" si="69"/>
        <v>R</v>
      </c>
      <c r="BG62" s="1">
        <f t="shared" si="70"/>
      </c>
      <c r="BH62" s="1">
        <f t="shared" si="71"/>
      </c>
      <c r="BI62" s="1" t="str">
        <f t="shared" si="84"/>
        <v>R</v>
      </c>
      <c r="BJ62" s="1">
        <f t="shared" si="85"/>
      </c>
      <c r="BK62" s="1">
        <f t="shared" si="72"/>
      </c>
      <c r="BL62" s="1">
        <f t="shared" si="73"/>
      </c>
      <c r="BM62" s="1">
        <f t="shared" si="74"/>
      </c>
      <c r="BN62" s="1">
        <f t="shared" si="75"/>
      </c>
      <c r="BO62" s="1" t="str">
        <f t="shared" si="76"/>
        <v>島田さん &amp; </v>
      </c>
      <c r="BP62" s="1">
        <f t="shared" si="77"/>
      </c>
      <c r="BQ62" s="1">
        <f t="shared" si="78"/>
      </c>
      <c r="BR62" s="1">
        <f t="shared" si="79"/>
      </c>
      <c r="BS62" s="1" t="str">
        <f t="shared" si="80"/>
        <v>田所さん &amp; </v>
      </c>
      <c r="BT62" s="1">
        <f t="shared" si="81"/>
      </c>
      <c r="BU62" s="1">
        <f t="shared" si="82"/>
      </c>
      <c r="BV62" s="1" t="str">
        <f t="shared" si="86"/>
        <v>島田さん &amp; 田所さん &amp; </v>
      </c>
      <c r="BW62" s="1">
        <f t="shared" si="87"/>
        <v>14</v>
      </c>
      <c r="BX62" s="1" t="str">
        <f t="shared" si="88"/>
        <v>島田さん &amp; 田所さん</v>
      </c>
      <c r="CD62" s="1" t="str">
        <f t="shared" si="95"/>
        <v>古沢さん</v>
      </c>
      <c r="CE62" s="1" t="str">
        <f>$B$32</f>
        <v>皆川さん</v>
      </c>
      <c r="CF62" s="1">
        <v>0.47</v>
      </c>
      <c r="CG62" s="1">
        <f t="shared" si="90"/>
        <v>7.47</v>
      </c>
      <c r="CH62" s="1">
        <f t="shared" si="91"/>
        <v>10</v>
      </c>
      <c r="CI62" s="1">
        <f t="shared" si="92"/>
        <v>9</v>
      </c>
      <c r="CJ62" s="1">
        <f t="shared" si="93"/>
        <v>7</v>
      </c>
      <c r="CK62" s="1" t="str">
        <f t="shared" si="94"/>
        <v>古沢さん &amp; 皆川さん</v>
      </c>
    </row>
    <row r="63" spans="9:89" ht="14.25">
      <c r="I63" s="27"/>
      <c r="K63" s="2"/>
      <c r="L63" s="2"/>
      <c r="M63" s="2"/>
      <c r="N63" s="2"/>
      <c r="O63" s="2">
        <v>2</v>
      </c>
      <c r="P63" s="2"/>
      <c r="Q63" s="2"/>
      <c r="R63" s="2">
        <v>3</v>
      </c>
      <c r="S63" s="2">
        <v>1</v>
      </c>
      <c r="T63" s="2">
        <v>4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8"/>
      <c r="AI63" s="1">
        <f>IF(ISERROR(HLOOKUP("C",$W63:$AH$2101,ROWS($W63:$AH$2101),FALSE)),0,HLOOKUP("C",$W63:$AH$2101,ROWS($W63:$AH$2101),FALSE))</f>
        <v>0</v>
      </c>
      <c r="AJ63" s="1">
        <f t="shared" si="49"/>
      </c>
      <c r="AK63" s="1">
        <f t="shared" si="50"/>
      </c>
      <c r="AL63" s="1">
        <f t="shared" si="51"/>
      </c>
      <c r="AM63" s="1">
        <f t="shared" si="83"/>
      </c>
      <c r="AN63" s="1">
        <f t="shared" si="52"/>
      </c>
      <c r="AO63" s="1">
        <f t="shared" si="53"/>
        <v>5</v>
      </c>
      <c r="AP63" s="1">
        <f t="shared" si="54"/>
      </c>
      <c r="AQ63" s="1">
        <f t="shared" si="55"/>
        <v>-1</v>
      </c>
      <c r="AR63" s="1">
        <f t="shared" si="56"/>
        <v>2</v>
      </c>
      <c r="AS63" s="1">
        <f t="shared" si="57"/>
        <v>7</v>
      </c>
      <c r="AT63" s="1">
        <f t="shared" si="58"/>
        <v>0</v>
      </c>
      <c r="AU63" s="1">
        <f t="shared" si="59"/>
      </c>
      <c r="AV63" s="1">
        <f t="shared" si="48"/>
      </c>
      <c r="AW63" s="1">
        <f t="shared" si="60"/>
      </c>
      <c r="AX63" s="1">
        <f t="shared" si="61"/>
      </c>
      <c r="AY63" s="1">
        <f t="shared" si="62"/>
      </c>
      <c r="AZ63" s="1">
        <f t="shared" si="63"/>
      </c>
      <c r="BA63" s="1">
        <f t="shared" si="64"/>
      </c>
      <c r="BB63" s="1" t="str">
        <f t="shared" si="65"/>
        <v>R</v>
      </c>
      <c r="BC63" s="1">
        <f t="shared" si="66"/>
      </c>
      <c r="BD63" s="1">
        <f t="shared" si="67"/>
      </c>
      <c r="BE63" s="1" t="str">
        <f t="shared" si="68"/>
        <v>L</v>
      </c>
      <c r="BF63" s="1" t="str">
        <f t="shared" si="69"/>
        <v>R</v>
      </c>
      <c r="BG63" s="1">
        <f t="shared" si="70"/>
      </c>
      <c r="BH63" s="1">
        <f t="shared" si="71"/>
      </c>
      <c r="BI63" s="1" t="str">
        <f t="shared" si="84"/>
        <v>R</v>
      </c>
      <c r="BJ63" s="1">
        <f t="shared" si="85"/>
      </c>
      <c r="BK63" s="1">
        <f t="shared" si="72"/>
      </c>
      <c r="BL63" s="1">
        <f t="shared" si="73"/>
      </c>
      <c r="BM63" s="1">
        <f t="shared" si="74"/>
      </c>
      <c r="BN63" s="1">
        <f t="shared" si="75"/>
      </c>
      <c r="BO63" s="1" t="str">
        <f t="shared" si="76"/>
        <v>島田さん &amp; </v>
      </c>
      <c r="BP63" s="1">
        <f t="shared" si="77"/>
      </c>
      <c r="BQ63" s="1">
        <f t="shared" si="78"/>
      </c>
      <c r="BR63" s="1">
        <f t="shared" si="79"/>
      </c>
      <c r="BS63" s="1" t="str">
        <f t="shared" si="80"/>
        <v>田所さん &amp; </v>
      </c>
      <c r="BT63" s="1">
        <f t="shared" si="81"/>
      </c>
      <c r="BU63" s="1">
        <f t="shared" si="82"/>
      </c>
      <c r="BV63" s="1" t="str">
        <f t="shared" si="86"/>
        <v>島田さん &amp; 田所さん &amp; </v>
      </c>
      <c r="BW63" s="1">
        <f t="shared" si="87"/>
        <v>14</v>
      </c>
      <c r="BX63" s="1" t="str">
        <f t="shared" si="88"/>
        <v>島田さん &amp; 田所さん</v>
      </c>
      <c r="CD63" s="1" t="str">
        <f t="shared" si="95"/>
        <v>古沢さん</v>
      </c>
      <c r="CE63" s="1" t="str">
        <f>$B$33</f>
        <v>予備２</v>
      </c>
      <c r="CF63" s="1">
        <v>0.46</v>
      </c>
      <c r="CG63" s="1">
        <f t="shared" si="90"/>
        <v>0.46</v>
      </c>
      <c r="CH63" s="1">
        <f t="shared" si="91"/>
        <v>49</v>
      </c>
      <c r="CI63" s="1">
        <f t="shared" si="92"/>
        <v>37</v>
      </c>
      <c r="CJ63" s="1">
        <f t="shared" si="93"/>
        <v>0</v>
      </c>
      <c r="CK63" s="1" t="str">
        <f t="shared" si="94"/>
        <v>古沢さん &amp; 予備２</v>
      </c>
    </row>
    <row r="64" spans="9:89" ht="14.25">
      <c r="I64" s="27"/>
      <c r="K64" s="2"/>
      <c r="L64" s="2"/>
      <c r="M64" s="2"/>
      <c r="N64" s="2"/>
      <c r="O64" s="2">
        <v>2</v>
      </c>
      <c r="P64" s="2">
        <v>3</v>
      </c>
      <c r="Q64" s="2"/>
      <c r="R64" s="2"/>
      <c r="S64" s="2">
        <v>1</v>
      </c>
      <c r="T64" s="2">
        <v>4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8"/>
      <c r="AI64" s="1">
        <f>IF(ISERROR(HLOOKUP("C",$W64:$AH$2101,ROWS($W64:$AH$2101),FALSE)),0,HLOOKUP("C",$W64:$AH$2101,ROWS($W64:$AH$2101),FALSE))</f>
        <v>0</v>
      </c>
      <c r="AJ64" s="1">
        <f t="shared" si="49"/>
      </c>
      <c r="AK64" s="1">
        <f t="shared" si="50"/>
      </c>
      <c r="AL64" s="1">
        <f t="shared" si="51"/>
      </c>
      <c r="AM64" s="1">
        <f t="shared" si="83"/>
      </c>
      <c r="AN64" s="1">
        <f t="shared" si="52"/>
      </c>
      <c r="AO64" s="1">
        <f t="shared" si="53"/>
        <v>6</v>
      </c>
      <c r="AP64" s="1">
        <f t="shared" si="54"/>
        <v>0</v>
      </c>
      <c r="AQ64" s="1">
        <f t="shared" si="55"/>
      </c>
      <c r="AR64" s="1">
        <f t="shared" si="56"/>
        <v>-1</v>
      </c>
      <c r="AS64" s="1">
        <f t="shared" si="57"/>
        <v>8</v>
      </c>
      <c r="AT64" s="1">
        <f t="shared" si="58"/>
        <v>1</v>
      </c>
      <c r="AU64" s="1">
        <f t="shared" si="59"/>
      </c>
      <c r="AV64" s="1">
        <f t="shared" si="48"/>
      </c>
      <c r="AW64" s="1">
        <f t="shared" si="60"/>
      </c>
      <c r="AX64" s="1">
        <f t="shared" si="61"/>
      </c>
      <c r="AY64" s="1">
        <f t="shared" si="62"/>
      </c>
      <c r="AZ64" s="1">
        <f t="shared" si="63"/>
      </c>
      <c r="BA64" s="1">
        <f t="shared" si="64"/>
      </c>
      <c r="BB64" s="1" t="str">
        <f t="shared" si="65"/>
        <v>R</v>
      </c>
      <c r="BC64" s="1">
        <f t="shared" si="66"/>
      </c>
      <c r="BD64" s="1">
        <f t="shared" si="67"/>
      </c>
      <c r="BE64" s="1">
        <f t="shared" si="68"/>
      </c>
      <c r="BF64" s="1" t="str">
        <f t="shared" si="69"/>
        <v>R</v>
      </c>
      <c r="BG64" s="1" t="str">
        <f t="shared" si="70"/>
        <v>L</v>
      </c>
      <c r="BH64" s="1">
        <f t="shared" si="71"/>
      </c>
      <c r="BI64" s="1" t="str">
        <f t="shared" si="84"/>
        <v>R</v>
      </c>
      <c r="BJ64" s="1">
        <f t="shared" si="85"/>
      </c>
      <c r="BK64" s="1">
        <f t="shared" si="72"/>
      </c>
      <c r="BL64" s="1">
        <f t="shared" si="73"/>
      </c>
      <c r="BM64" s="1">
        <f t="shared" si="74"/>
      </c>
      <c r="BN64" s="1">
        <f t="shared" si="75"/>
      </c>
      <c r="BO64" s="1" t="str">
        <f t="shared" si="76"/>
        <v>島田さん &amp; </v>
      </c>
      <c r="BP64" s="1">
        <f t="shared" si="77"/>
      </c>
      <c r="BQ64" s="1">
        <f t="shared" si="78"/>
      </c>
      <c r="BR64" s="1">
        <f t="shared" si="79"/>
      </c>
      <c r="BS64" s="1" t="str">
        <f t="shared" si="80"/>
        <v>田所さん &amp; </v>
      </c>
      <c r="BT64" s="1">
        <f t="shared" si="81"/>
      </c>
      <c r="BU64" s="1">
        <f t="shared" si="82"/>
      </c>
      <c r="BV64" s="1" t="str">
        <f t="shared" si="86"/>
        <v>島田さん &amp; 田所さん &amp; </v>
      </c>
      <c r="BW64" s="1">
        <f t="shared" si="87"/>
        <v>14</v>
      </c>
      <c r="BX64" s="1" t="str">
        <f t="shared" si="88"/>
        <v>島田さん &amp; 田所さん</v>
      </c>
      <c r="CD64" s="1" t="str">
        <f aca="true" t="shared" si="96" ref="CD64:CD72">$B$24</f>
        <v>野口さん</v>
      </c>
      <c r="CE64" s="1" t="str">
        <f>$B$25</f>
        <v>中村さん</v>
      </c>
      <c r="CF64" s="1">
        <v>0.45</v>
      </c>
      <c r="CG64" s="1">
        <f t="shared" si="90"/>
        <v>0.45</v>
      </c>
      <c r="CH64" s="1">
        <f t="shared" si="91"/>
        <v>50</v>
      </c>
      <c r="CI64" s="1">
        <f t="shared" si="92"/>
        <v>37</v>
      </c>
      <c r="CJ64" s="1">
        <f t="shared" si="93"/>
        <v>0</v>
      </c>
      <c r="CK64" s="1" t="str">
        <f t="shared" si="94"/>
        <v>野口さん &amp; 中村さん</v>
      </c>
    </row>
    <row r="65" spans="9:89" ht="14.25">
      <c r="I65" s="27"/>
      <c r="K65" s="2"/>
      <c r="L65" s="2"/>
      <c r="M65" s="2">
        <v>1</v>
      </c>
      <c r="N65" s="2"/>
      <c r="O65" s="2">
        <v>2</v>
      </c>
      <c r="P65" s="2">
        <v>3</v>
      </c>
      <c r="Q65" s="2"/>
      <c r="R65" s="2"/>
      <c r="S65" s="2"/>
      <c r="T65" s="2">
        <v>4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8"/>
      <c r="AI65" s="1">
        <f>IF(ISERROR(HLOOKUP("C",$W65:$AH$2101,ROWS($W65:$AH$2101),FALSE)),0,HLOOKUP("C",$W65:$AH$2101,ROWS($W65:$AH$2101),FALSE))</f>
        <v>0</v>
      </c>
      <c r="AJ65" s="1">
        <f t="shared" si="49"/>
      </c>
      <c r="AK65" s="1">
        <f t="shared" si="50"/>
      </c>
      <c r="AL65" s="1">
        <f t="shared" si="51"/>
      </c>
      <c r="AM65" s="1">
        <f t="shared" si="83"/>
        <v>0</v>
      </c>
      <c r="AN65" s="1">
        <f t="shared" si="52"/>
      </c>
      <c r="AO65" s="1">
        <f t="shared" si="53"/>
        <v>7</v>
      </c>
      <c r="AP65" s="1">
        <f t="shared" si="54"/>
        <v>1</v>
      </c>
      <c r="AQ65" s="1">
        <f t="shared" si="55"/>
      </c>
      <c r="AR65" s="1">
        <f t="shared" si="56"/>
      </c>
      <c r="AS65" s="1">
        <f t="shared" si="57"/>
        <v>-1</v>
      </c>
      <c r="AT65" s="1">
        <f t="shared" si="58"/>
        <v>2</v>
      </c>
      <c r="AU65" s="1">
        <f t="shared" si="59"/>
      </c>
      <c r="AV65" s="1">
        <f t="shared" si="48"/>
      </c>
      <c r="AW65" s="1">
        <f t="shared" si="60"/>
      </c>
      <c r="AX65" s="1">
        <f t="shared" si="61"/>
      </c>
      <c r="AY65" s="1">
        <f t="shared" si="62"/>
      </c>
      <c r="AZ65" s="1">
        <f t="shared" si="63"/>
      </c>
      <c r="BA65" s="1">
        <f t="shared" si="64"/>
      </c>
      <c r="BB65" s="1" t="str">
        <f t="shared" si="65"/>
        <v>R</v>
      </c>
      <c r="BC65" s="1" t="str">
        <f t="shared" si="66"/>
        <v>L</v>
      </c>
      <c r="BD65" s="1">
        <f t="shared" si="67"/>
      </c>
      <c r="BE65" s="1">
        <f t="shared" si="68"/>
      </c>
      <c r="BF65" s="1">
        <f t="shared" si="69"/>
      </c>
      <c r="BG65" s="1" t="str">
        <f t="shared" si="70"/>
        <v>L</v>
      </c>
      <c r="BH65" s="1">
        <f t="shared" si="71"/>
      </c>
      <c r="BI65" s="1" t="str">
        <f t="shared" si="84"/>
        <v>L</v>
      </c>
      <c r="BJ65" s="1">
        <f t="shared" si="85"/>
      </c>
      <c r="BK65" s="1">
        <f t="shared" si="72"/>
      </c>
      <c r="BL65" s="1">
        <f t="shared" si="73"/>
      </c>
      <c r="BM65" s="1">
        <f t="shared" si="74"/>
      </c>
      <c r="BN65" s="1">
        <f t="shared" si="75"/>
      </c>
      <c r="BO65" s="1">
        <f t="shared" si="76"/>
      </c>
      <c r="BP65" s="1" t="str">
        <f t="shared" si="77"/>
        <v>理恵子さん &amp; </v>
      </c>
      <c r="BQ65" s="1">
        <f t="shared" si="78"/>
      </c>
      <c r="BR65" s="1">
        <f t="shared" si="79"/>
      </c>
      <c r="BS65" s="1">
        <f t="shared" si="80"/>
      </c>
      <c r="BT65" s="1" t="str">
        <f t="shared" si="81"/>
        <v>皆川さん &amp; </v>
      </c>
      <c r="BU65" s="1">
        <f t="shared" si="82"/>
      </c>
      <c r="BV65" s="1" t="str">
        <f t="shared" si="86"/>
        <v>理恵子さん &amp; 皆川さん &amp; </v>
      </c>
      <c r="BW65" s="1">
        <f t="shared" si="87"/>
        <v>15</v>
      </c>
      <c r="BX65" s="1" t="str">
        <f t="shared" si="88"/>
        <v>理恵子さん &amp; 皆川さん</v>
      </c>
      <c r="CD65" s="1" t="str">
        <f t="shared" si="96"/>
        <v>野口さん</v>
      </c>
      <c r="CE65" s="1" t="str">
        <f>$B$26</f>
        <v>富樫さん</v>
      </c>
      <c r="CF65" s="1">
        <v>0.44</v>
      </c>
      <c r="CG65" s="1">
        <f t="shared" si="90"/>
        <v>0.44</v>
      </c>
      <c r="CH65" s="1">
        <f t="shared" si="91"/>
        <v>51</v>
      </c>
      <c r="CI65" s="1">
        <f t="shared" si="92"/>
        <v>37</v>
      </c>
      <c r="CJ65" s="1">
        <f t="shared" si="93"/>
        <v>0</v>
      </c>
      <c r="CK65" s="1" t="str">
        <f t="shared" si="94"/>
        <v>野口さん &amp; 富樫さん</v>
      </c>
    </row>
    <row r="66" spans="9:89" ht="14.25">
      <c r="I66" s="27"/>
      <c r="K66" s="2">
        <v>4</v>
      </c>
      <c r="L66" s="2"/>
      <c r="M66" s="2">
        <v>1</v>
      </c>
      <c r="N66" s="2"/>
      <c r="O66" s="2">
        <v>2</v>
      </c>
      <c r="P66" s="2">
        <v>3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8"/>
      <c r="AI66" s="1">
        <f>IF(ISERROR(HLOOKUP("C",$W66:$AH$2101,ROWS($W66:$AH$2101),FALSE)),0,HLOOKUP("C",$W66:$AH$2101,ROWS($W66:$AH$2101),FALSE))</f>
        <v>0</v>
      </c>
      <c r="AJ66" s="1">
        <f t="shared" si="49"/>
      </c>
      <c r="AK66" s="1">
        <f t="shared" si="50"/>
        <v>0</v>
      </c>
      <c r="AL66" s="1">
        <f t="shared" si="51"/>
      </c>
      <c r="AM66" s="1">
        <f t="shared" si="83"/>
        <v>1</v>
      </c>
      <c r="AN66" s="1">
        <f t="shared" si="52"/>
      </c>
      <c r="AO66" s="1">
        <f t="shared" si="53"/>
        <v>8</v>
      </c>
      <c r="AP66" s="1">
        <f t="shared" si="54"/>
        <v>2</v>
      </c>
      <c r="AQ66" s="1">
        <f t="shared" si="55"/>
      </c>
      <c r="AR66" s="1">
        <f t="shared" si="56"/>
      </c>
      <c r="AS66" s="1">
        <f t="shared" si="57"/>
      </c>
      <c r="AT66" s="1">
        <f t="shared" si="58"/>
        <v>-1</v>
      </c>
      <c r="AU66" s="1">
        <f t="shared" si="59"/>
      </c>
      <c r="AV66" s="1">
        <f t="shared" si="48"/>
      </c>
      <c r="AW66" s="1">
        <f t="shared" si="60"/>
      </c>
      <c r="AX66" s="1">
        <f t="shared" si="61"/>
      </c>
      <c r="AY66" s="1">
        <f t="shared" si="62"/>
      </c>
      <c r="AZ66" s="1" t="str">
        <f t="shared" si="63"/>
        <v>R</v>
      </c>
      <c r="BA66" s="1">
        <f t="shared" si="64"/>
      </c>
      <c r="BB66" s="1" t="str">
        <f t="shared" si="65"/>
        <v>R</v>
      </c>
      <c r="BC66" s="1" t="str">
        <f t="shared" si="66"/>
        <v>L</v>
      </c>
      <c r="BD66" s="1">
        <f t="shared" si="67"/>
      </c>
      <c r="BE66" s="1">
        <f t="shared" si="68"/>
      </c>
      <c r="BF66" s="1">
        <f t="shared" si="69"/>
      </c>
      <c r="BG66" s="1">
        <f t="shared" si="70"/>
      </c>
      <c r="BH66" s="1">
        <f t="shared" si="71"/>
      </c>
      <c r="BI66" s="1" t="str">
        <f t="shared" si="84"/>
        <v>R</v>
      </c>
      <c r="BJ66" s="1">
        <f t="shared" si="85"/>
      </c>
      <c r="BK66" s="1">
        <f t="shared" si="72"/>
      </c>
      <c r="BL66" s="1">
        <f t="shared" si="73"/>
      </c>
      <c r="BM66" s="1" t="str">
        <f t="shared" si="74"/>
        <v>中村さん &amp; </v>
      </c>
      <c r="BN66" s="1">
        <f t="shared" si="75"/>
      </c>
      <c r="BO66" s="1" t="str">
        <f t="shared" si="76"/>
        <v>島田さん &amp; </v>
      </c>
      <c r="BP66" s="1">
        <f t="shared" si="77"/>
      </c>
      <c r="BQ66" s="1">
        <f t="shared" si="78"/>
      </c>
      <c r="BR66" s="1">
        <f t="shared" si="79"/>
      </c>
      <c r="BS66" s="1">
        <f t="shared" si="80"/>
      </c>
      <c r="BT66" s="1">
        <f t="shared" si="81"/>
      </c>
      <c r="BU66" s="1">
        <f t="shared" si="82"/>
      </c>
      <c r="BV66" s="1" t="str">
        <f t="shared" si="86"/>
        <v>中村さん &amp; 島田さん &amp; </v>
      </c>
      <c r="BW66" s="1">
        <f t="shared" si="87"/>
        <v>14</v>
      </c>
      <c r="BX66" s="1" t="str">
        <f t="shared" si="88"/>
        <v>中村さん &amp; 島田さん</v>
      </c>
      <c r="CD66" s="1" t="str">
        <f t="shared" si="96"/>
        <v>野口さん</v>
      </c>
      <c r="CE66" s="1" t="str">
        <f>$B$27</f>
        <v>島田さん</v>
      </c>
      <c r="CF66" s="1">
        <v>0.43</v>
      </c>
      <c r="CG66" s="1">
        <f t="shared" si="90"/>
        <v>0.43</v>
      </c>
      <c r="CH66" s="1">
        <f t="shared" si="91"/>
        <v>52</v>
      </c>
      <c r="CI66" s="1">
        <f t="shared" si="92"/>
        <v>37</v>
      </c>
      <c r="CJ66" s="1">
        <f t="shared" si="93"/>
        <v>0</v>
      </c>
      <c r="CK66" s="1" t="str">
        <f t="shared" si="94"/>
        <v>野口さん &amp; 島田さん</v>
      </c>
    </row>
    <row r="67" spans="9:89" ht="14.25">
      <c r="I67" s="27"/>
      <c r="K67" s="2">
        <v>4</v>
      </c>
      <c r="L67" s="2"/>
      <c r="M67" s="2">
        <v>1</v>
      </c>
      <c r="N67" s="2">
        <v>2</v>
      </c>
      <c r="O67" s="2"/>
      <c r="P67" s="2">
        <v>3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8"/>
      <c r="AI67" s="1">
        <f>IF(ISERROR(HLOOKUP("C",$W67:$AH$2101,ROWS($W67:$AH$2101),FALSE)),0,HLOOKUP("C",$W67:$AH$2101,ROWS($W67:$AH$2101),FALSE))</f>
        <v>0</v>
      </c>
      <c r="AJ67" s="1">
        <f t="shared" si="49"/>
      </c>
      <c r="AK67" s="1">
        <f t="shared" si="50"/>
        <v>1</v>
      </c>
      <c r="AL67" s="1">
        <f t="shared" si="51"/>
      </c>
      <c r="AM67" s="1">
        <f t="shared" si="83"/>
        <v>2</v>
      </c>
      <c r="AN67" s="1">
        <f t="shared" si="52"/>
        <v>0</v>
      </c>
      <c r="AO67" s="1">
        <f t="shared" si="53"/>
        <v>-1</v>
      </c>
      <c r="AP67" s="1">
        <f t="shared" si="54"/>
        <v>3</v>
      </c>
      <c r="AQ67" s="1">
        <f t="shared" si="55"/>
      </c>
      <c r="AR67" s="1">
        <f t="shared" si="56"/>
      </c>
      <c r="AS67" s="1">
        <f t="shared" si="57"/>
      </c>
      <c r="AT67" s="1">
        <f t="shared" si="58"/>
      </c>
      <c r="AU67" s="1">
        <f t="shared" si="59"/>
      </c>
      <c r="AV67" s="1">
        <f t="shared" si="48"/>
      </c>
      <c r="AW67" s="1">
        <f t="shared" si="60"/>
      </c>
      <c r="AX67" s="1" t="str">
        <f t="shared" si="61"/>
        <v>L</v>
      </c>
      <c r="AY67" s="1">
        <f t="shared" si="62"/>
      </c>
      <c r="AZ67" s="1" t="str">
        <f t="shared" si="63"/>
        <v>R</v>
      </c>
      <c r="BA67" s="1">
        <f t="shared" si="64"/>
      </c>
      <c r="BB67" s="1">
        <f t="shared" si="65"/>
      </c>
      <c r="BC67" s="1" t="str">
        <f t="shared" si="66"/>
        <v>L</v>
      </c>
      <c r="BD67" s="1">
        <f t="shared" si="67"/>
      </c>
      <c r="BE67" s="1">
        <f t="shared" si="68"/>
      </c>
      <c r="BF67" s="1">
        <f t="shared" si="69"/>
      </c>
      <c r="BG67" s="1">
        <f t="shared" si="70"/>
      </c>
      <c r="BH67" s="1">
        <f t="shared" si="71"/>
      </c>
      <c r="BI67" s="1" t="str">
        <f t="shared" si="84"/>
        <v>L</v>
      </c>
      <c r="BJ67" s="1">
        <f t="shared" si="85"/>
      </c>
      <c r="BK67" s="1" t="str">
        <f t="shared" si="72"/>
        <v>古沢さん &amp; </v>
      </c>
      <c r="BL67" s="1">
        <f t="shared" si="73"/>
      </c>
      <c r="BM67" s="1">
        <f t="shared" si="74"/>
      </c>
      <c r="BN67" s="1">
        <f t="shared" si="75"/>
      </c>
      <c r="BO67" s="1">
        <f t="shared" si="76"/>
      </c>
      <c r="BP67" s="1" t="str">
        <f t="shared" si="77"/>
        <v>理恵子さん &amp; </v>
      </c>
      <c r="BQ67" s="1">
        <f t="shared" si="78"/>
      </c>
      <c r="BR67" s="1">
        <f t="shared" si="79"/>
      </c>
      <c r="BS67" s="1">
        <f t="shared" si="80"/>
      </c>
      <c r="BT67" s="1">
        <f t="shared" si="81"/>
      </c>
      <c r="BU67" s="1">
        <f t="shared" si="82"/>
      </c>
      <c r="BV67" s="1" t="str">
        <f t="shared" si="86"/>
        <v>古沢さん &amp; 理恵子さん &amp; </v>
      </c>
      <c r="BW67" s="1">
        <f t="shared" si="87"/>
        <v>15</v>
      </c>
      <c r="BX67" s="1" t="str">
        <f t="shared" si="88"/>
        <v>古沢さん &amp; 理恵子さん</v>
      </c>
      <c r="CD67" s="1" t="str">
        <f t="shared" si="96"/>
        <v>野口さん</v>
      </c>
      <c r="CE67" s="1" t="str">
        <f>$B$28</f>
        <v>理恵子さん</v>
      </c>
      <c r="CF67" s="1">
        <v>0.42</v>
      </c>
      <c r="CG67" s="1">
        <f t="shared" si="90"/>
        <v>0.42</v>
      </c>
      <c r="CH67" s="1">
        <f t="shared" si="91"/>
        <v>53</v>
      </c>
      <c r="CI67" s="1">
        <f t="shared" si="92"/>
        <v>37</v>
      </c>
      <c r="CJ67" s="1">
        <f t="shared" si="93"/>
        <v>0</v>
      </c>
      <c r="CK67" s="1" t="str">
        <f t="shared" si="94"/>
        <v>野口さん &amp; 理恵子さん</v>
      </c>
    </row>
    <row r="68" spans="9:89" ht="14.25">
      <c r="I68" s="27"/>
      <c r="K68" s="2">
        <v>4</v>
      </c>
      <c r="L68" s="2"/>
      <c r="M68" s="2">
        <v>1</v>
      </c>
      <c r="N68" s="2"/>
      <c r="O68" s="2"/>
      <c r="P68" s="2">
        <v>3</v>
      </c>
      <c r="Q68" s="2"/>
      <c r="R68" s="2">
        <v>2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8"/>
      <c r="AI68" s="1">
        <f>IF(ISERROR(HLOOKUP("C",$W68:$AH$2101,ROWS($W68:$AH$2101),FALSE)),0,HLOOKUP("C",$W68:$AH$2101,ROWS($W68:$AH$2101),FALSE))</f>
        <v>0</v>
      </c>
      <c r="AJ68" s="1">
        <f t="shared" si="49"/>
      </c>
      <c r="AK68" s="1">
        <f t="shared" si="50"/>
        <v>2</v>
      </c>
      <c r="AL68" s="1">
        <f t="shared" si="51"/>
      </c>
      <c r="AM68" s="1">
        <f t="shared" si="83"/>
        <v>3</v>
      </c>
      <c r="AN68" s="1">
        <f t="shared" si="52"/>
        <v>-1</v>
      </c>
      <c r="AO68" s="1">
        <f t="shared" si="53"/>
      </c>
      <c r="AP68" s="1">
        <f t="shared" si="54"/>
        <v>4</v>
      </c>
      <c r="AQ68" s="1">
        <f t="shared" si="55"/>
      </c>
      <c r="AR68" s="1">
        <f t="shared" si="56"/>
        <v>0</v>
      </c>
      <c r="AS68" s="1">
        <f t="shared" si="57"/>
      </c>
      <c r="AT68" s="1">
        <f t="shared" si="58"/>
      </c>
      <c r="AU68" s="1">
        <f t="shared" si="59"/>
      </c>
      <c r="AV68" s="1">
        <f t="shared" si="48"/>
      </c>
      <c r="AW68" s="1">
        <f t="shared" si="60"/>
      </c>
      <c r="AX68" s="1" t="str">
        <f t="shared" si="61"/>
        <v>L</v>
      </c>
      <c r="AY68" s="1">
        <f t="shared" si="62"/>
      </c>
      <c r="AZ68" s="1" t="str">
        <f t="shared" si="63"/>
        <v>R</v>
      </c>
      <c r="BA68" s="1">
        <f t="shared" si="64"/>
      </c>
      <c r="BB68" s="1">
        <f t="shared" si="65"/>
      </c>
      <c r="BC68" s="1" t="str">
        <f t="shared" si="66"/>
        <v>L</v>
      </c>
      <c r="BD68" s="1">
        <f t="shared" si="67"/>
      </c>
      <c r="BE68" s="1">
        <f t="shared" si="68"/>
      </c>
      <c r="BF68" s="1">
        <f t="shared" si="69"/>
      </c>
      <c r="BG68" s="1">
        <f t="shared" si="70"/>
      </c>
      <c r="BH68" s="1">
        <f t="shared" si="71"/>
      </c>
      <c r="BI68" s="1" t="str">
        <f t="shared" si="84"/>
        <v>L</v>
      </c>
      <c r="BJ68" s="1">
        <f t="shared" si="85"/>
      </c>
      <c r="BK68" s="1" t="str">
        <f t="shared" si="72"/>
        <v>古沢さん &amp; </v>
      </c>
      <c r="BL68" s="1">
        <f t="shared" si="73"/>
      </c>
      <c r="BM68" s="1">
        <f t="shared" si="74"/>
      </c>
      <c r="BN68" s="1">
        <f t="shared" si="75"/>
      </c>
      <c r="BO68" s="1">
        <f t="shared" si="76"/>
      </c>
      <c r="BP68" s="1" t="str">
        <f t="shared" si="77"/>
        <v>理恵子さん &amp; </v>
      </c>
      <c r="BQ68" s="1">
        <f t="shared" si="78"/>
      </c>
      <c r="BR68" s="1">
        <f t="shared" si="79"/>
      </c>
      <c r="BS68" s="1">
        <f t="shared" si="80"/>
      </c>
      <c r="BT68" s="1">
        <f t="shared" si="81"/>
      </c>
      <c r="BU68" s="1">
        <f t="shared" si="82"/>
      </c>
      <c r="BV68" s="1" t="str">
        <f t="shared" si="86"/>
        <v>古沢さん &amp; 理恵子さん &amp; </v>
      </c>
      <c r="BW68" s="1">
        <f t="shared" si="87"/>
        <v>15</v>
      </c>
      <c r="BX68" s="1" t="str">
        <f t="shared" si="88"/>
        <v>古沢さん &amp; 理恵子さん</v>
      </c>
      <c r="CD68" s="1" t="str">
        <f t="shared" si="96"/>
        <v>野口さん</v>
      </c>
      <c r="CE68" s="1" t="str">
        <f>$B$29</f>
        <v>霜野さん</v>
      </c>
      <c r="CF68" s="1">
        <v>0.41</v>
      </c>
      <c r="CG68" s="1">
        <f t="shared" si="90"/>
        <v>0.41</v>
      </c>
      <c r="CH68" s="1">
        <f t="shared" si="91"/>
        <v>54</v>
      </c>
      <c r="CI68" s="1">
        <f t="shared" si="92"/>
        <v>37</v>
      </c>
      <c r="CJ68" s="1">
        <f t="shared" si="93"/>
        <v>0</v>
      </c>
      <c r="CK68" s="1" t="str">
        <f t="shared" si="94"/>
        <v>野口さん &amp; 霜野さん</v>
      </c>
    </row>
    <row r="69" spans="9:89" ht="14.25">
      <c r="I69" s="27"/>
      <c r="K69" s="2"/>
      <c r="L69" s="2"/>
      <c r="M69" s="2">
        <v>1</v>
      </c>
      <c r="N69" s="2"/>
      <c r="O69" s="2"/>
      <c r="P69" s="2">
        <v>3</v>
      </c>
      <c r="Q69" s="2">
        <v>4</v>
      </c>
      <c r="R69" s="2">
        <v>2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8"/>
      <c r="AI69" s="1">
        <f>IF(ISERROR(HLOOKUP("C",$W69:$AH$2101,ROWS($W69:$AH$2101),FALSE)),0,HLOOKUP("C",$W69:$AH$2101,ROWS($W69:$AH$2101),FALSE))</f>
        <v>0</v>
      </c>
      <c r="AJ69" s="1">
        <f t="shared" si="49"/>
      </c>
      <c r="AK69" s="1">
        <f t="shared" si="50"/>
        <v>-1</v>
      </c>
      <c r="AL69" s="1">
        <f t="shared" si="51"/>
      </c>
      <c r="AM69" s="1">
        <f t="shared" si="83"/>
        <v>4</v>
      </c>
      <c r="AN69" s="1">
        <f t="shared" si="52"/>
      </c>
      <c r="AO69" s="1">
        <f t="shared" si="53"/>
      </c>
      <c r="AP69" s="1">
        <f t="shared" si="54"/>
        <v>5</v>
      </c>
      <c r="AQ69" s="1">
        <f t="shared" si="55"/>
        <v>0</v>
      </c>
      <c r="AR69" s="1">
        <f t="shared" si="56"/>
        <v>1</v>
      </c>
      <c r="AS69" s="1">
        <f t="shared" si="57"/>
      </c>
      <c r="AT69" s="1">
        <f t="shared" si="58"/>
      </c>
      <c r="AU69" s="1">
        <f t="shared" si="59"/>
      </c>
      <c r="AV69" s="1">
        <f t="shared" si="48"/>
      </c>
      <c r="AW69" s="1">
        <f t="shared" si="60"/>
      </c>
      <c r="AX69" s="1">
        <f t="shared" si="61"/>
      </c>
      <c r="AY69" s="1">
        <f t="shared" si="62"/>
      </c>
      <c r="AZ69" s="1" t="str">
        <f t="shared" si="63"/>
        <v>R</v>
      </c>
      <c r="BA69" s="1">
        <f t="shared" si="64"/>
      </c>
      <c r="BB69" s="1">
        <f t="shared" si="65"/>
      </c>
      <c r="BC69" s="1" t="str">
        <f t="shared" si="66"/>
        <v>L</v>
      </c>
      <c r="BD69" s="1">
        <f t="shared" si="67"/>
      </c>
      <c r="BE69" s="1" t="str">
        <f t="shared" si="68"/>
        <v>R</v>
      </c>
      <c r="BF69" s="1">
        <f t="shared" si="69"/>
      </c>
      <c r="BG69" s="1">
        <f t="shared" si="70"/>
      </c>
      <c r="BH69" s="1">
        <f t="shared" si="71"/>
      </c>
      <c r="BI69" s="1" t="str">
        <f t="shared" si="84"/>
        <v>R</v>
      </c>
      <c r="BJ69" s="1">
        <f t="shared" si="85"/>
      </c>
      <c r="BK69" s="1">
        <f t="shared" si="72"/>
      </c>
      <c r="BL69" s="1">
        <f t="shared" si="73"/>
      </c>
      <c r="BM69" s="1" t="str">
        <f t="shared" si="74"/>
        <v>中村さん &amp; </v>
      </c>
      <c r="BN69" s="1">
        <f t="shared" si="75"/>
      </c>
      <c r="BO69" s="1">
        <f t="shared" si="76"/>
      </c>
      <c r="BP69" s="1">
        <f t="shared" si="77"/>
      </c>
      <c r="BQ69" s="1">
        <f t="shared" si="78"/>
      </c>
      <c r="BR69" s="1" t="str">
        <f t="shared" si="79"/>
        <v>長谷川 &amp; </v>
      </c>
      <c r="BS69" s="1">
        <f t="shared" si="80"/>
      </c>
      <c r="BT69" s="1">
        <f t="shared" si="81"/>
      </c>
      <c r="BU69" s="1">
        <f t="shared" si="82"/>
      </c>
      <c r="BV69" s="1" t="str">
        <f t="shared" si="86"/>
        <v>中村さん &amp; 長谷川 &amp; </v>
      </c>
      <c r="BW69" s="1">
        <f t="shared" si="87"/>
        <v>13</v>
      </c>
      <c r="BX69" s="1" t="str">
        <f t="shared" si="88"/>
        <v>中村さん &amp; 長谷川</v>
      </c>
      <c r="CD69" s="1" t="str">
        <f t="shared" si="96"/>
        <v>野口さん</v>
      </c>
      <c r="CE69" s="1" t="str">
        <f>$B$30</f>
        <v>長谷川</v>
      </c>
      <c r="CF69" s="1">
        <v>0.4</v>
      </c>
      <c r="CG69" s="1">
        <f t="shared" si="90"/>
        <v>0.4</v>
      </c>
      <c r="CH69" s="1">
        <f t="shared" si="91"/>
        <v>55</v>
      </c>
      <c r="CI69" s="1">
        <f t="shared" si="92"/>
        <v>37</v>
      </c>
      <c r="CJ69" s="1">
        <f t="shared" si="93"/>
        <v>0</v>
      </c>
      <c r="CK69" s="1" t="str">
        <f t="shared" si="94"/>
        <v>野口さん &amp; 長谷川</v>
      </c>
    </row>
    <row r="70" spans="9:89" ht="14.25">
      <c r="I70" s="27"/>
      <c r="K70" s="2"/>
      <c r="L70" s="2"/>
      <c r="M70" s="2"/>
      <c r="N70" s="2"/>
      <c r="O70" s="2"/>
      <c r="P70" s="2">
        <v>3</v>
      </c>
      <c r="Q70" s="2">
        <v>4</v>
      </c>
      <c r="R70" s="2">
        <v>2</v>
      </c>
      <c r="S70" s="2">
        <v>1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8"/>
      <c r="AI70" s="1">
        <f>IF(ISERROR(HLOOKUP("C",$W70:$AH$2101,ROWS($W70:$AH$2101),FALSE)),0,HLOOKUP("C",$W70:$AH$2101,ROWS($W70:$AH$2101),FALSE))</f>
        <v>0</v>
      </c>
      <c r="AJ70" s="1">
        <f t="shared" si="49"/>
      </c>
      <c r="AK70" s="1">
        <f t="shared" si="50"/>
      </c>
      <c r="AL70" s="1">
        <f t="shared" si="51"/>
      </c>
      <c r="AM70" s="1">
        <f t="shared" si="83"/>
        <v>-1</v>
      </c>
      <c r="AN70" s="1">
        <f t="shared" si="52"/>
      </c>
      <c r="AO70" s="1">
        <f t="shared" si="53"/>
      </c>
      <c r="AP70" s="1">
        <f t="shared" si="54"/>
        <v>6</v>
      </c>
      <c r="AQ70" s="1">
        <f t="shared" si="55"/>
        <v>1</v>
      </c>
      <c r="AR70" s="1">
        <f t="shared" si="56"/>
        <v>2</v>
      </c>
      <c r="AS70" s="1">
        <f t="shared" si="57"/>
        <v>0</v>
      </c>
      <c r="AT70" s="1">
        <f t="shared" si="58"/>
      </c>
      <c r="AU70" s="1">
        <f t="shared" si="59"/>
      </c>
      <c r="AV70" s="1">
        <f t="shared" si="48"/>
      </c>
      <c r="AW70" s="1">
        <f t="shared" si="60"/>
      </c>
      <c r="AX70" s="1">
        <f t="shared" si="61"/>
      </c>
      <c r="AY70" s="1">
        <f t="shared" si="62"/>
      </c>
      <c r="AZ70" s="1">
        <f t="shared" si="63"/>
      </c>
      <c r="BA70" s="1">
        <f t="shared" si="64"/>
      </c>
      <c r="BB70" s="1">
        <f t="shared" si="65"/>
      </c>
      <c r="BC70" s="1" t="str">
        <f t="shared" si="66"/>
        <v>L</v>
      </c>
      <c r="BD70" s="1" t="str">
        <f t="shared" si="67"/>
        <v>L</v>
      </c>
      <c r="BE70" s="1" t="str">
        <f t="shared" si="68"/>
        <v>R</v>
      </c>
      <c r="BF70" s="1">
        <f t="shared" si="69"/>
      </c>
      <c r="BG70" s="1">
        <f t="shared" si="70"/>
      </c>
      <c r="BH70" s="1">
        <f t="shared" si="71"/>
      </c>
      <c r="BI70" s="1" t="str">
        <f t="shared" si="84"/>
        <v>L</v>
      </c>
      <c r="BJ70" s="1">
        <f t="shared" si="85"/>
      </c>
      <c r="BK70" s="1">
        <f t="shared" si="72"/>
      </c>
      <c r="BL70" s="1">
        <f t="shared" si="73"/>
      </c>
      <c r="BM70" s="1">
        <f t="shared" si="74"/>
      </c>
      <c r="BN70" s="1">
        <f t="shared" si="75"/>
      </c>
      <c r="BO70" s="1">
        <f t="shared" si="76"/>
      </c>
      <c r="BP70" s="1" t="str">
        <f t="shared" si="77"/>
        <v>理恵子さん &amp; </v>
      </c>
      <c r="BQ70" s="1" t="str">
        <f t="shared" si="78"/>
        <v>霜野さん &amp; </v>
      </c>
      <c r="BR70" s="1">
        <f t="shared" si="79"/>
      </c>
      <c r="BS70" s="1">
        <f t="shared" si="80"/>
      </c>
      <c r="BT70" s="1">
        <f t="shared" si="81"/>
      </c>
      <c r="BU70" s="1">
        <f t="shared" si="82"/>
      </c>
      <c r="BV70" s="1" t="str">
        <f t="shared" si="86"/>
        <v>理恵子さん &amp; 霜野さん &amp; </v>
      </c>
      <c r="BW70" s="1">
        <f t="shared" si="87"/>
        <v>15</v>
      </c>
      <c r="BX70" s="1" t="str">
        <f t="shared" si="88"/>
        <v>理恵子さん &amp; 霜野さん</v>
      </c>
      <c r="CD70" s="1" t="str">
        <f t="shared" si="96"/>
        <v>野口さん</v>
      </c>
      <c r="CE70" s="1" t="str">
        <f>$B$31</f>
        <v>田所さん</v>
      </c>
      <c r="CF70" s="1">
        <v>0.39</v>
      </c>
      <c r="CG70" s="1">
        <f t="shared" si="90"/>
        <v>0.39</v>
      </c>
      <c r="CH70" s="1">
        <f t="shared" si="91"/>
        <v>56</v>
      </c>
      <c r="CI70" s="1">
        <f t="shared" si="92"/>
        <v>37</v>
      </c>
      <c r="CJ70" s="1">
        <f t="shared" si="93"/>
        <v>0</v>
      </c>
      <c r="CK70" s="1" t="str">
        <f t="shared" si="94"/>
        <v>野口さん &amp; 田所さん</v>
      </c>
    </row>
    <row r="71" spans="9:89" ht="14.25">
      <c r="I71" s="27"/>
      <c r="K71" s="2"/>
      <c r="L71" s="2"/>
      <c r="M71" s="2"/>
      <c r="N71" s="2"/>
      <c r="O71" s="2"/>
      <c r="P71" s="2"/>
      <c r="Q71" s="2">
        <v>4</v>
      </c>
      <c r="R71" s="2">
        <v>2</v>
      </c>
      <c r="S71" s="2">
        <v>1</v>
      </c>
      <c r="T71" s="2">
        <v>3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8"/>
      <c r="AI71" s="1">
        <f>IF(ISERROR(HLOOKUP("C",$W71:$AH$2101,ROWS($W71:$AH$2101),FALSE)),0,HLOOKUP("C",$W71:$AH$2101,ROWS($W71:$AH$2101),FALSE))</f>
        <v>0</v>
      </c>
      <c r="AJ71" s="1">
        <f t="shared" si="49"/>
      </c>
      <c r="AK71" s="1">
        <f t="shared" si="50"/>
      </c>
      <c r="AL71" s="1">
        <f t="shared" si="51"/>
      </c>
      <c r="AM71" s="1">
        <f t="shared" si="83"/>
      </c>
      <c r="AN71" s="1">
        <f t="shared" si="52"/>
      </c>
      <c r="AO71" s="1">
        <f t="shared" si="53"/>
      </c>
      <c r="AP71" s="1">
        <f t="shared" si="54"/>
        <v>-1</v>
      </c>
      <c r="AQ71" s="1">
        <f t="shared" si="55"/>
        <v>2</v>
      </c>
      <c r="AR71" s="1">
        <f t="shared" si="56"/>
        <v>3</v>
      </c>
      <c r="AS71" s="1">
        <f t="shared" si="57"/>
        <v>1</v>
      </c>
      <c r="AT71" s="1">
        <f t="shared" si="58"/>
        <v>0</v>
      </c>
      <c r="AU71" s="1">
        <f t="shared" si="59"/>
      </c>
      <c r="AV71" s="1">
        <f t="shared" si="48"/>
      </c>
      <c r="AW71" s="1">
        <f t="shared" si="60"/>
      </c>
      <c r="AX71" s="1">
        <f t="shared" si="61"/>
      </c>
      <c r="AY71" s="1">
        <f t="shared" si="62"/>
      </c>
      <c r="AZ71" s="1">
        <f t="shared" si="63"/>
      </c>
      <c r="BA71" s="1">
        <f t="shared" si="64"/>
      </c>
      <c r="BB71" s="1">
        <f t="shared" si="65"/>
      </c>
      <c r="BC71" s="1">
        <f t="shared" si="66"/>
      </c>
      <c r="BD71" s="1" t="str">
        <f t="shared" si="67"/>
        <v>L</v>
      </c>
      <c r="BE71" s="1" t="str">
        <f t="shared" si="68"/>
        <v>R</v>
      </c>
      <c r="BF71" s="1" t="str">
        <f t="shared" si="69"/>
        <v>R</v>
      </c>
      <c r="BG71" s="1">
        <f t="shared" si="70"/>
      </c>
      <c r="BH71" s="1">
        <f t="shared" si="71"/>
      </c>
      <c r="BI71" s="1" t="str">
        <f t="shared" si="84"/>
        <v>R</v>
      </c>
      <c r="BJ71" s="1">
        <f t="shared" si="85"/>
      </c>
      <c r="BK71" s="1">
        <f t="shared" si="72"/>
      </c>
      <c r="BL71" s="1">
        <f t="shared" si="73"/>
      </c>
      <c r="BM71" s="1">
        <f t="shared" si="74"/>
      </c>
      <c r="BN71" s="1">
        <f t="shared" si="75"/>
      </c>
      <c r="BO71" s="1">
        <f t="shared" si="76"/>
      </c>
      <c r="BP71" s="1">
        <f t="shared" si="77"/>
      </c>
      <c r="BQ71" s="1">
        <f t="shared" si="78"/>
      </c>
      <c r="BR71" s="1" t="str">
        <f t="shared" si="79"/>
        <v>長谷川 &amp; </v>
      </c>
      <c r="BS71" s="1" t="str">
        <f t="shared" si="80"/>
        <v>田所さん &amp; </v>
      </c>
      <c r="BT71" s="1">
        <f t="shared" si="81"/>
      </c>
      <c r="BU71" s="1">
        <f t="shared" si="82"/>
      </c>
      <c r="BV71" s="1" t="str">
        <f t="shared" si="86"/>
        <v>長谷川 &amp; 田所さん &amp; </v>
      </c>
      <c r="BW71" s="1">
        <f t="shared" si="87"/>
        <v>13</v>
      </c>
      <c r="BX71" s="1" t="str">
        <f t="shared" si="88"/>
        <v>長谷川 &amp; 田所さん</v>
      </c>
      <c r="CD71" s="1" t="str">
        <f t="shared" si="96"/>
        <v>野口さん</v>
      </c>
      <c r="CE71" s="1" t="str">
        <f>$B$32</f>
        <v>皆川さん</v>
      </c>
      <c r="CF71" s="1">
        <v>0.38</v>
      </c>
      <c r="CG71" s="1">
        <f t="shared" si="90"/>
        <v>0.38</v>
      </c>
      <c r="CH71" s="1">
        <f t="shared" si="91"/>
        <v>57</v>
      </c>
      <c r="CI71" s="1">
        <f t="shared" si="92"/>
        <v>37</v>
      </c>
      <c r="CJ71" s="1">
        <f t="shared" si="93"/>
        <v>0</v>
      </c>
      <c r="CK71" s="1" t="str">
        <f t="shared" si="94"/>
        <v>野口さん &amp; 皆川さん</v>
      </c>
    </row>
    <row r="72" spans="9:89" ht="14.25">
      <c r="I72" s="27"/>
      <c r="K72" s="2"/>
      <c r="L72" s="2"/>
      <c r="M72" s="2"/>
      <c r="N72" s="2"/>
      <c r="O72" s="2">
        <v>4</v>
      </c>
      <c r="P72" s="2"/>
      <c r="Q72" s="2"/>
      <c r="R72" s="2">
        <v>2</v>
      </c>
      <c r="S72" s="2">
        <v>1</v>
      </c>
      <c r="T72" s="2">
        <v>3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8"/>
      <c r="AI72" s="1">
        <f>IF(ISERROR(HLOOKUP("C",$W72:$AH$2101,ROWS($W72:$AH$2101),FALSE)),0,HLOOKUP("C",$W72:$AH$2101,ROWS($W72:$AH$2101),FALSE))</f>
        <v>0</v>
      </c>
      <c r="AJ72" s="1">
        <f t="shared" si="49"/>
      </c>
      <c r="AK72" s="1">
        <f t="shared" si="50"/>
      </c>
      <c r="AL72" s="1">
        <f t="shared" si="51"/>
      </c>
      <c r="AM72" s="1">
        <f t="shared" si="83"/>
      </c>
      <c r="AN72" s="1">
        <f t="shared" si="52"/>
      </c>
      <c r="AO72" s="1">
        <f t="shared" si="53"/>
        <v>0</v>
      </c>
      <c r="AP72" s="1">
        <f t="shared" si="54"/>
      </c>
      <c r="AQ72" s="1">
        <f t="shared" si="55"/>
        <v>-1</v>
      </c>
      <c r="AR72" s="1">
        <f t="shared" si="56"/>
        <v>4</v>
      </c>
      <c r="AS72" s="1">
        <f t="shared" si="57"/>
        <v>2</v>
      </c>
      <c r="AT72" s="1">
        <f t="shared" si="58"/>
        <v>1</v>
      </c>
      <c r="AU72" s="1">
        <f t="shared" si="59"/>
      </c>
      <c r="AV72" s="1">
        <f t="shared" si="48"/>
      </c>
      <c r="AW72" s="1">
        <f t="shared" si="60"/>
      </c>
      <c r="AX72" s="1">
        <f t="shared" si="61"/>
      </c>
      <c r="AY72" s="1">
        <f t="shared" si="62"/>
      </c>
      <c r="AZ72" s="1">
        <f t="shared" si="63"/>
      </c>
      <c r="BA72" s="1">
        <f t="shared" si="64"/>
      </c>
      <c r="BB72" s="1">
        <f t="shared" si="65"/>
      </c>
      <c r="BC72" s="1">
        <f t="shared" si="66"/>
      </c>
      <c r="BD72" s="1">
        <f t="shared" si="67"/>
      </c>
      <c r="BE72" s="1" t="str">
        <f t="shared" si="68"/>
        <v>R</v>
      </c>
      <c r="BF72" s="1" t="str">
        <f t="shared" si="69"/>
        <v>R</v>
      </c>
      <c r="BG72" s="1" t="str">
        <f t="shared" si="70"/>
        <v>L</v>
      </c>
      <c r="BH72" s="1">
        <f t="shared" si="71"/>
      </c>
      <c r="BI72" s="1" t="str">
        <f t="shared" si="84"/>
        <v>R</v>
      </c>
      <c r="BJ72" s="1">
        <f t="shared" si="85"/>
      </c>
      <c r="BK72" s="1">
        <f t="shared" si="72"/>
      </c>
      <c r="BL72" s="1">
        <f t="shared" si="73"/>
      </c>
      <c r="BM72" s="1">
        <f t="shared" si="74"/>
      </c>
      <c r="BN72" s="1">
        <f t="shared" si="75"/>
      </c>
      <c r="BO72" s="1">
        <f t="shared" si="76"/>
      </c>
      <c r="BP72" s="1">
        <f t="shared" si="77"/>
      </c>
      <c r="BQ72" s="1">
        <f t="shared" si="78"/>
      </c>
      <c r="BR72" s="1" t="str">
        <f t="shared" si="79"/>
        <v>長谷川 &amp; </v>
      </c>
      <c r="BS72" s="1" t="str">
        <f t="shared" si="80"/>
        <v>田所さん &amp; </v>
      </c>
      <c r="BT72" s="1">
        <f t="shared" si="81"/>
      </c>
      <c r="BU72" s="1">
        <f t="shared" si="82"/>
      </c>
      <c r="BV72" s="1" t="str">
        <f t="shared" si="86"/>
        <v>長谷川 &amp; 田所さん &amp; </v>
      </c>
      <c r="BW72" s="1">
        <f t="shared" si="87"/>
        <v>13</v>
      </c>
      <c r="BX72" s="1" t="str">
        <f t="shared" si="88"/>
        <v>長谷川 &amp; 田所さん</v>
      </c>
      <c r="CD72" s="1" t="str">
        <f t="shared" si="96"/>
        <v>野口さん</v>
      </c>
      <c r="CE72" s="1" t="str">
        <f>$B$33</f>
        <v>予備２</v>
      </c>
      <c r="CF72" s="1">
        <v>0.37</v>
      </c>
      <c r="CG72" s="1">
        <f t="shared" si="90"/>
        <v>0.37</v>
      </c>
      <c r="CH72" s="1">
        <f t="shared" si="91"/>
        <v>58</v>
      </c>
      <c r="CI72" s="1">
        <f t="shared" si="92"/>
        <v>37</v>
      </c>
      <c r="CJ72" s="1">
        <f t="shared" si="93"/>
        <v>0</v>
      </c>
      <c r="CK72" s="1" t="str">
        <f t="shared" si="94"/>
        <v>野口さん &amp; 予備２</v>
      </c>
    </row>
    <row r="73" spans="9:89" ht="14.25">
      <c r="I73" s="27"/>
      <c r="K73" s="2"/>
      <c r="L73" s="2"/>
      <c r="M73" s="2"/>
      <c r="N73" s="2">
        <v>1</v>
      </c>
      <c r="O73" s="2">
        <v>4</v>
      </c>
      <c r="P73" s="2"/>
      <c r="Q73" s="2"/>
      <c r="R73" s="2">
        <v>2</v>
      </c>
      <c r="S73" s="2"/>
      <c r="T73" s="2">
        <v>3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8"/>
      <c r="AI73" s="1">
        <f>IF(ISERROR(HLOOKUP("C",$W73:$AH$2101,ROWS($W73:$AH$2101),FALSE)),0,HLOOKUP("C",$W73:$AH$2101,ROWS($W73:$AH$2101),FALSE))</f>
        <v>0</v>
      </c>
      <c r="AJ73" s="1">
        <f t="shared" si="49"/>
      </c>
      <c r="AK73" s="1">
        <f t="shared" si="50"/>
      </c>
      <c r="AL73" s="1">
        <f t="shared" si="51"/>
      </c>
      <c r="AM73" s="1">
        <f t="shared" si="83"/>
      </c>
      <c r="AN73" s="1">
        <f t="shared" si="52"/>
        <v>0</v>
      </c>
      <c r="AO73" s="1">
        <f t="shared" si="53"/>
        <v>1</v>
      </c>
      <c r="AP73" s="1">
        <f t="shared" si="54"/>
      </c>
      <c r="AQ73" s="1">
        <f t="shared" si="55"/>
      </c>
      <c r="AR73" s="1">
        <f t="shared" si="56"/>
        <v>5</v>
      </c>
      <c r="AS73" s="1">
        <f t="shared" si="57"/>
        <v>-1</v>
      </c>
      <c r="AT73" s="1">
        <f t="shared" si="58"/>
        <v>2</v>
      </c>
      <c r="AU73" s="1">
        <f t="shared" si="59"/>
      </c>
      <c r="AV73" s="1">
        <f t="shared" si="48"/>
      </c>
      <c r="AW73" s="1">
        <f t="shared" si="60"/>
      </c>
      <c r="AX73" s="1">
        <f t="shared" si="61"/>
      </c>
      <c r="AY73" s="1">
        <f t="shared" si="62"/>
      </c>
      <c r="AZ73" s="1">
        <f t="shared" si="63"/>
      </c>
      <c r="BA73" s="1">
        <f t="shared" si="64"/>
      </c>
      <c r="BB73" s="1" t="str">
        <f t="shared" si="65"/>
        <v>L</v>
      </c>
      <c r="BC73" s="1">
        <f t="shared" si="66"/>
      </c>
      <c r="BD73" s="1">
        <f t="shared" si="67"/>
      </c>
      <c r="BE73" s="1" t="str">
        <f t="shared" si="68"/>
        <v>R</v>
      </c>
      <c r="BF73" s="1">
        <f t="shared" si="69"/>
      </c>
      <c r="BG73" s="1" t="str">
        <f t="shared" si="70"/>
        <v>L</v>
      </c>
      <c r="BH73" s="1">
        <f t="shared" si="71"/>
      </c>
      <c r="BI73" s="1" t="str">
        <f t="shared" si="84"/>
        <v>L</v>
      </c>
      <c r="BJ73" s="1">
        <f t="shared" si="85"/>
      </c>
      <c r="BK73" s="1">
        <f t="shared" si="72"/>
      </c>
      <c r="BL73" s="1">
        <f t="shared" si="73"/>
      </c>
      <c r="BM73" s="1">
        <f t="shared" si="74"/>
      </c>
      <c r="BN73" s="1">
        <f t="shared" si="75"/>
      </c>
      <c r="BO73" s="1" t="str">
        <f t="shared" si="76"/>
        <v>島田さん &amp; </v>
      </c>
      <c r="BP73" s="1">
        <f t="shared" si="77"/>
      </c>
      <c r="BQ73" s="1">
        <f t="shared" si="78"/>
      </c>
      <c r="BR73" s="1">
        <f t="shared" si="79"/>
      </c>
      <c r="BS73" s="1">
        <f t="shared" si="80"/>
      </c>
      <c r="BT73" s="1" t="str">
        <f t="shared" si="81"/>
        <v>皆川さん &amp; </v>
      </c>
      <c r="BU73" s="1">
        <f t="shared" si="82"/>
      </c>
      <c r="BV73" s="1" t="str">
        <f t="shared" si="86"/>
        <v>島田さん &amp; 皆川さん &amp; </v>
      </c>
      <c r="BW73" s="1">
        <f t="shared" si="87"/>
        <v>14</v>
      </c>
      <c r="BX73" s="1" t="str">
        <f t="shared" si="88"/>
        <v>島田さん &amp; 皆川さん</v>
      </c>
      <c r="CD73" s="1" t="str">
        <f aca="true" t="shared" si="97" ref="CD73:CD80">$B$25</f>
        <v>中村さん</v>
      </c>
      <c r="CE73" s="1" t="str">
        <f>$B$26</f>
        <v>富樫さん</v>
      </c>
      <c r="CF73" s="1">
        <v>0.36</v>
      </c>
      <c r="CG73" s="1">
        <f t="shared" si="90"/>
        <v>2.36</v>
      </c>
      <c r="CH73" s="1">
        <f t="shared" si="91"/>
        <v>30</v>
      </c>
      <c r="CI73" s="1">
        <f t="shared" si="92"/>
        <v>29</v>
      </c>
      <c r="CJ73" s="1">
        <f t="shared" si="93"/>
        <v>2</v>
      </c>
      <c r="CK73" s="1" t="str">
        <f t="shared" si="94"/>
        <v>中村さん &amp; 富樫さん</v>
      </c>
    </row>
    <row r="74" spans="9:89" ht="14.25">
      <c r="I74" s="27"/>
      <c r="K74" s="2">
        <v>4</v>
      </c>
      <c r="L74" s="2"/>
      <c r="M74" s="2"/>
      <c r="N74" s="2">
        <v>1</v>
      </c>
      <c r="O74" s="2"/>
      <c r="P74" s="2"/>
      <c r="Q74" s="2"/>
      <c r="R74" s="2">
        <v>2</v>
      </c>
      <c r="S74" s="2"/>
      <c r="T74" s="2">
        <v>3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8"/>
      <c r="AI74" s="1">
        <f>IF(ISERROR(HLOOKUP("C",$W74:$AH$2101,ROWS($W74:$AH$2101),FALSE)),0,HLOOKUP("C",$W74:$AH$2101,ROWS($W74:$AH$2101),FALSE))</f>
        <v>0</v>
      </c>
      <c r="AJ74" s="1">
        <f t="shared" si="49"/>
      </c>
      <c r="AK74" s="1">
        <f t="shared" si="50"/>
        <v>0</v>
      </c>
      <c r="AL74" s="1">
        <f t="shared" si="51"/>
      </c>
      <c r="AM74" s="1">
        <f t="shared" si="83"/>
      </c>
      <c r="AN74" s="1">
        <f t="shared" si="52"/>
        <v>1</v>
      </c>
      <c r="AO74" s="1">
        <f t="shared" si="53"/>
        <v>-1</v>
      </c>
      <c r="AP74" s="1">
        <f t="shared" si="54"/>
      </c>
      <c r="AQ74" s="1">
        <f t="shared" si="55"/>
      </c>
      <c r="AR74" s="1">
        <f t="shared" si="56"/>
        <v>6</v>
      </c>
      <c r="AS74" s="1">
        <f t="shared" si="57"/>
      </c>
      <c r="AT74" s="1">
        <f t="shared" si="58"/>
        <v>3</v>
      </c>
      <c r="AU74" s="1">
        <f t="shared" si="59"/>
      </c>
      <c r="AV74" s="1">
        <f t="shared" si="48"/>
      </c>
      <c r="AW74" s="1">
        <f t="shared" si="60"/>
      </c>
      <c r="AX74" s="1">
        <f t="shared" si="61"/>
      </c>
      <c r="AY74" s="1">
        <f t="shared" si="62"/>
      </c>
      <c r="AZ74" s="1">
        <f t="shared" si="63"/>
      </c>
      <c r="BA74" s="1" t="str">
        <f t="shared" si="64"/>
        <v>R</v>
      </c>
      <c r="BB74" s="1">
        <f t="shared" si="65"/>
      </c>
      <c r="BC74" s="1">
        <f t="shared" si="66"/>
      </c>
      <c r="BD74" s="1">
        <f t="shared" si="67"/>
      </c>
      <c r="BE74" s="1" t="str">
        <f t="shared" si="68"/>
        <v>R</v>
      </c>
      <c r="BF74" s="1">
        <f t="shared" si="69"/>
      </c>
      <c r="BG74" s="1" t="str">
        <f t="shared" si="70"/>
        <v>L</v>
      </c>
      <c r="BH74" s="1">
        <f t="shared" si="71"/>
      </c>
      <c r="BI74" s="1" t="str">
        <f t="shared" si="84"/>
        <v>R</v>
      </c>
      <c r="BJ74" s="1">
        <f t="shared" si="85"/>
      </c>
      <c r="BK74" s="1">
        <f t="shared" si="72"/>
      </c>
      <c r="BL74" s="1">
        <f t="shared" si="73"/>
      </c>
      <c r="BM74" s="1">
        <f t="shared" si="74"/>
      </c>
      <c r="BN74" s="1" t="str">
        <f t="shared" si="75"/>
        <v>富樫さん &amp; </v>
      </c>
      <c r="BO74" s="1">
        <f t="shared" si="76"/>
      </c>
      <c r="BP74" s="1">
        <f t="shared" si="77"/>
      </c>
      <c r="BQ74" s="1">
        <f t="shared" si="78"/>
      </c>
      <c r="BR74" s="1" t="str">
        <f t="shared" si="79"/>
        <v>長谷川 &amp; </v>
      </c>
      <c r="BS74" s="1">
        <f t="shared" si="80"/>
      </c>
      <c r="BT74" s="1">
        <f t="shared" si="81"/>
      </c>
      <c r="BU74" s="1">
        <f t="shared" si="82"/>
      </c>
      <c r="BV74" s="1" t="str">
        <f t="shared" si="86"/>
        <v>富樫さん &amp; 長谷川 &amp; </v>
      </c>
      <c r="BW74" s="1">
        <f t="shared" si="87"/>
        <v>13</v>
      </c>
      <c r="BX74" s="1" t="str">
        <f t="shared" si="88"/>
        <v>富樫さん &amp; 長谷川</v>
      </c>
      <c r="CD74" s="1" t="str">
        <f t="shared" si="97"/>
        <v>中村さん</v>
      </c>
      <c r="CE74" s="1" t="str">
        <f>$B$27</f>
        <v>島田さん</v>
      </c>
      <c r="CF74" s="1">
        <v>0.35</v>
      </c>
      <c r="CG74" s="1">
        <f t="shared" si="90"/>
        <v>3.35</v>
      </c>
      <c r="CH74" s="1">
        <f t="shared" si="91"/>
        <v>25</v>
      </c>
      <c r="CI74" s="1">
        <f t="shared" si="92"/>
        <v>24</v>
      </c>
      <c r="CJ74" s="1">
        <f t="shared" si="93"/>
        <v>3</v>
      </c>
      <c r="CK74" s="1" t="str">
        <f t="shared" si="94"/>
        <v>中村さん &amp; 島田さん</v>
      </c>
    </row>
    <row r="75" spans="9:89" ht="14.25">
      <c r="I75" s="27"/>
      <c r="K75" s="2"/>
      <c r="L75" s="2"/>
      <c r="M75" s="2">
        <v>4</v>
      </c>
      <c r="N75" s="2">
        <v>1</v>
      </c>
      <c r="O75" s="2"/>
      <c r="P75" s="2"/>
      <c r="Q75" s="2"/>
      <c r="R75" s="2">
        <v>2</v>
      </c>
      <c r="S75" s="2"/>
      <c r="T75" s="2">
        <v>3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8"/>
      <c r="AI75" s="1">
        <f>IF(ISERROR(HLOOKUP("C",$W75:$AH$2101,ROWS($W75:$AH$2101),FALSE)),0,HLOOKUP("C",$W75:$AH$2101,ROWS($W75:$AH$2101),FALSE))</f>
        <v>0</v>
      </c>
      <c r="AJ75" s="1">
        <f t="shared" si="49"/>
      </c>
      <c r="AK75" s="1">
        <f t="shared" si="50"/>
        <v>-1</v>
      </c>
      <c r="AL75" s="1">
        <f t="shared" si="51"/>
      </c>
      <c r="AM75" s="1">
        <f t="shared" si="83"/>
        <v>0</v>
      </c>
      <c r="AN75" s="1">
        <f t="shared" si="52"/>
        <v>2</v>
      </c>
      <c r="AO75" s="1">
        <f t="shared" si="53"/>
      </c>
      <c r="AP75" s="1">
        <f t="shared" si="54"/>
      </c>
      <c r="AQ75" s="1">
        <f t="shared" si="55"/>
      </c>
      <c r="AR75" s="1">
        <f t="shared" si="56"/>
        <v>7</v>
      </c>
      <c r="AS75" s="1">
        <f t="shared" si="57"/>
      </c>
      <c r="AT75" s="1">
        <f t="shared" si="58"/>
        <v>4</v>
      </c>
      <c r="AU75" s="1">
        <f t="shared" si="59"/>
      </c>
      <c r="AV75" s="1">
        <f t="shared" si="48"/>
      </c>
      <c r="AW75" s="1">
        <f t="shared" si="60"/>
      </c>
      <c r="AX75" s="1">
        <f t="shared" si="61"/>
      </c>
      <c r="AY75" s="1">
        <f t="shared" si="62"/>
      </c>
      <c r="AZ75" s="1">
        <f t="shared" si="63"/>
      </c>
      <c r="BA75" s="1" t="str">
        <f t="shared" si="64"/>
        <v>R</v>
      </c>
      <c r="BB75" s="1">
        <f t="shared" si="65"/>
      </c>
      <c r="BC75" s="1">
        <f t="shared" si="66"/>
      </c>
      <c r="BD75" s="1">
        <f t="shared" si="67"/>
      </c>
      <c r="BE75" s="1" t="str">
        <f t="shared" si="68"/>
        <v>R</v>
      </c>
      <c r="BF75" s="1">
        <f t="shared" si="69"/>
      </c>
      <c r="BG75" s="1" t="str">
        <f t="shared" si="70"/>
        <v>L</v>
      </c>
      <c r="BH75" s="1">
        <f t="shared" si="71"/>
      </c>
      <c r="BI75" s="1" t="str">
        <f t="shared" si="84"/>
        <v>R</v>
      </c>
      <c r="BJ75" s="1">
        <f t="shared" si="85"/>
      </c>
      <c r="BK75" s="1">
        <f t="shared" si="72"/>
      </c>
      <c r="BL75" s="1">
        <f t="shared" si="73"/>
      </c>
      <c r="BM75" s="1">
        <f t="shared" si="74"/>
      </c>
      <c r="BN75" s="1" t="str">
        <f t="shared" si="75"/>
        <v>富樫さん &amp; </v>
      </c>
      <c r="BO75" s="1">
        <f t="shared" si="76"/>
      </c>
      <c r="BP75" s="1">
        <f t="shared" si="77"/>
      </c>
      <c r="BQ75" s="1">
        <f t="shared" si="78"/>
      </c>
      <c r="BR75" s="1" t="str">
        <f t="shared" si="79"/>
        <v>長谷川 &amp; </v>
      </c>
      <c r="BS75" s="1">
        <f t="shared" si="80"/>
      </c>
      <c r="BT75" s="1">
        <f t="shared" si="81"/>
      </c>
      <c r="BU75" s="1">
        <f t="shared" si="82"/>
      </c>
      <c r="BV75" s="1" t="str">
        <f t="shared" si="86"/>
        <v>富樫さん &amp; 長谷川 &amp; </v>
      </c>
      <c r="BW75" s="1">
        <f t="shared" si="87"/>
        <v>13</v>
      </c>
      <c r="BX75" s="1" t="str">
        <f t="shared" si="88"/>
        <v>富樫さん &amp; 長谷川</v>
      </c>
      <c r="CD75" s="1" t="str">
        <f t="shared" si="97"/>
        <v>中村さん</v>
      </c>
      <c r="CE75" s="1" t="str">
        <f>$B$28</f>
        <v>理恵子さん</v>
      </c>
      <c r="CF75" s="1">
        <v>0.34</v>
      </c>
      <c r="CG75" s="1">
        <f aca="true" t="shared" si="98" ref="CG75:CG106">CJ75+CF75</f>
        <v>6.34</v>
      </c>
      <c r="CH75" s="1">
        <f aca="true" t="shared" si="99" ref="CH75:CH106">RANK(CG75,CG$42:CG$185)</f>
        <v>11</v>
      </c>
      <c r="CI75" s="1">
        <f aca="true" t="shared" si="100" ref="CI75:CI106">RANK(CJ75,CJ$42:CJ$185)</f>
        <v>11</v>
      </c>
      <c r="CJ75" s="1">
        <f aca="true" t="shared" si="101" ref="CJ75:CJ106">COUNTIF(BX$42:BX$2100,CK75)</f>
        <v>6</v>
      </c>
      <c r="CK75" s="1" t="str">
        <f aca="true" t="shared" si="102" ref="CK75:CK108">CD75&amp;" &amp; "&amp;CE75</f>
        <v>中村さん &amp; 理恵子さん</v>
      </c>
    </row>
    <row r="76" spans="9:89" ht="14.25">
      <c r="I76" s="27"/>
      <c r="K76" s="2"/>
      <c r="L76" s="2"/>
      <c r="M76" s="2">
        <v>4</v>
      </c>
      <c r="N76" s="2"/>
      <c r="O76" s="2"/>
      <c r="P76" s="2">
        <v>1</v>
      </c>
      <c r="Q76" s="2"/>
      <c r="R76" s="2">
        <v>2</v>
      </c>
      <c r="S76" s="2"/>
      <c r="T76" s="2">
        <v>3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8"/>
      <c r="AI76" s="1">
        <f>IF(ISERROR(HLOOKUP("C",$W76:$AH$2101,ROWS($W76:$AH$2101),FALSE)),0,HLOOKUP("C",$W76:$AH$2101,ROWS($W76:$AH$2101),FALSE))</f>
        <v>0</v>
      </c>
      <c r="AJ76" s="1">
        <f t="shared" si="49"/>
      </c>
      <c r="AK76" s="1">
        <f t="shared" si="50"/>
      </c>
      <c r="AL76" s="1">
        <f t="shared" si="51"/>
      </c>
      <c r="AM76" s="1">
        <f t="shared" si="83"/>
        <v>1</v>
      </c>
      <c r="AN76" s="1">
        <f t="shared" si="52"/>
        <v>-1</v>
      </c>
      <c r="AO76" s="1">
        <f t="shared" si="53"/>
      </c>
      <c r="AP76" s="1">
        <f t="shared" si="54"/>
        <v>0</v>
      </c>
      <c r="AQ76" s="1">
        <f t="shared" si="55"/>
      </c>
      <c r="AR76" s="1">
        <f t="shared" si="56"/>
        <v>8</v>
      </c>
      <c r="AS76" s="1">
        <f t="shared" si="57"/>
      </c>
      <c r="AT76" s="1">
        <f t="shared" si="58"/>
        <v>5</v>
      </c>
      <c r="AU76" s="1">
        <f t="shared" si="59"/>
      </c>
      <c r="AV76" s="1">
        <f t="shared" si="48"/>
      </c>
      <c r="AW76" s="1">
        <f t="shared" si="60"/>
      </c>
      <c r="AX76" s="1">
        <f t="shared" si="61"/>
      </c>
      <c r="AY76" s="1">
        <f t="shared" si="62"/>
      </c>
      <c r="AZ76" s="1" t="str">
        <f t="shared" si="63"/>
        <v>L</v>
      </c>
      <c r="BA76" s="1">
        <f t="shared" si="64"/>
      </c>
      <c r="BB76" s="1">
        <f t="shared" si="65"/>
      </c>
      <c r="BC76" s="1">
        <f t="shared" si="66"/>
      </c>
      <c r="BD76" s="1">
        <f t="shared" si="67"/>
      </c>
      <c r="BE76" s="1" t="str">
        <f t="shared" si="68"/>
        <v>R</v>
      </c>
      <c r="BF76" s="1">
        <f t="shared" si="69"/>
      </c>
      <c r="BG76" s="1" t="str">
        <f t="shared" si="70"/>
        <v>L</v>
      </c>
      <c r="BH76" s="1">
        <f t="shared" si="71"/>
      </c>
      <c r="BI76" s="1" t="str">
        <f t="shared" si="84"/>
        <v>L</v>
      </c>
      <c r="BJ76" s="1">
        <f t="shared" si="85"/>
      </c>
      <c r="BK76" s="1">
        <f t="shared" si="72"/>
      </c>
      <c r="BL76" s="1">
        <f t="shared" si="73"/>
      </c>
      <c r="BM76" s="1" t="str">
        <f t="shared" si="74"/>
        <v>中村さん &amp; </v>
      </c>
      <c r="BN76" s="1">
        <f t="shared" si="75"/>
      </c>
      <c r="BO76" s="1">
        <f t="shared" si="76"/>
      </c>
      <c r="BP76" s="1">
        <f t="shared" si="77"/>
      </c>
      <c r="BQ76" s="1">
        <f t="shared" si="78"/>
      </c>
      <c r="BR76" s="1">
        <f t="shared" si="79"/>
      </c>
      <c r="BS76" s="1">
        <f t="shared" si="80"/>
      </c>
      <c r="BT76" s="1" t="str">
        <f t="shared" si="81"/>
        <v>皆川さん &amp; </v>
      </c>
      <c r="BU76" s="1">
        <f t="shared" si="82"/>
      </c>
      <c r="BV76" s="1" t="str">
        <f t="shared" si="86"/>
        <v>中村さん &amp; 皆川さん &amp; </v>
      </c>
      <c r="BW76" s="1">
        <f t="shared" si="87"/>
        <v>14</v>
      </c>
      <c r="BX76" s="1" t="str">
        <f t="shared" si="88"/>
        <v>中村さん &amp; 皆川さん</v>
      </c>
      <c r="CD76" s="1" t="str">
        <f t="shared" si="97"/>
        <v>中村さん</v>
      </c>
      <c r="CE76" s="1" t="str">
        <f>$B$29</f>
        <v>霜野さん</v>
      </c>
      <c r="CF76" s="1">
        <v>0.33</v>
      </c>
      <c r="CG76" s="1">
        <f t="shared" si="98"/>
        <v>2.33</v>
      </c>
      <c r="CH76" s="1">
        <f t="shared" si="99"/>
        <v>31</v>
      </c>
      <c r="CI76" s="1">
        <f t="shared" si="100"/>
        <v>29</v>
      </c>
      <c r="CJ76" s="1">
        <f t="shared" si="101"/>
        <v>2</v>
      </c>
      <c r="CK76" s="1" t="str">
        <f t="shared" si="102"/>
        <v>中村さん &amp; 霜野さん</v>
      </c>
    </row>
    <row r="77" spans="9:89" ht="14.25">
      <c r="I77" s="27"/>
      <c r="K77" s="2"/>
      <c r="L77" s="2"/>
      <c r="M77" s="2"/>
      <c r="N77" s="2"/>
      <c r="O77" s="2"/>
      <c r="P77" s="2">
        <v>1</v>
      </c>
      <c r="Q77" s="2">
        <v>4</v>
      </c>
      <c r="R77" s="2">
        <v>2</v>
      </c>
      <c r="S77" s="2"/>
      <c r="T77" s="2">
        <v>3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8"/>
      <c r="AI77" s="1">
        <f>IF(ISERROR(HLOOKUP("C",$W77:$AH$2101,ROWS($W77:$AH$2101),FALSE)),0,HLOOKUP("C",$W77:$AH$2101,ROWS($W77:$AH$2101),FALSE))</f>
        <v>0</v>
      </c>
      <c r="AJ77" s="1">
        <f t="shared" si="49"/>
      </c>
      <c r="AK77" s="1">
        <f t="shared" si="50"/>
      </c>
      <c r="AL77" s="1">
        <f t="shared" si="51"/>
      </c>
      <c r="AM77" s="1">
        <f t="shared" si="83"/>
        <v>-1</v>
      </c>
      <c r="AN77" s="1">
        <f t="shared" si="52"/>
      </c>
      <c r="AO77" s="1">
        <f t="shared" si="53"/>
      </c>
      <c r="AP77" s="1">
        <f t="shared" si="54"/>
        <v>1</v>
      </c>
      <c r="AQ77" s="1">
        <f t="shared" si="55"/>
        <v>0</v>
      </c>
      <c r="AR77" s="1">
        <f t="shared" si="56"/>
        <v>9</v>
      </c>
      <c r="AS77" s="1">
        <f t="shared" si="57"/>
      </c>
      <c r="AT77" s="1">
        <f t="shared" si="58"/>
        <v>6</v>
      </c>
      <c r="AU77" s="1">
        <f t="shared" si="59"/>
      </c>
      <c r="AV77" s="1">
        <f t="shared" si="48"/>
      </c>
      <c r="AW77" s="1">
        <f t="shared" si="60"/>
      </c>
      <c r="AX77" s="1">
        <f t="shared" si="61"/>
      </c>
      <c r="AY77" s="1">
        <f t="shared" si="62"/>
      </c>
      <c r="AZ77" s="1">
        <f t="shared" si="63"/>
      </c>
      <c r="BA77" s="1">
        <f t="shared" si="64"/>
      </c>
      <c r="BB77" s="1">
        <f t="shared" si="65"/>
      </c>
      <c r="BC77" s="1" t="str">
        <f t="shared" si="66"/>
        <v>R</v>
      </c>
      <c r="BD77" s="1">
        <f t="shared" si="67"/>
      </c>
      <c r="BE77" s="1" t="str">
        <f t="shared" si="68"/>
        <v>R</v>
      </c>
      <c r="BF77" s="1">
        <f t="shared" si="69"/>
      </c>
      <c r="BG77" s="1" t="str">
        <f t="shared" si="70"/>
        <v>L</v>
      </c>
      <c r="BH77" s="1">
        <f t="shared" si="71"/>
      </c>
      <c r="BI77" s="1" t="str">
        <f t="shared" si="84"/>
        <v>R</v>
      </c>
      <c r="BJ77" s="1">
        <f t="shared" si="85"/>
      </c>
      <c r="BK77" s="1">
        <f t="shared" si="72"/>
      </c>
      <c r="BL77" s="1">
        <f t="shared" si="73"/>
      </c>
      <c r="BM77" s="1">
        <f t="shared" si="74"/>
      </c>
      <c r="BN77" s="1">
        <f t="shared" si="75"/>
      </c>
      <c r="BO77" s="1">
        <f t="shared" si="76"/>
      </c>
      <c r="BP77" s="1" t="str">
        <f t="shared" si="77"/>
        <v>理恵子さん &amp; </v>
      </c>
      <c r="BQ77" s="1">
        <f t="shared" si="78"/>
      </c>
      <c r="BR77" s="1" t="str">
        <f t="shared" si="79"/>
        <v>長谷川 &amp; </v>
      </c>
      <c r="BS77" s="1">
        <f t="shared" si="80"/>
      </c>
      <c r="BT77" s="1">
        <f t="shared" si="81"/>
      </c>
      <c r="BU77" s="1">
        <f t="shared" si="82"/>
      </c>
      <c r="BV77" s="1" t="str">
        <f t="shared" si="86"/>
        <v>理恵子さん &amp; 長谷川 &amp; </v>
      </c>
      <c r="BW77" s="1">
        <f t="shared" si="87"/>
        <v>14</v>
      </c>
      <c r="BX77" s="1" t="str">
        <f t="shared" si="88"/>
        <v>理恵子さん &amp; 長谷川</v>
      </c>
      <c r="CD77" s="1" t="str">
        <f t="shared" si="97"/>
        <v>中村さん</v>
      </c>
      <c r="CE77" s="1" t="str">
        <f>$B$30</f>
        <v>長谷川</v>
      </c>
      <c r="CF77" s="1">
        <v>0.32</v>
      </c>
      <c r="CG77" s="1">
        <f t="shared" si="98"/>
        <v>10.32</v>
      </c>
      <c r="CH77" s="1">
        <f t="shared" si="99"/>
        <v>5</v>
      </c>
      <c r="CI77" s="1">
        <f t="shared" si="100"/>
        <v>5</v>
      </c>
      <c r="CJ77" s="1">
        <f t="shared" si="101"/>
        <v>10</v>
      </c>
      <c r="CK77" s="1" t="str">
        <f t="shared" si="102"/>
        <v>中村さん &amp; 長谷川</v>
      </c>
    </row>
    <row r="78" spans="9:89" ht="14.25">
      <c r="I78" s="27"/>
      <c r="K78" s="2"/>
      <c r="L78" s="2"/>
      <c r="M78" s="2"/>
      <c r="N78" s="2"/>
      <c r="O78" s="2"/>
      <c r="P78" s="2">
        <v>1</v>
      </c>
      <c r="Q78" s="2">
        <v>4</v>
      </c>
      <c r="R78" s="2">
        <v>2</v>
      </c>
      <c r="S78" s="2">
        <v>3</v>
      </c>
      <c r="T78" s="2"/>
      <c r="U78" s="2"/>
      <c r="V78" s="2"/>
      <c r="W78" s="2"/>
      <c r="X78" s="2"/>
      <c r="Y78" s="2"/>
      <c r="Z78" s="2"/>
      <c r="AA78" s="2"/>
      <c r="AB78" s="2"/>
      <c r="AC78" s="2" t="s">
        <v>61</v>
      </c>
      <c r="AD78" s="2"/>
      <c r="AE78" s="2"/>
      <c r="AF78" s="2"/>
      <c r="AG78" s="2"/>
      <c r="AH78" s="28"/>
      <c r="AI78" s="1">
        <f>IF(ISERROR(HLOOKUP("C",$W78:$AH$2101,ROWS($W78:$AH$2101),FALSE)),0,HLOOKUP("C",$W78:$AH$2101,ROWS($W78:$AH$2101),FALSE))</f>
        <v>7</v>
      </c>
      <c r="AJ78" s="1">
        <f t="shared" si="49"/>
      </c>
      <c r="AK78" s="1">
        <f t="shared" si="50"/>
      </c>
      <c r="AL78" s="1">
        <f t="shared" si="51"/>
      </c>
      <c r="AM78" s="1">
        <f t="shared" si="83"/>
      </c>
      <c r="AN78" s="1">
        <f t="shared" si="52"/>
      </c>
      <c r="AO78" s="1">
        <f t="shared" si="53"/>
      </c>
      <c r="AP78" s="1">
        <f t="shared" si="54"/>
        <v>2</v>
      </c>
      <c r="AQ78" s="1">
        <f t="shared" si="55"/>
        <v>1</v>
      </c>
      <c r="AR78" s="1">
        <f t="shared" si="56"/>
        <v>10</v>
      </c>
      <c r="AS78" s="1">
        <f t="shared" si="57"/>
        <v>0</v>
      </c>
      <c r="AT78" s="1">
        <f t="shared" si="58"/>
        <v>-2</v>
      </c>
      <c r="AU78" s="1">
        <f t="shared" si="59"/>
      </c>
      <c r="AV78" s="1">
        <f t="shared" si="48"/>
      </c>
      <c r="AW78" s="1">
        <f t="shared" si="60"/>
      </c>
      <c r="AX78" s="1">
        <f t="shared" si="61"/>
      </c>
      <c r="AY78" s="1">
        <f t="shared" si="62"/>
      </c>
      <c r="AZ78" s="1">
        <f t="shared" si="63"/>
      </c>
      <c r="BA78" s="1">
        <f t="shared" si="64"/>
      </c>
      <c r="BB78" s="1">
        <f t="shared" si="65"/>
      </c>
      <c r="BC78" s="1" t="str">
        <f t="shared" si="66"/>
        <v>R</v>
      </c>
      <c r="BD78" s="1" t="str">
        <f t="shared" si="67"/>
        <v>L</v>
      </c>
      <c r="BE78" s="1" t="str">
        <f t="shared" si="68"/>
        <v>R</v>
      </c>
      <c r="BF78" s="1">
        <f t="shared" si="69"/>
      </c>
      <c r="BG78" s="1">
        <f t="shared" si="70"/>
      </c>
      <c r="BH78" s="1">
        <f t="shared" si="71"/>
      </c>
      <c r="BI78" s="1" t="str">
        <f t="shared" si="84"/>
        <v>R</v>
      </c>
      <c r="BJ78" s="1">
        <f t="shared" si="85"/>
      </c>
      <c r="BK78" s="1">
        <f t="shared" si="72"/>
      </c>
      <c r="BL78" s="1">
        <f t="shared" si="73"/>
      </c>
      <c r="BM78" s="1">
        <f t="shared" si="74"/>
      </c>
      <c r="BN78" s="1">
        <f t="shared" si="75"/>
      </c>
      <c r="BO78" s="1">
        <f t="shared" si="76"/>
      </c>
      <c r="BP78" s="1" t="str">
        <f t="shared" si="77"/>
        <v>理恵子さん &amp; </v>
      </c>
      <c r="BQ78" s="1">
        <f t="shared" si="78"/>
      </c>
      <c r="BR78" s="1" t="str">
        <f t="shared" si="79"/>
        <v>長谷川 &amp; </v>
      </c>
      <c r="BS78" s="1">
        <f t="shared" si="80"/>
      </c>
      <c r="BT78" s="1">
        <f t="shared" si="81"/>
      </c>
      <c r="BU78" s="1">
        <f t="shared" si="82"/>
      </c>
      <c r="BV78" s="1" t="str">
        <f t="shared" si="86"/>
        <v>理恵子さん &amp; 長谷川 &amp; </v>
      </c>
      <c r="BW78" s="1">
        <f t="shared" si="87"/>
        <v>14</v>
      </c>
      <c r="BX78" s="1" t="str">
        <f t="shared" si="88"/>
        <v>理恵子さん &amp; 長谷川</v>
      </c>
      <c r="CD78" s="1" t="str">
        <f t="shared" si="97"/>
        <v>中村さん</v>
      </c>
      <c r="CE78" s="1" t="str">
        <f>$B$31</f>
        <v>田所さん</v>
      </c>
      <c r="CF78" s="1">
        <v>0.31</v>
      </c>
      <c r="CG78" s="1">
        <f t="shared" si="98"/>
        <v>2.31</v>
      </c>
      <c r="CH78" s="1">
        <f t="shared" si="99"/>
        <v>32</v>
      </c>
      <c r="CI78" s="1">
        <f t="shared" si="100"/>
        <v>29</v>
      </c>
      <c r="CJ78" s="1">
        <f t="shared" si="101"/>
        <v>2</v>
      </c>
      <c r="CK78" s="1" t="str">
        <f t="shared" si="102"/>
        <v>中村さん &amp; 田所さん</v>
      </c>
    </row>
    <row r="79" spans="9:89" ht="14.25">
      <c r="I79" s="27"/>
      <c r="K79" s="2"/>
      <c r="L79" s="2"/>
      <c r="M79" s="2"/>
      <c r="N79" s="2"/>
      <c r="O79" s="2">
        <v>3</v>
      </c>
      <c r="P79" s="2">
        <v>1</v>
      </c>
      <c r="Q79" s="2">
        <v>4</v>
      </c>
      <c r="R79" s="2">
        <v>2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8"/>
      <c r="AI79" s="1">
        <f>IF(ISERROR(HLOOKUP("C",$W79:$AH$2101,ROWS($W79:$AH$2101),FALSE)),0,HLOOKUP("C",$W79:$AH$2101,ROWS($W79:$AH$2101),FALSE))</f>
        <v>0</v>
      </c>
      <c r="AJ79" s="1">
        <f t="shared" si="49"/>
      </c>
      <c r="AK79" s="1">
        <f t="shared" si="50"/>
      </c>
      <c r="AL79" s="1">
        <f t="shared" si="51"/>
      </c>
      <c r="AM79" s="1">
        <f t="shared" si="83"/>
      </c>
      <c r="AN79" s="1">
        <f t="shared" si="52"/>
      </c>
      <c r="AO79" s="1">
        <f t="shared" si="53"/>
        <v>0</v>
      </c>
      <c r="AP79" s="1">
        <f t="shared" si="54"/>
        <v>3</v>
      </c>
      <c r="AQ79" s="1">
        <f t="shared" si="55"/>
        <v>2</v>
      </c>
      <c r="AR79" s="1">
        <f t="shared" si="56"/>
        <v>11</v>
      </c>
      <c r="AS79" s="1">
        <f t="shared" si="57"/>
        <v>-1</v>
      </c>
      <c r="AT79" s="1">
        <f t="shared" si="58"/>
      </c>
      <c r="AU79" s="1">
        <f t="shared" si="59"/>
      </c>
      <c r="AV79" s="1">
        <f t="shared" si="48"/>
      </c>
      <c r="AW79" s="1">
        <f t="shared" si="60"/>
      </c>
      <c r="AX79" s="1">
        <f t="shared" si="61"/>
      </c>
      <c r="AY79" s="1">
        <f t="shared" si="62"/>
      </c>
      <c r="AZ79" s="1">
        <f t="shared" si="63"/>
      </c>
      <c r="BA79" s="1">
        <f t="shared" si="64"/>
      </c>
      <c r="BB79" s="1">
        <f t="shared" si="65"/>
      </c>
      <c r="BC79" s="1" t="str">
        <f t="shared" si="66"/>
        <v>R</v>
      </c>
      <c r="BD79" s="1" t="str">
        <f t="shared" si="67"/>
        <v>L</v>
      </c>
      <c r="BE79" s="1" t="str">
        <f t="shared" si="68"/>
        <v>R</v>
      </c>
      <c r="BF79" s="1">
        <f t="shared" si="69"/>
      </c>
      <c r="BG79" s="1">
        <f t="shared" si="70"/>
      </c>
      <c r="BH79" s="1">
        <f t="shared" si="71"/>
      </c>
      <c r="BI79" s="1" t="str">
        <f t="shared" si="84"/>
        <v>R</v>
      </c>
      <c r="BJ79" s="1">
        <f t="shared" si="85"/>
      </c>
      <c r="BK79" s="1">
        <f t="shared" si="72"/>
      </c>
      <c r="BL79" s="1">
        <f t="shared" si="73"/>
      </c>
      <c r="BM79" s="1">
        <f t="shared" si="74"/>
      </c>
      <c r="BN79" s="1">
        <f t="shared" si="75"/>
      </c>
      <c r="BO79" s="1">
        <f t="shared" si="76"/>
      </c>
      <c r="BP79" s="1" t="str">
        <f t="shared" si="77"/>
        <v>理恵子さん &amp; </v>
      </c>
      <c r="BQ79" s="1">
        <f t="shared" si="78"/>
      </c>
      <c r="BR79" s="1" t="str">
        <f t="shared" si="79"/>
        <v>長谷川 &amp; </v>
      </c>
      <c r="BS79" s="1">
        <f t="shared" si="80"/>
      </c>
      <c r="BT79" s="1">
        <f t="shared" si="81"/>
      </c>
      <c r="BU79" s="1">
        <f t="shared" si="82"/>
      </c>
      <c r="BV79" s="1" t="str">
        <f t="shared" si="86"/>
        <v>理恵子さん &amp; 長谷川 &amp; </v>
      </c>
      <c r="BW79" s="1">
        <f t="shared" si="87"/>
        <v>14</v>
      </c>
      <c r="BX79" s="1" t="str">
        <f t="shared" si="88"/>
        <v>理恵子さん &amp; 長谷川</v>
      </c>
      <c r="CD79" s="1" t="str">
        <f t="shared" si="97"/>
        <v>中村さん</v>
      </c>
      <c r="CE79" s="1" t="str">
        <f>$B$32</f>
        <v>皆川さん</v>
      </c>
      <c r="CF79" s="1">
        <v>0.3</v>
      </c>
      <c r="CG79" s="1">
        <f t="shared" si="98"/>
        <v>15.3</v>
      </c>
      <c r="CH79" s="1">
        <f t="shared" si="99"/>
        <v>2</v>
      </c>
      <c r="CI79" s="1">
        <f t="shared" si="100"/>
        <v>2</v>
      </c>
      <c r="CJ79" s="1">
        <f t="shared" si="101"/>
        <v>15</v>
      </c>
      <c r="CK79" s="1" t="str">
        <f t="shared" si="102"/>
        <v>中村さん &amp; 皆川さん</v>
      </c>
    </row>
    <row r="80" spans="9:89" ht="14.25">
      <c r="I80" s="27"/>
      <c r="K80" s="2">
        <v>1</v>
      </c>
      <c r="L80" s="2"/>
      <c r="M80" s="2"/>
      <c r="N80" s="2"/>
      <c r="O80" s="2">
        <v>3</v>
      </c>
      <c r="P80" s="2"/>
      <c r="Q80" s="2">
        <v>4</v>
      </c>
      <c r="R80" s="2">
        <v>2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8"/>
      <c r="AI80" s="1">
        <f>IF(ISERROR(HLOOKUP("C",$W80:$AH$2101,ROWS($W80:$AH$2101),FALSE)),0,HLOOKUP("C",$W80:$AH$2101,ROWS($W80:$AH$2101),FALSE))</f>
        <v>0</v>
      </c>
      <c r="AJ80" s="1">
        <f t="shared" si="49"/>
      </c>
      <c r="AK80" s="1">
        <f t="shared" si="50"/>
        <v>0</v>
      </c>
      <c r="AL80" s="1">
        <f t="shared" si="51"/>
      </c>
      <c r="AM80" s="1">
        <f t="shared" si="83"/>
      </c>
      <c r="AN80" s="1">
        <f t="shared" si="52"/>
      </c>
      <c r="AO80" s="1">
        <f t="shared" si="53"/>
        <v>1</v>
      </c>
      <c r="AP80" s="1">
        <f t="shared" si="54"/>
        <v>-1</v>
      </c>
      <c r="AQ80" s="1">
        <f t="shared" si="55"/>
        <v>3</v>
      </c>
      <c r="AR80" s="1">
        <f t="shared" si="56"/>
        <v>12</v>
      </c>
      <c r="AS80" s="1">
        <f t="shared" si="57"/>
      </c>
      <c r="AT80" s="1">
        <f t="shared" si="58"/>
      </c>
      <c r="AU80" s="1">
        <f t="shared" si="59"/>
      </c>
      <c r="AV80" s="1">
        <f t="shared" si="48"/>
      </c>
      <c r="AW80" s="1">
        <f t="shared" si="60"/>
      </c>
      <c r="AX80" s="1">
        <f t="shared" si="61"/>
      </c>
      <c r="AY80" s="1">
        <f t="shared" si="62"/>
      </c>
      <c r="AZ80" s="1">
        <f t="shared" si="63"/>
      </c>
      <c r="BA80" s="1">
        <f t="shared" si="64"/>
      </c>
      <c r="BB80" s="1" t="str">
        <f t="shared" si="65"/>
        <v>L</v>
      </c>
      <c r="BC80" s="1">
        <f t="shared" si="66"/>
      </c>
      <c r="BD80" s="1" t="str">
        <f t="shared" si="67"/>
        <v>L</v>
      </c>
      <c r="BE80" s="1" t="str">
        <f t="shared" si="68"/>
        <v>R</v>
      </c>
      <c r="BF80" s="1">
        <f t="shared" si="69"/>
      </c>
      <c r="BG80" s="1">
        <f t="shared" si="70"/>
      </c>
      <c r="BH80" s="1">
        <f t="shared" si="71"/>
      </c>
      <c r="BI80" s="1" t="str">
        <f t="shared" si="84"/>
        <v>L</v>
      </c>
      <c r="BJ80" s="1">
        <f t="shared" si="85"/>
      </c>
      <c r="BK80" s="1">
        <f t="shared" si="72"/>
      </c>
      <c r="BL80" s="1">
        <f t="shared" si="73"/>
      </c>
      <c r="BM80" s="1">
        <f t="shared" si="74"/>
      </c>
      <c r="BN80" s="1">
        <f t="shared" si="75"/>
      </c>
      <c r="BO80" s="1" t="str">
        <f t="shared" si="76"/>
        <v>島田さん &amp; </v>
      </c>
      <c r="BP80" s="1">
        <f t="shared" si="77"/>
      </c>
      <c r="BQ80" s="1" t="str">
        <f t="shared" si="78"/>
        <v>霜野さん &amp; </v>
      </c>
      <c r="BR80" s="1">
        <f t="shared" si="79"/>
      </c>
      <c r="BS80" s="1">
        <f t="shared" si="80"/>
      </c>
      <c r="BT80" s="1">
        <f t="shared" si="81"/>
      </c>
      <c r="BU80" s="1">
        <f t="shared" si="82"/>
      </c>
      <c r="BV80" s="1" t="str">
        <f t="shared" si="86"/>
        <v>島田さん &amp; 霜野さん &amp; </v>
      </c>
      <c r="BW80" s="1">
        <f t="shared" si="87"/>
        <v>14</v>
      </c>
      <c r="BX80" s="1" t="str">
        <f t="shared" si="88"/>
        <v>島田さん &amp; 霜野さん</v>
      </c>
      <c r="CD80" s="1" t="str">
        <f t="shared" si="97"/>
        <v>中村さん</v>
      </c>
      <c r="CE80" s="1" t="str">
        <f>$B$33</f>
        <v>予備２</v>
      </c>
      <c r="CF80" s="1">
        <v>0.29</v>
      </c>
      <c r="CG80" s="1">
        <f t="shared" si="98"/>
        <v>0.29</v>
      </c>
      <c r="CH80" s="1">
        <f t="shared" si="99"/>
        <v>59</v>
      </c>
      <c r="CI80" s="1">
        <f t="shared" si="100"/>
        <v>37</v>
      </c>
      <c r="CJ80" s="1">
        <f t="shared" si="101"/>
        <v>0</v>
      </c>
      <c r="CK80" s="1" t="str">
        <f t="shared" si="102"/>
        <v>中村さん &amp; 予備２</v>
      </c>
    </row>
    <row r="81" spans="9:89" ht="14.25">
      <c r="I81" s="27"/>
      <c r="K81" s="2"/>
      <c r="L81" s="2"/>
      <c r="M81" s="2"/>
      <c r="N81" s="2">
        <v>1</v>
      </c>
      <c r="O81" s="2">
        <v>3</v>
      </c>
      <c r="P81" s="2"/>
      <c r="Q81" s="2">
        <v>4</v>
      </c>
      <c r="R81" s="2">
        <v>2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8"/>
      <c r="AI81" s="1">
        <f>IF(ISERROR(HLOOKUP("C",$W81:$AH$2101,ROWS($W81:$AH$2101),FALSE)),0,HLOOKUP("C",$W81:$AH$2101,ROWS($W81:$AH$2101),FALSE))</f>
        <v>0</v>
      </c>
      <c r="AJ81" s="1">
        <f t="shared" si="49"/>
      </c>
      <c r="AK81" s="1">
        <f t="shared" si="50"/>
        <v>-1</v>
      </c>
      <c r="AL81" s="1">
        <f t="shared" si="51"/>
      </c>
      <c r="AM81" s="1">
        <f t="shared" si="83"/>
      </c>
      <c r="AN81" s="1">
        <f t="shared" si="52"/>
        <v>0</v>
      </c>
      <c r="AO81" s="1">
        <f t="shared" si="53"/>
        <v>2</v>
      </c>
      <c r="AP81" s="1">
        <f t="shared" si="54"/>
      </c>
      <c r="AQ81" s="1">
        <f t="shared" si="55"/>
        <v>4</v>
      </c>
      <c r="AR81" s="1">
        <f t="shared" si="56"/>
        <v>13</v>
      </c>
      <c r="AS81" s="1">
        <f t="shared" si="57"/>
      </c>
      <c r="AT81" s="1">
        <f t="shared" si="58"/>
      </c>
      <c r="AU81" s="1">
        <f t="shared" si="59"/>
      </c>
      <c r="AV81" s="1">
        <f t="shared" si="48"/>
      </c>
      <c r="AW81" s="1">
        <f t="shared" si="60"/>
      </c>
      <c r="AX81" s="1">
        <f t="shared" si="61"/>
      </c>
      <c r="AY81" s="1">
        <f t="shared" si="62"/>
      </c>
      <c r="AZ81" s="1">
        <f t="shared" si="63"/>
      </c>
      <c r="BA81" s="1">
        <f t="shared" si="64"/>
      </c>
      <c r="BB81" s="1" t="str">
        <f t="shared" si="65"/>
        <v>L</v>
      </c>
      <c r="BC81" s="1">
        <f t="shared" si="66"/>
      </c>
      <c r="BD81" s="1" t="str">
        <f t="shared" si="67"/>
        <v>L</v>
      </c>
      <c r="BE81" s="1" t="str">
        <f t="shared" si="68"/>
        <v>R</v>
      </c>
      <c r="BF81" s="1">
        <f t="shared" si="69"/>
      </c>
      <c r="BG81" s="1">
        <f t="shared" si="70"/>
      </c>
      <c r="BH81" s="1">
        <f t="shared" si="71"/>
      </c>
      <c r="BI81" s="1" t="str">
        <f t="shared" si="84"/>
        <v>L</v>
      </c>
      <c r="BJ81" s="1">
        <f t="shared" si="85"/>
      </c>
      <c r="BK81" s="1">
        <f t="shared" si="72"/>
      </c>
      <c r="BL81" s="1">
        <f t="shared" si="73"/>
      </c>
      <c r="BM81" s="1">
        <f t="shared" si="74"/>
      </c>
      <c r="BN81" s="1">
        <f t="shared" si="75"/>
      </c>
      <c r="BO81" s="1" t="str">
        <f t="shared" si="76"/>
        <v>島田さん &amp; </v>
      </c>
      <c r="BP81" s="1">
        <f t="shared" si="77"/>
      </c>
      <c r="BQ81" s="1" t="str">
        <f t="shared" si="78"/>
        <v>霜野さん &amp; </v>
      </c>
      <c r="BR81" s="1">
        <f t="shared" si="79"/>
      </c>
      <c r="BS81" s="1">
        <f t="shared" si="80"/>
      </c>
      <c r="BT81" s="1">
        <f t="shared" si="81"/>
      </c>
      <c r="BU81" s="1">
        <f t="shared" si="82"/>
      </c>
      <c r="BV81" s="1" t="str">
        <f t="shared" si="86"/>
        <v>島田さん &amp; 霜野さん &amp; </v>
      </c>
      <c r="BW81" s="1">
        <f t="shared" si="87"/>
        <v>14</v>
      </c>
      <c r="BX81" s="1" t="str">
        <f t="shared" si="88"/>
        <v>島田さん &amp; 霜野さん</v>
      </c>
      <c r="CD81" s="1" t="str">
        <f aca="true" t="shared" si="103" ref="CD81:CD87">$B$26</f>
        <v>富樫さん</v>
      </c>
      <c r="CE81" s="1" t="str">
        <f>$B$27</f>
        <v>島田さん</v>
      </c>
      <c r="CF81" s="1">
        <v>0.28</v>
      </c>
      <c r="CG81" s="1">
        <f t="shared" si="98"/>
        <v>8.28</v>
      </c>
      <c r="CH81" s="1">
        <f t="shared" si="99"/>
        <v>8</v>
      </c>
      <c r="CI81" s="1">
        <f t="shared" si="100"/>
        <v>7</v>
      </c>
      <c r="CJ81" s="1">
        <f t="shared" si="101"/>
        <v>8</v>
      </c>
      <c r="CK81" s="1" t="str">
        <f t="shared" si="102"/>
        <v>富樫さん &amp; 島田さん</v>
      </c>
    </row>
    <row r="82" spans="9:89" ht="14.25">
      <c r="I82" s="27"/>
      <c r="K82" s="2"/>
      <c r="L82" s="2"/>
      <c r="M82" s="2">
        <v>2</v>
      </c>
      <c r="N82" s="2">
        <v>1</v>
      </c>
      <c r="O82" s="2">
        <v>3</v>
      </c>
      <c r="P82" s="2"/>
      <c r="Q82" s="2">
        <v>4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8"/>
      <c r="AI82" s="1">
        <f>IF(ISERROR(HLOOKUP("C",$W82:$AH$2101,ROWS($W82:$AH$2101),FALSE)),0,HLOOKUP("C",$W82:$AH$2101,ROWS($W82:$AH$2101),FALSE))</f>
        <v>0</v>
      </c>
      <c r="AJ82" s="1">
        <f t="shared" si="49"/>
      </c>
      <c r="AK82" s="1">
        <f t="shared" si="50"/>
      </c>
      <c r="AL82" s="1">
        <f t="shared" si="51"/>
      </c>
      <c r="AM82" s="1">
        <f t="shared" si="83"/>
        <v>0</v>
      </c>
      <c r="AN82" s="1">
        <f t="shared" si="52"/>
        <v>1</v>
      </c>
      <c r="AO82" s="1">
        <f t="shared" si="53"/>
        <v>3</v>
      </c>
      <c r="AP82" s="1">
        <f t="shared" si="54"/>
      </c>
      <c r="AQ82" s="1">
        <f t="shared" si="55"/>
        <v>5</v>
      </c>
      <c r="AR82" s="1">
        <f t="shared" si="56"/>
        <v>-1</v>
      </c>
      <c r="AS82" s="1">
        <f t="shared" si="57"/>
      </c>
      <c r="AT82" s="1">
        <f t="shared" si="58"/>
      </c>
      <c r="AU82" s="1">
        <f t="shared" si="59"/>
      </c>
      <c r="AV82" s="1">
        <f t="shared" si="48"/>
      </c>
      <c r="AW82" s="1">
        <f t="shared" si="60"/>
      </c>
      <c r="AX82" s="1">
        <f t="shared" si="61"/>
      </c>
      <c r="AY82" s="1">
        <f t="shared" si="62"/>
      </c>
      <c r="AZ82" s="1">
        <f t="shared" si="63"/>
      </c>
      <c r="BA82" s="1" t="str">
        <f t="shared" si="64"/>
        <v>R</v>
      </c>
      <c r="BB82" s="1" t="str">
        <f t="shared" si="65"/>
        <v>L</v>
      </c>
      <c r="BC82" s="1">
        <f t="shared" si="66"/>
      </c>
      <c r="BD82" s="1" t="str">
        <f t="shared" si="67"/>
        <v>L</v>
      </c>
      <c r="BE82" s="1">
        <f t="shared" si="68"/>
      </c>
      <c r="BF82" s="1">
        <f t="shared" si="69"/>
      </c>
      <c r="BG82" s="1">
        <f t="shared" si="70"/>
      </c>
      <c r="BH82" s="1">
        <f t="shared" si="71"/>
      </c>
      <c r="BI82" s="1" t="str">
        <f t="shared" si="84"/>
        <v>L</v>
      </c>
      <c r="BJ82" s="1">
        <f t="shared" si="85"/>
      </c>
      <c r="BK82" s="1">
        <f t="shared" si="72"/>
      </c>
      <c r="BL82" s="1">
        <f t="shared" si="73"/>
      </c>
      <c r="BM82" s="1">
        <f t="shared" si="74"/>
      </c>
      <c r="BN82" s="1">
        <f t="shared" si="75"/>
      </c>
      <c r="BO82" s="1" t="str">
        <f t="shared" si="76"/>
        <v>島田さん &amp; </v>
      </c>
      <c r="BP82" s="1">
        <f t="shared" si="77"/>
      </c>
      <c r="BQ82" s="1" t="str">
        <f t="shared" si="78"/>
        <v>霜野さん &amp; </v>
      </c>
      <c r="BR82" s="1">
        <f t="shared" si="79"/>
      </c>
      <c r="BS82" s="1">
        <f t="shared" si="80"/>
      </c>
      <c r="BT82" s="1">
        <f t="shared" si="81"/>
      </c>
      <c r="BU82" s="1">
        <f t="shared" si="82"/>
      </c>
      <c r="BV82" s="1" t="str">
        <f t="shared" si="86"/>
        <v>島田さん &amp; 霜野さん &amp; </v>
      </c>
      <c r="BW82" s="1">
        <f t="shared" si="87"/>
        <v>14</v>
      </c>
      <c r="BX82" s="1" t="str">
        <f t="shared" si="88"/>
        <v>島田さん &amp; 霜野さん</v>
      </c>
      <c r="CD82" s="1" t="str">
        <f t="shared" si="103"/>
        <v>富樫さん</v>
      </c>
      <c r="CE82" s="1" t="str">
        <f>$B$28</f>
        <v>理恵子さん</v>
      </c>
      <c r="CF82" s="1">
        <v>0.27</v>
      </c>
      <c r="CG82" s="1">
        <f t="shared" si="98"/>
        <v>3.27</v>
      </c>
      <c r="CH82" s="1">
        <f t="shared" si="99"/>
        <v>26</v>
      </c>
      <c r="CI82" s="1">
        <f t="shared" si="100"/>
        <v>24</v>
      </c>
      <c r="CJ82" s="1">
        <f t="shared" si="101"/>
        <v>3</v>
      </c>
      <c r="CK82" s="1" t="str">
        <f t="shared" si="102"/>
        <v>富樫さん &amp; 理恵子さん</v>
      </c>
    </row>
    <row r="83" spans="9:89" ht="14.25">
      <c r="I83" s="27"/>
      <c r="K83" s="2"/>
      <c r="L83" s="2"/>
      <c r="M83" s="2"/>
      <c r="N83" s="2">
        <v>1</v>
      </c>
      <c r="O83" s="2">
        <v>3</v>
      </c>
      <c r="P83" s="2"/>
      <c r="Q83" s="2">
        <v>4</v>
      </c>
      <c r="R83" s="2"/>
      <c r="S83" s="2"/>
      <c r="T83" s="2">
        <v>2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8"/>
      <c r="AI83" s="1">
        <f>IF(ISERROR(HLOOKUP("C",$W83:$AH$2101,ROWS($W83:$AH$2101),FALSE)),0,HLOOKUP("C",$W83:$AH$2101,ROWS($W83:$AH$2101),FALSE))</f>
        <v>0</v>
      </c>
      <c r="AJ83" s="1">
        <f t="shared" si="49"/>
      </c>
      <c r="AK83" s="1">
        <f t="shared" si="50"/>
      </c>
      <c r="AL83" s="1">
        <f t="shared" si="51"/>
      </c>
      <c r="AM83" s="1">
        <f t="shared" si="83"/>
        <v>-1</v>
      </c>
      <c r="AN83" s="1">
        <f t="shared" si="52"/>
        <v>2</v>
      </c>
      <c r="AO83" s="1">
        <f t="shared" si="53"/>
        <v>4</v>
      </c>
      <c r="AP83" s="1">
        <f t="shared" si="54"/>
      </c>
      <c r="AQ83" s="1">
        <f t="shared" si="55"/>
        <v>6</v>
      </c>
      <c r="AR83" s="1">
        <f t="shared" si="56"/>
      </c>
      <c r="AS83" s="1">
        <f t="shared" si="57"/>
      </c>
      <c r="AT83" s="1">
        <f t="shared" si="58"/>
        <v>0</v>
      </c>
      <c r="AU83" s="1">
        <f t="shared" si="59"/>
      </c>
      <c r="AV83" s="1">
        <f t="shared" si="48"/>
      </c>
      <c r="AW83" s="1">
        <f t="shared" si="60"/>
      </c>
      <c r="AX83" s="1">
        <f t="shared" si="61"/>
      </c>
      <c r="AY83" s="1">
        <f t="shared" si="62"/>
      </c>
      <c r="AZ83" s="1">
        <f t="shared" si="63"/>
      </c>
      <c r="BA83" s="1" t="str">
        <f t="shared" si="64"/>
        <v>R</v>
      </c>
      <c r="BB83" s="1" t="str">
        <f t="shared" si="65"/>
        <v>L</v>
      </c>
      <c r="BC83" s="1">
        <f t="shared" si="66"/>
      </c>
      <c r="BD83" s="1" t="str">
        <f t="shared" si="67"/>
        <v>L</v>
      </c>
      <c r="BE83" s="1">
        <f t="shared" si="68"/>
      </c>
      <c r="BF83" s="1">
        <f t="shared" si="69"/>
      </c>
      <c r="BG83" s="1">
        <f t="shared" si="70"/>
      </c>
      <c r="BH83" s="1">
        <f t="shared" si="71"/>
      </c>
      <c r="BI83" s="1" t="str">
        <f t="shared" si="84"/>
        <v>L</v>
      </c>
      <c r="BJ83" s="1">
        <f t="shared" si="85"/>
      </c>
      <c r="BK83" s="1">
        <f t="shared" si="72"/>
      </c>
      <c r="BL83" s="1">
        <f t="shared" si="73"/>
      </c>
      <c r="BM83" s="1">
        <f t="shared" si="74"/>
      </c>
      <c r="BN83" s="1">
        <f t="shared" si="75"/>
      </c>
      <c r="BO83" s="1" t="str">
        <f t="shared" si="76"/>
        <v>島田さん &amp; </v>
      </c>
      <c r="BP83" s="1">
        <f t="shared" si="77"/>
      </c>
      <c r="BQ83" s="1" t="str">
        <f t="shared" si="78"/>
        <v>霜野さん &amp; </v>
      </c>
      <c r="BR83" s="1">
        <f t="shared" si="79"/>
      </c>
      <c r="BS83" s="1">
        <f t="shared" si="80"/>
      </c>
      <c r="BT83" s="1">
        <f t="shared" si="81"/>
      </c>
      <c r="BU83" s="1">
        <f t="shared" si="82"/>
      </c>
      <c r="BV83" s="1" t="str">
        <f t="shared" si="86"/>
        <v>島田さん &amp; 霜野さん &amp; </v>
      </c>
      <c r="BW83" s="1">
        <f t="shared" si="87"/>
        <v>14</v>
      </c>
      <c r="BX83" s="1" t="str">
        <f t="shared" si="88"/>
        <v>島田さん &amp; 霜野さん</v>
      </c>
      <c r="CD83" s="1" t="str">
        <f t="shared" si="103"/>
        <v>富樫さん</v>
      </c>
      <c r="CE83" s="1" t="str">
        <f>$B$29</f>
        <v>霜野さん</v>
      </c>
      <c r="CF83" s="1">
        <v>0.26</v>
      </c>
      <c r="CG83" s="1">
        <f t="shared" si="98"/>
        <v>5.26</v>
      </c>
      <c r="CH83" s="1">
        <f t="shared" si="99"/>
        <v>14</v>
      </c>
      <c r="CI83" s="1">
        <f t="shared" si="100"/>
        <v>13</v>
      </c>
      <c r="CJ83" s="1">
        <f t="shared" si="101"/>
        <v>5</v>
      </c>
      <c r="CK83" s="1" t="str">
        <f t="shared" si="102"/>
        <v>富樫さん &amp; 霜野さん</v>
      </c>
    </row>
    <row r="84" spans="9:89" ht="14.25">
      <c r="I84" s="27"/>
      <c r="K84" s="2"/>
      <c r="L84" s="2"/>
      <c r="M84" s="2"/>
      <c r="N84" s="2">
        <v>1</v>
      </c>
      <c r="O84" s="2">
        <v>3</v>
      </c>
      <c r="P84" s="2"/>
      <c r="Q84" s="2">
        <v>4</v>
      </c>
      <c r="R84" s="2"/>
      <c r="S84" s="2">
        <v>2</v>
      </c>
      <c r="T84" s="2"/>
      <c r="U84" s="2"/>
      <c r="V84" s="2"/>
      <c r="W84" s="2"/>
      <c r="X84" s="2"/>
      <c r="Y84" s="2"/>
      <c r="Z84" s="2"/>
      <c r="AA84" s="2"/>
      <c r="AB84" s="2" t="s">
        <v>61</v>
      </c>
      <c r="AC84" s="2"/>
      <c r="AD84" s="2"/>
      <c r="AE84" s="2"/>
      <c r="AF84" s="2"/>
      <c r="AG84" s="2"/>
      <c r="AH84" s="28"/>
      <c r="AI84" s="1">
        <f>IF(ISERROR(HLOOKUP("C",$W84:$AH$2101,ROWS($W84:$AH$2101),FALSE)),0,HLOOKUP("C",$W84:$AH$2101,ROWS($W84:$AH$2101),FALSE))</f>
        <v>6</v>
      </c>
      <c r="AJ84" s="1">
        <f t="shared" si="49"/>
      </c>
      <c r="AK84" s="1">
        <f t="shared" si="50"/>
      </c>
      <c r="AL84" s="1">
        <f t="shared" si="51"/>
      </c>
      <c r="AM84" s="1">
        <f t="shared" si="83"/>
      </c>
      <c r="AN84" s="1">
        <f t="shared" si="52"/>
        <v>3</v>
      </c>
      <c r="AO84" s="1">
        <f t="shared" si="53"/>
        <v>5</v>
      </c>
      <c r="AP84" s="1">
        <f t="shared" si="54"/>
      </c>
      <c r="AQ84" s="1">
        <f t="shared" si="55"/>
        <v>7</v>
      </c>
      <c r="AR84" s="1">
        <f t="shared" si="56"/>
      </c>
      <c r="AS84" s="1">
        <f t="shared" si="57"/>
        <v>0</v>
      </c>
      <c r="AT84" s="1">
        <f t="shared" si="58"/>
        <v>-2</v>
      </c>
      <c r="AU84" s="1">
        <f t="shared" si="59"/>
      </c>
      <c r="AV84" s="1">
        <f t="shared" si="48"/>
      </c>
      <c r="AW84" s="1">
        <f t="shared" si="60"/>
      </c>
      <c r="AX84" s="1">
        <f t="shared" si="61"/>
      </c>
      <c r="AY84" s="1">
        <f t="shared" si="62"/>
      </c>
      <c r="AZ84" s="1">
        <f t="shared" si="63"/>
      </c>
      <c r="BA84" s="1" t="str">
        <f t="shared" si="64"/>
        <v>R</v>
      </c>
      <c r="BB84" s="1" t="str">
        <f t="shared" si="65"/>
        <v>L</v>
      </c>
      <c r="BC84" s="1">
        <f t="shared" si="66"/>
      </c>
      <c r="BD84" s="1" t="str">
        <f t="shared" si="67"/>
        <v>L</v>
      </c>
      <c r="BE84" s="1">
        <f t="shared" si="68"/>
      </c>
      <c r="BF84" s="1">
        <f t="shared" si="69"/>
      </c>
      <c r="BG84" s="1">
        <f t="shared" si="70"/>
      </c>
      <c r="BH84" s="1">
        <f t="shared" si="71"/>
      </c>
      <c r="BI84" s="1" t="str">
        <f t="shared" si="84"/>
        <v>L</v>
      </c>
      <c r="BJ84" s="1">
        <f t="shared" si="85"/>
      </c>
      <c r="BK84" s="1">
        <f t="shared" si="72"/>
      </c>
      <c r="BL84" s="1">
        <f t="shared" si="73"/>
      </c>
      <c r="BM84" s="1">
        <f t="shared" si="74"/>
      </c>
      <c r="BN84" s="1">
        <f t="shared" si="75"/>
      </c>
      <c r="BO84" s="1" t="str">
        <f t="shared" si="76"/>
        <v>島田さん &amp; </v>
      </c>
      <c r="BP84" s="1">
        <f t="shared" si="77"/>
      </c>
      <c r="BQ84" s="1" t="str">
        <f t="shared" si="78"/>
        <v>霜野さん &amp; </v>
      </c>
      <c r="BR84" s="1">
        <f t="shared" si="79"/>
      </c>
      <c r="BS84" s="1">
        <f t="shared" si="80"/>
      </c>
      <c r="BT84" s="1">
        <f t="shared" si="81"/>
      </c>
      <c r="BU84" s="1">
        <f t="shared" si="82"/>
      </c>
      <c r="BV84" s="1" t="str">
        <f t="shared" si="86"/>
        <v>島田さん &amp; 霜野さん &amp; </v>
      </c>
      <c r="BW84" s="1">
        <f t="shared" si="87"/>
        <v>14</v>
      </c>
      <c r="BX84" s="1" t="str">
        <f t="shared" si="88"/>
        <v>島田さん &amp; 霜野さん</v>
      </c>
      <c r="CD84" s="1" t="str">
        <f t="shared" si="103"/>
        <v>富樫さん</v>
      </c>
      <c r="CE84" s="1" t="str">
        <f>$B$30</f>
        <v>長谷川</v>
      </c>
      <c r="CF84" s="1">
        <v>0.25</v>
      </c>
      <c r="CG84" s="1">
        <f t="shared" si="98"/>
        <v>4.25</v>
      </c>
      <c r="CH84" s="1">
        <f t="shared" si="99"/>
        <v>19</v>
      </c>
      <c r="CI84" s="1">
        <f t="shared" si="100"/>
        <v>17</v>
      </c>
      <c r="CJ84" s="1">
        <f t="shared" si="101"/>
        <v>4</v>
      </c>
      <c r="CK84" s="1" t="str">
        <f t="shared" si="102"/>
        <v>富樫さん &amp; 長谷川</v>
      </c>
    </row>
    <row r="85" spans="9:89" ht="14.25">
      <c r="I85" s="27"/>
      <c r="K85" s="2"/>
      <c r="L85" s="2"/>
      <c r="M85" s="2"/>
      <c r="N85" s="2">
        <v>1</v>
      </c>
      <c r="O85" s="2"/>
      <c r="P85" s="2">
        <v>3</v>
      </c>
      <c r="Q85" s="2">
        <v>4</v>
      </c>
      <c r="R85" s="2"/>
      <c r="S85" s="2">
        <v>2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8"/>
      <c r="AI85" s="1">
        <f>IF(ISERROR(HLOOKUP("C",$W85:$AH$2101,ROWS($W85:$AH$2101),FALSE)),0,HLOOKUP("C",$W85:$AH$2101,ROWS($W85:$AH$2101),FALSE))</f>
        <v>0</v>
      </c>
      <c r="AJ85" s="1">
        <f t="shared" si="49"/>
      </c>
      <c r="AK85" s="1">
        <f t="shared" si="50"/>
      </c>
      <c r="AL85" s="1">
        <f t="shared" si="51"/>
      </c>
      <c r="AM85" s="1">
        <f t="shared" si="83"/>
      </c>
      <c r="AN85" s="1">
        <f t="shared" si="52"/>
        <v>4</v>
      </c>
      <c r="AO85" s="1">
        <f t="shared" si="53"/>
        <v>-1</v>
      </c>
      <c r="AP85" s="1">
        <f t="shared" si="54"/>
        <v>0</v>
      </c>
      <c r="AQ85" s="1">
        <f t="shared" si="55"/>
        <v>8</v>
      </c>
      <c r="AR85" s="1">
        <f t="shared" si="56"/>
      </c>
      <c r="AS85" s="1">
        <f t="shared" si="57"/>
        <v>1</v>
      </c>
      <c r="AT85" s="1">
        <f t="shared" si="58"/>
      </c>
      <c r="AU85" s="1">
        <f t="shared" si="59"/>
      </c>
      <c r="AV85" s="1">
        <f t="shared" si="48"/>
      </c>
      <c r="AW85" s="1">
        <f t="shared" si="60"/>
      </c>
      <c r="AX85" s="1">
        <f t="shared" si="61"/>
      </c>
      <c r="AY85" s="1">
        <f t="shared" si="62"/>
      </c>
      <c r="AZ85" s="1">
        <f t="shared" si="63"/>
      </c>
      <c r="BA85" s="1" t="str">
        <f t="shared" si="64"/>
        <v>R</v>
      </c>
      <c r="BB85" s="1">
        <f t="shared" si="65"/>
      </c>
      <c r="BC85" s="1">
        <f t="shared" si="66"/>
      </c>
      <c r="BD85" s="1" t="str">
        <f t="shared" si="67"/>
        <v>L</v>
      </c>
      <c r="BE85" s="1">
        <f t="shared" si="68"/>
      </c>
      <c r="BF85" s="1" t="str">
        <f t="shared" si="69"/>
        <v>R</v>
      </c>
      <c r="BG85" s="1">
        <f t="shared" si="70"/>
      </c>
      <c r="BH85" s="1">
        <f t="shared" si="71"/>
      </c>
      <c r="BI85" s="1" t="str">
        <f t="shared" si="84"/>
        <v>R</v>
      </c>
      <c r="BJ85" s="1">
        <f t="shared" si="85"/>
      </c>
      <c r="BK85" s="1">
        <f t="shared" si="72"/>
      </c>
      <c r="BL85" s="1">
        <f t="shared" si="73"/>
      </c>
      <c r="BM85" s="1">
        <f t="shared" si="74"/>
      </c>
      <c r="BN85" s="1" t="str">
        <f t="shared" si="75"/>
        <v>富樫さん &amp; </v>
      </c>
      <c r="BO85" s="1">
        <f t="shared" si="76"/>
      </c>
      <c r="BP85" s="1">
        <f t="shared" si="77"/>
      </c>
      <c r="BQ85" s="1">
        <f t="shared" si="78"/>
      </c>
      <c r="BR85" s="1">
        <f t="shared" si="79"/>
      </c>
      <c r="BS85" s="1" t="str">
        <f t="shared" si="80"/>
        <v>田所さん &amp; </v>
      </c>
      <c r="BT85" s="1">
        <f t="shared" si="81"/>
      </c>
      <c r="BU85" s="1">
        <f t="shared" si="82"/>
      </c>
      <c r="BV85" s="1" t="str">
        <f t="shared" si="86"/>
        <v>富樫さん &amp; 田所さん &amp; </v>
      </c>
      <c r="BW85" s="1">
        <f t="shared" si="87"/>
        <v>14</v>
      </c>
      <c r="BX85" s="1" t="str">
        <f t="shared" si="88"/>
        <v>富樫さん &amp; 田所さん</v>
      </c>
      <c r="CD85" s="1" t="str">
        <f t="shared" si="103"/>
        <v>富樫さん</v>
      </c>
      <c r="CE85" s="1" t="str">
        <f>$B$31</f>
        <v>田所さん</v>
      </c>
      <c r="CF85" s="1">
        <v>0.24</v>
      </c>
      <c r="CG85" s="1">
        <f t="shared" si="98"/>
        <v>1.24</v>
      </c>
      <c r="CH85" s="1">
        <f t="shared" si="99"/>
        <v>35</v>
      </c>
      <c r="CI85" s="1">
        <f t="shared" si="100"/>
        <v>35</v>
      </c>
      <c r="CJ85" s="1">
        <f t="shared" si="101"/>
        <v>1</v>
      </c>
      <c r="CK85" s="1" t="str">
        <f t="shared" si="102"/>
        <v>富樫さん &amp; 田所さん</v>
      </c>
    </row>
    <row r="86" spans="9:89" ht="14.25">
      <c r="I86" s="27"/>
      <c r="K86" s="2">
        <v>1</v>
      </c>
      <c r="L86" s="2"/>
      <c r="M86" s="2"/>
      <c r="N86" s="2"/>
      <c r="O86" s="2"/>
      <c r="P86" s="2">
        <v>3</v>
      </c>
      <c r="Q86" s="2">
        <v>4</v>
      </c>
      <c r="R86" s="2"/>
      <c r="S86" s="2">
        <v>2</v>
      </c>
      <c r="T86" s="2"/>
      <c r="U86" s="2"/>
      <c r="V86" s="2"/>
      <c r="W86" s="2"/>
      <c r="X86" s="2"/>
      <c r="Y86" s="2"/>
      <c r="Z86" s="2"/>
      <c r="AA86" s="2"/>
      <c r="AB86" s="2"/>
      <c r="AC86" s="2" t="s">
        <v>61</v>
      </c>
      <c r="AD86" s="2"/>
      <c r="AE86" s="2"/>
      <c r="AF86" s="2"/>
      <c r="AG86" s="2"/>
      <c r="AH86" s="28"/>
      <c r="AI86" s="1">
        <f>IF(ISERROR(HLOOKUP("C",$W86:$AH$2101,ROWS($W86:$AH$2101),FALSE)),0,HLOOKUP("C",$W86:$AH$2101,ROWS($W86:$AH$2101),FALSE))</f>
        <v>7</v>
      </c>
      <c r="AJ86" s="1">
        <f t="shared" si="49"/>
      </c>
      <c r="AK86" s="1">
        <f t="shared" si="50"/>
        <v>0</v>
      </c>
      <c r="AL86" s="1">
        <f t="shared" si="51"/>
      </c>
      <c r="AM86" s="1">
        <f t="shared" si="83"/>
      </c>
      <c r="AN86" s="1">
        <f t="shared" si="52"/>
        <v>-2</v>
      </c>
      <c r="AO86" s="1">
        <f t="shared" si="53"/>
      </c>
      <c r="AP86" s="1">
        <f t="shared" si="54"/>
        <v>1</v>
      </c>
      <c r="AQ86" s="1">
        <f t="shared" si="55"/>
        <v>9</v>
      </c>
      <c r="AR86" s="1">
        <f t="shared" si="56"/>
      </c>
      <c r="AS86" s="1">
        <f t="shared" si="57"/>
        <v>2</v>
      </c>
      <c r="AT86" s="1">
        <f t="shared" si="58"/>
      </c>
      <c r="AU86" s="1">
        <f t="shared" si="59"/>
      </c>
      <c r="AV86" s="1">
        <f t="shared" si="48"/>
      </c>
      <c r="AW86" s="1">
        <f t="shared" si="60"/>
      </c>
      <c r="AX86" s="1">
        <f t="shared" si="61"/>
      </c>
      <c r="AY86" s="1">
        <f t="shared" si="62"/>
      </c>
      <c r="AZ86" s="1">
        <f t="shared" si="63"/>
      </c>
      <c r="BA86" s="1">
        <f t="shared" si="64"/>
      </c>
      <c r="BB86" s="1">
        <f t="shared" si="65"/>
      </c>
      <c r="BC86" s="1" t="str">
        <f t="shared" si="66"/>
        <v>L</v>
      </c>
      <c r="BD86" s="1" t="str">
        <f t="shared" si="67"/>
        <v>L</v>
      </c>
      <c r="BE86" s="1">
        <f t="shared" si="68"/>
      </c>
      <c r="BF86" s="1" t="str">
        <f t="shared" si="69"/>
        <v>R</v>
      </c>
      <c r="BG86" s="1">
        <f t="shared" si="70"/>
      </c>
      <c r="BH86" s="1">
        <f t="shared" si="71"/>
      </c>
      <c r="BI86" s="1" t="str">
        <f t="shared" si="84"/>
        <v>L</v>
      </c>
      <c r="BJ86" s="1">
        <f t="shared" si="85"/>
      </c>
      <c r="BK86" s="1">
        <f t="shared" si="72"/>
      </c>
      <c r="BL86" s="1">
        <f t="shared" si="73"/>
      </c>
      <c r="BM86" s="1">
        <f t="shared" si="74"/>
      </c>
      <c r="BN86" s="1">
        <f t="shared" si="75"/>
      </c>
      <c r="BO86" s="1">
        <f t="shared" si="76"/>
      </c>
      <c r="BP86" s="1" t="str">
        <f t="shared" si="77"/>
        <v>理恵子さん &amp; </v>
      </c>
      <c r="BQ86" s="1" t="str">
        <f t="shared" si="78"/>
        <v>霜野さん &amp; </v>
      </c>
      <c r="BR86" s="1">
        <f t="shared" si="79"/>
      </c>
      <c r="BS86" s="1">
        <f t="shared" si="80"/>
      </c>
      <c r="BT86" s="1">
        <f t="shared" si="81"/>
      </c>
      <c r="BU86" s="1">
        <f t="shared" si="82"/>
      </c>
      <c r="BV86" s="1" t="str">
        <f t="shared" si="86"/>
        <v>理恵子さん &amp; 霜野さん &amp; </v>
      </c>
      <c r="BW86" s="1">
        <f t="shared" si="87"/>
        <v>15</v>
      </c>
      <c r="BX86" s="1" t="str">
        <f t="shared" si="88"/>
        <v>理恵子さん &amp; 霜野さん</v>
      </c>
      <c r="CD86" s="1" t="str">
        <f t="shared" si="103"/>
        <v>富樫さん</v>
      </c>
      <c r="CE86" s="1" t="str">
        <f>$B$32</f>
        <v>皆川さん</v>
      </c>
      <c r="CF86" s="1">
        <v>0.23</v>
      </c>
      <c r="CG86" s="1">
        <f t="shared" si="98"/>
        <v>4.23</v>
      </c>
      <c r="CH86" s="1">
        <f t="shared" si="99"/>
        <v>20</v>
      </c>
      <c r="CI86" s="1">
        <f t="shared" si="100"/>
        <v>17</v>
      </c>
      <c r="CJ86" s="1">
        <f t="shared" si="101"/>
        <v>4</v>
      </c>
      <c r="CK86" s="1" t="str">
        <f t="shared" si="102"/>
        <v>富樫さん &amp; 皆川さん</v>
      </c>
    </row>
    <row r="87" spans="9:89" ht="14.25">
      <c r="I87" s="27"/>
      <c r="K87" s="2">
        <v>1</v>
      </c>
      <c r="L87" s="2"/>
      <c r="M87" s="2"/>
      <c r="N87" s="2"/>
      <c r="O87" s="2"/>
      <c r="P87" s="2"/>
      <c r="Q87" s="2">
        <v>4</v>
      </c>
      <c r="R87" s="2">
        <v>3</v>
      </c>
      <c r="S87" s="2">
        <v>2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8"/>
      <c r="AI87" s="1">
        <f>IF(ISERROR(HLOOKUP("C",$W87:$AH$2101,ROWS($W87:$AH$2101),FALSE)),0,HLOOKUP("C",$W87:$AH$2101,ROWS($W87:$AH$2101),FALSE))</f>
        <v>0</v>
      </c>
      <c r="AJ87" s="1">
        <f t="shared" si="49"/>
      </c>
      <c r="AK87" s="1">
        <f t="shared" si="50"/>
        <v>1</v>
      </c>
      <c r="AL87" s="1">
        <f t="shared" si="51"/>
      </c>
      <c r="AM87" s="1">
        <f t="shared" si="83"/>
      </c>
      <c r="AN87" s="1">
        <f t="shared" si="52"/>
      </c>
      <c r="AO87" s="1">
        <f t="shared" si="53"/>
      </c>
      <c r="AP87" s="1">
        <f t="shared" si="54"/>
        <v>-1</v>
      </c>
      <c r="AQ87" s="1">
        <f t="shared" si="55"/>
        <v>10</v>
      </c>
      <c r="AR87" s="1">
        <f t="shared" si="56"/>
        <v>0</v>
      </c>
      <c r="AS87" s="1">
        <f t="shared" si="57"/>
        <v>3</v>
      </c>
      <c r="AT87" s="1">
        <f t="shared" si="58"/>
      </c>
      <c r="AU87" s="1">
        <f t="shared" si="59"/>
      </c>
      <c r="AV87" s="1">
        <f t="shared" si="48"/>
      </c>
      <c r="AW87" s="1">
        <f t="shared" si="60"/>
      </c>
      <c r="AX87" s="1" t="str">
        <f t="shared" si="61"/>
        <v>R</v>
      </c>
      <c r="AY87" s="1">
        <f t="shared" si="62"/>
      </c>
      <c r="AZ87" s="1">
        <f t="shared" si="63"/>
      </c>
      <c r="BA87" s="1">
        <f t="shared" si="64"/>
      </c>
      <c r="BB87" s="1">
        <f t="shared" si="65"/>
      </c>
      <c r="BC87" s="1">
        <f t="shared" si="66"/>
      </c>
      <c r="BD87" s="1" t="str">
        <f t="shared" si="67"/>
        <v>L</v>
      </c>
      <c r="BE87" s="1">
        <f t="shared" si="68"/>
      </c>
      <c r="BF87" s="1" t="str">
        <f t="shared" si="69"/>
        <v>R</v>
      </c>
      <c r="BG87" s="1">
        <f t="shared" si="70"/>
      </c>
      <c r="BH87" s="1">
        <f t="shared" si="71"/>
      </c>
      <c r="BI87" s="1" t="str">
        <f t="shared" si="84"/>
        <v>R</v>
      </c>
      <c r="BJ87" s="1">
        <f t="shared" si="85"/>
      </c>
      <c r="BK87" s="1" t="str">
        <f t="shared" si="72"/>
        <v>古沢さん &amp; </v>
      </c>
      <c r="BL87" s="1">
        <f t="shared" si="73"/>
      </c>
      <c r="BM87" s="1">
        <f t="shared" si="74"/>
      </c>
      <c r="BN87" s="1">
        <f t="shared" si="75"/>
      </c>
      <c r="BO87" s="1">
        <f t="shared" si="76"/>
      </c>
      <c r="BP87" s="1">
        <f t="shared" si="77"/>
      </c>
      <c r="BQ87" s="1">
        <f t="shared" si="78"/>
      </c>
      <c r="BR87" s="1">
        <f t="shared" si="79"/>
      </c>
      <c r="BS87" s="1" t="str">
        <f t="shared" si="80"/>
        <v>田所さん &amp; </v>
      </c>
      <c r="BT87" s="1">
        <f t="shared" si="81"/>
      </c>
      <c r="BU87" s="1">
        <f t="shared" si="82"/>
      </c>
      <c r="BV87" s="1" t="str">
        <f t="shared" si="86"/>
        <v>古沢さん &amp; 田所さん &amp; </v>
      </c>
      <c r="BW87" s="1">
        <f t="shared" si="87"/>
        <v>14</v>
      </c>
      <c r="BX87" s="1" t="str">
        <f t="shared" si="88"/>
        <v>古沢さん &amp; 田所さん</v>
      </c>
      <c r="CD87" s="1" t="str">
        <f t="shared" si="103"/>
        <v>富樫さん</v>
      </c>
      <c r="CE87" s="1" t="str">
        <f>$B$33</f>
        <v>予備２</v>
      </c>
      <c r="CF87" s="1">
        <v>0.22</v>
      </c>
      <c r="CG87" s="1">
        <f t="shared" si="98"/>
        <v>0.22</v>
      </c>
      <c r="CH87" s="1">
        <f t="shared" si="99"/>
        <v>60</v>
      </c>
      <c r="CI87" s="1">
        <f t="shared" si="100"/>
        <v>37</v>
      </c>
      <c r="CJ87" s="1">
        <f t="shared" si="101"/>
        <v>0</v>
      </c>
      <c r="CK87" s="1" t="str">
        <f t="shared" si="102"/>
        <v>富樫さん &amp; 予備２</v>
      </c>
    </row>
    <row r="88" spans="9:89" ht="14.25">
      <c r="I88" s="27"/>
      <c r="K88" s="2">
        <v>1</v>
      </c>
      <c r="L88" s="2"/>
      <c r="M88" s="2">
        <v>3</v>
      </c>
      <c r="N88" s="2"/>
      <c r="O88" s="2"/>
      <c r="P88" s="2"/>
      <c r="Q88" s="2">
        <v>4</v>
      </c>
      <c r="R88" s="2"/>
      <c r="S88" s="2">
        <v>2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8"/>
      <c r="AI88" s="1">
        <f>IF(ISERROR(HLOOKUP("C",$W88:$AH$2101,ROWS($W88:$AH$2101),FALSE)),0,HLOOKUP("C",$W88:$AH$2101,ROWS($W88:$AH$2101),FALSE))</f>
        <v>0</v>
      </c>
      <c r="AJ88" s="1">
        <f t="shared" si="49"/>
      </c>
      <c r="AK88" s="1">
        <f t="shared" si="50"/>
        <v>2</v>
      </c>
      <c r="AL88" s="1">
        <f t="shared" si="51"/>
      </c>
      <c r="AM88" s="1">
        <f t="shared" si="83"/>
        <v>0</v>
      </c>
      <c r="AN88" s="1">
        <f t="shared" si="52"/>
      </c>
      <c r="AO88" s="1">
        <f t="shared" si="53"/>
      </c>
      <c r="AP88" s="1">
        <f t="shared" si="54"/>
      </c>
      <c r="AQ88" s="1">
        <f t="shared" si="55"/>
        <v>11</v>
      </c>
      <c r="AR88" s="1">
        <f t="shared" si="56"/>
        <v>-1</v>
      </c>
      <c r="AS88" s="1">
        <f t="shared" si="57"/>
        <v>4</v>
      </c>
      <c r="AT88" s="1">
        <f t="shared" si="58"/>
      </c>
      <c r="AU88" s="1">
        <f t="shared" si="59"/>
      </c>
      <c r="AV88" s="1">
        <f t="shared" si="48"/>
      </c>
      <c r="AW88" s="1">
        <f t="shared" si="60"/>
      </c>
      <c r="AX88" s="1" t="str">
        <f t="shared" si="61"/>
        <v>R</v>
      </c>
      <c r="AY88" s="1">
        <f t="shared" si="62"/>
      </c>
      <c r="AZ88" s="1">
        <f t="shared" si="63"/>
      </c>
      <c r="BA88" s="1">
        <f t="shared" si="64"/>
      </c>
      <c r="BB88" s="1">
        <f t="shared" si="65"/>
      </c>
      <c r="BC88" s="1">
        <f t="shared" si="66"/>
      </c>
      <c r="BD88" s="1" t="str">
        <f t="shared" si="67"/>
        <v>L</v>
      </c>
      <c r="BE88" s="1">
        <f t="shared" si="68"/>
      </c>
      <c r="BF88" s="1" t="str">
        <f t="shared" si="69"/>
        <v>R</v>
      </c>
      <c r="BG88" s="1">
        <f t="shared" si="70"/>
      </c>
      <c r="BH88" s="1">
        <f t="shared" si="71"/>
      </c>
      <c r="BI88" s="1" t="str">
        <f t="shared" si="84"/>
        <v>R</v>
      </c>
      <c r="BJ88" s="1">
        <f t="shared" si="85"/>
      </c>
      <c r="BK88" s="1" t="str">
        <f t="shared" si="72"/>
        <v>古沢さん &amp; </v>
      </c>
      <c r="BL88" s="1">
        <f t="shared" si="73"/>
      </c>
      <c r="BM88" s="1">
        <f t="shared" si="74"/>
      </c>
      <c r="BN88" s="1">
        <f t="shared" si="75"/>
      </c>
      <c r="BO88" s="1">
        <f t="shared" si="76"/>
      </c>
      <c r="BP88" s="1">
        <f t="shared" si="77"/>
      </c>
      <c r="BQ88" s="1">
        <f t="shared" si="78"/>
      </c>
      <c r="BR88" s="1">
        <f t="shared" si="79"/>
      </c>
      <c r="BS88" s="1" t="str">
        <f t="shared" si="80"/>
        <v>田所さん &amp; </v>
      </c>
      <c r="BT88" s="1">
        <f t="shared" si="81"/>
      </c>
      <c r="BU88" s="1">
        <f t="shared" si="82"/>
      </c>
      <c r="BV88" s="1" t="str">
        <f t="shared" si="86"/>
        <v>古沢さん &amp; 田所さん &amp; </v>
      </c>
      <c r="BW88" s="1">
        <f t="shared" si="87"/>
        <v>14</v>
      </c>
      <c r="BX88" s="1" t="str">
        <f t="shared" si="88"/>
        <v>古沢さん &amp; 田所さん</v>
      </c>
      <c r="CD88" s="1" t="str">
        <f aca="true" t="shared" si="104" ref="CD88:CD93">$B$27</f>
        <v>島田さん</v>
      </c>
      <c r="CE88" s="1" t="str">
        <f>$B$28</f>
        <v>理恵子さん</v>
      </c>
      <c r="CF88" s="1">
        <v>0.21</v>
      </c>
      <c r="CG88" s="1">
        <f t="shared" si="98"/>
        <v>3.21</v>
      </c>
      <c r="CH88" s="1">
        <f t="shared" si="99"/>
        <v>27</v>
      </c>
      <c r="CI88" s="1">
        <f t="shared" si="100"/>
        <v>24</v>
      </c>
      <c r="CJ88" s="1">
        <f t="shared" si="101"/>
        <v>3</v>
      </c>
      <c r="CK88" s="1" t="str">
        <f t="shared" si="102"/>
        <v>島田さん &amp; 理恵子さん</v>
      </c>
    </row>
    <row r="89" spans="9:89" ht="14.25">
      <c r="I89" s="27"/>
      <c r="K89" s="2">
        <v>1</v>
      </c>
      <c r="L89" s="2"/>
      <c r="M89" s="2">
        <v>3</v>
      </c>
      <c r="N89" s="2"/>
      <c r="O89" s="2"/>
      <c r="P89" s="2"/>
      <c r="Q89" s="2">
        <v>4</v>
      </c>
      <c r="R89" s="2"/>
      <c r="S89" s="2"/>
      <c r="T89" s="2">
        <v>2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8"/>
      <c r="AI89" s="1">
        <f>IF(ISERROR(HLOOKUP("C",$W89:$AH$2101,ROWS($W89:$AH$2101),FALSE)),0,HLOOKUP("C",$W89:$AH$2101,ROWS($W89:$AH$2101),FALSE))</f>
        <v>0</v>
      </c>
      <c r="AJ89" s="1">
        <f t="shared" si="49"/>
      </c>
      <c r="AK89" s="1">
        <f t="shared" si="50"/>
        <v>3</v>
      </c>
      <c r="AL89" s="1">
        <f t="shared" si="51"/>
      </c>
      <c r="AM89" s="1">
        <f t="shared" si="83"/>
        <v>1</v>
      </c>
      <c r="AN89" s="1">
        <f t="shared" si="52"/>
      </c>
      <c r="AO89" s="1">
        <f t="shared" si="53"/>
      </c>
      <c r="AP89" s="1">
        <f t="shared" si="54"/>
      </c>
      <c r="AQ89" s="1">
        <f t="shared" si="55"/>
        <v>12</v>
      </c>
      <c r="AR89" s="1">
        <f t="shared" si="56"/>
      </c>
      <c r="AS89" s="1">
        <f t="shared" si="57"/>
        <v>-1</v>
      </c>
      <c r="AT89" s="1">
        <f t="shared" si="58"/>
        <v>0</v>
      </c>
      <c r="AU89" s="1">
        <f t="shared" si="59"/>
      </c>
      <c r="AV89" s="1">
        <f t="shared" si="48"/>
      </c>
      <c r="AW89" s="1">
        <f t="shared" si="60"/>
      </c>
      <c r="AX89" s="1" t="str">
        <f t="shared" si="61"/>
        <v>R</v>
      </c>
      <c r="AY89" s="1">
        <f t="shared" si="62"/>
      </c>
      <c r="AZ89" s="1" t="str">
        <f t="shared" si="63"/>
        <v>L</v>
      </c>
      <c r="BA89" s="1">
        <f t="shared" si="64"/>
      </c>
      <c r="BB89" s="1">
        <f t="shared" si="65"/>
      </c>
      <c r="BC89" s="1">
        <f t="shared" si="66"/>
      </c>
      <c r="BD89" s="1" t="str">
        <f t="shared" si="67"/>
        <v>L</v>
      </c>
      <c r="BE89" s="1">
        <f t="shared" si="68"/>
      </c>
      <c r="BF89" s="1">
        <f t="shared" si="69"/>
      </c>
      <c r="BG89" s="1">
        <f t="shared" si="70"/>
      </c>
      <c r="BH89" s="1">
        <f t="shared" si="71"/>
      </c>
      <c r="BI89" s="1" t="str">
        <f t="shared" si="84"/>
        <v>L</v>
      </c>
      <c r="BJ89" s="1">
        <f t="shared" si="85"/>
      </c>
      <c r="BK89" s="1">
        <f t="shared" si="72"/>
      </c>
      <c r="BL89" s="1">
        <f t="shared" si="73"/>
      </c>
      <c r="BM89" s="1" t="str">
        <f t="shared" si="74"/>
        <v>中村さん &amp; </v>
      </c>
      <c r="BN89" s="1">
        <f t="shared" si="75"/>
      </c>
      <c r="BO89" s="1">
        <f t="shared" si="76"/>
      </c>
      <c r="BP89" s="1">
        <f t="shared" si="77"/>
      </c>
      <c r="BQ89" s="1" t="str">
        <f t="shared" si="78"/>
        <v>霜野さん &amp; </v>
      </c>
      <c r="BR89" s="1">
        <f t="shared" si="79"/>
      </c>
      <c r="BS89" s="1">
        <f t="shared" si="80"/>
      </c>
      <c r="BT89" s="1">
        <f t="shared" si="81"/>
      </c>
      <c r="BU89" s="1">
        <f t="shared" si="82"/>
      </c>
      <c r="BV89" s="1" t="str">
        <f t="shared" si="86"/>
        <v>中村さん &amp; 霜野さん &amp; </v>
      </c>
      <c r="BW89" s="1">
        <f t="shared" si="87"/>
        <v>14</v>
      </c>
      <c r="BX89" s="1" t="str">
        <f t="shared" si="88"/>
        <v>中村さん &amp; 霜野さん</v>
      </c>
      <c r="CD89" s="1" t="str">
        <f t="shared" si="104"/>
        <v>島田さん</v>
      </c>
      <c r="CE89" s="1" t="str">
        <f>$B$29</f>
        <v>霜野さん</v>
      </c>
      <c r="CF89" s="1">
        <v>0.2</v>
      </c>
      <c r="CG89" s="1">
        <f t="shared" si="98"/>
        <v>21.2</v>
      </c>
      <c r="CH89" s="1">
        <f t="shared" si="99"/>
        <v>1</v>
      </c>
      <c r="CI89" s="1">
        <f t="shared" si="100"/>
        <v>1</v>
      </c>
      <c r="CJ89" s="1">
        <f t="shared" si="101"/>
        <v>21</v>
      </c>
      <c r="CK89" s="1" t="str">
        <f t="shared" si="102"/>
        <v>島田さん &amp; 霜野さん</v>
      </c>
    </row>
    <row r="90" spans="9:89" ht="14.25">
      <c r="I90" s="27"/>
      <c r="K90" s="2">
        <v>1</v>
      </c>
      <c r="L90" s="2"/>
      <c r="M90" s="2"/>
      <c r="N90" s="2"/>
      <c r="O90" s="2">
        <v>3</v>
      </c>
      <c r="P90" s="2"/>
      <c r="Q90" s="2">
        <v>4</v>
      </c>
      <c r="R90" s="2"/>
      <c r="S90" s="2"/>
      <c r="T90" s="2">
        <v>2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8"/>
      <c r="AI90" s="1">
        <f>IF(ISERROR(HLOOKUP("C",$W90:$AH$2101,ROWS($W90:$AH$2101),FALSE)),0,HLOOKUP("C",$W90:$AH$2101,ROWS($W90:$AH$2101),FALSE))</f>
        <v>0</v>
      </c>
      <c r="AJ90" s="1">
        <f t="shared" si="49"/>
      </c>
      <c r="AK90" s="1">
        <f t="shared" si="50"/>
        <v>4</v>
      </c>
      <c r="AL90" s="1">
        <f t="shared" si="51"/>
      </c>
      <c r="AM90" s="1">
        <f t="shared" si="83"/>
        <v>-1</v>
      </c>
      <c r="AN90" s="1">
        <f t="shared" si="52"/>
      </c>
      <c r="AO90" s="1">
        <f t="shared" si="53"/>
        <v>0</v>
      </c>
      <c r="AP90" s="1">
        <f t="shared" si="54"/>
      </c>
      <c r="AQ90" s="1">
        <f t="shared" si="55"/>
        <v>13</v>
      </c>
      <c r="AR90" s="1">
        <f t="shared" si="56"/>
      </c>
      <c r="AS90" s="1">
        <f t="shared" si="57"/>
      </c>
      <c r="AT90" s="1">
        <f t="shared" si="58"/>
        <v>1</v>
      </c>
      <c r="AU90" s="1">
        <f t="shared" si="59"/>
      </c>
      <c r="AV90" s="1">
        <f t="shared" si="48"/>
      </c>
      <c r="AW90" s="1">
        <f t="shared" si="60"/>
      </c>
      <c r="AX90" s="1" t="str">
        <f t="shared" si="61"/>
        <v>R</v>
      </c>
      <c r="AY90" s="1">
        <f t="shared" si="62"/>
      </c>
      <c r="AZ90" s="1">
        <f t="shared" si="63"/>
      </c>
      <c r="BA90" s="1">
        <f t="shared" si="64"/>
      </c>
      <c r="BB90" s="1">
        <f t="shared" si="65"/>
      </c>
      <c r="BC90" s="1">
        <f t="shared" si="66"/>
      </c>
      <c r="BD90" s="1" t="str">
        <f t="shared" si="67"/>
        <v>L</v>
      </c>
      <c r="BE90" s="1">
        <f t="shared" si="68"/>
      </c>
      <c r="BF90" s="1">
        <f t="shared" si="69"/>
      </c>
      <c r="BG90" s="1" t="str">
        <f t="shared" si="70"/>
        <v>R</v>
      </c>
      <c r="BH90" s="1">
        <f t="shared" si="71"/>
      </c>
      <c r="BI90" s="1" t="str">
        <f t="shared" si="84"/>
        <v>R</v>
      </c>
      <c r="BJ90" s="1">
        <f t="shared" si="85"/>
      </c>
      <c r="BK90" s="1" t="str">
        <f t="shared" si="72"/>
        <v>古沢さん &amp; </v>
      </c>
      <c r="BL90" s="1">
        <f t="shared" si="73"/>
      </c>
      <c r="BM90" s="1">
        <f t="shared" si="74"/>
      </c>
      <c r="BN90" s="1">
        <f t="shared" si="75"/>
      </c>
      <c r="BO90" s="1">
        <f t="shared" si="76"/>
      </c>
      <c r="BP90" s="1">
        <f t="shared" si="77"/>
      </c>
      <c r="BQ90" s="1">
        <f t="shared" si="78"/>
      </c>
      <c r="BR90" s="1">
        <f t="shared" si="79"/>
      </c>
      <c r="BS90" s="1">
        <f t="shared" si="80"/>
      </c>
      <c r="BT90" s="1" t="str">
        <f t="shared" si="81"/>
        <v>皆川さん &amp; </v>
      </c>
      <c r="BU90" s="1">
        <f t="shared" si="82"/>
      </c>
      <c r="BV90" s="1" t="str">
        <f t="shared" si="86"/>
        <v>古沢さん &amp; 皆川さん &amp; </v>
      </c>
      <c r="BW90" s="1">
        <f t="shared" si="87"/>
        <v>14</v>
      </c>
      <c r="BX90" s="1" t="str">
        <f t="shared" si="88"/>
        <v>古沢さん &amp; 皆川さん</v>
      </c>
      <c r="CD90" s="1" t="str">
        <f t="shared" si="104"/>
        <v>島田さん</v>
      </c>
      <c r="CE90" s="1" t="str">
        <f>$B$30</f>
        <v>長谷川</v>
      </c>
      <c r="CF90" s="1">
        <v>0.19</v>
      </c>
      <c r="CG90" s="1">
        <f t="shared" si="98"/>
        <v>4.19</v>
      </c>
      <c r="CH90" s="1">
        <f t="shared" si="99"/>
        <v>21</v>
      </c>
      <c r="CI90" s="1">
        <f t="shared" si="100"/>
        <v>17</v>
      </c>
      <c r="CJ90" s="1">
        <f t="shared" si="101"/>
        <v>4</v>
      </c>
      <c r="CK90" s="1" t="str">
        <f t="shared" si="102"/>
        <v>島田さん &amp; 長谷川</v>
      </c>
    </row>
    <row r="91" spans="9:89" ht="14.25">
      <c r="I91" s="27"/>
      <c r="K91" s="2">
        <v>1</v>
      </c>
      <c r="L91" s="2"/>
      <c r="M91" s="2"/>
      <c r="N91" s="2">
        <v>4</v>
      </c>
      <c r="O91" s="2">
        <v>3</v>
      </c>
      <c r="P91" s="2"/>
      <c r="Q91" s="2"/>
      <c r="R91" s="2"/>
      <c r="S91" s="2"/>
      <c r="T91" s="2">
        <v>2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8"/>
      <c r="AI91" s="1">
        <f>IF(ISERROR(HLOOKUP("C",$W91:$AH$2101,ROWS($W91:$AH$2101),FALSE)),0,HLOOKUP("C",$W91:$AH$2101,ROWS($W91:$AH$2101),FALSE))</f>
        <v>0</v>
      </c>
      <c r="AJ91" s="1">
        <f t="shared" si="49"/>
      </c>
      <c r="AK91" s="1">
        <f t="shared" si="50"/>
        <v>5</v>
      </c>
      <c r="AL91" s="1">
        <f t="shared" si="51"/>
      </c>
      <c r="AM91" s="1">
        <f t="shared" si="83"/>
      </c>
      <c r="AN91" s="1">
        <f t="shared" si="52"/>
        <v>0</v>
      </c>
      <c r="AO91" s="1">
        <f t="shared" si="53"/>
        <v>1</v>
      </c>
      <c r="AP91" s="1">
        <f t="shared" si="54"/>
      </c>
      <c r="AQ91" s="1">
        <f t="shared" si="55"/>
        <v>-1</v>
      </c>
      <c r="AR91" s="1">
        <f t="shared" si="56"/>
      </c>
      <c r="AS91" s="1">
        <f t="shared" si="57"/>
      </c>
      <c r="AT91" s="1">
        <f t="shared" si="58"/>
        <v>2</v>
      </c>
      <c r="AU91" s="1">
        <f t="shared" si="59"/>
      </c>
      <c r="AV91" s="1">
        <f t="shared" si="48"/>
      </c>
      <c r="AW91" s="1">
        <f t="shared" si="60"/>
      </c>
      <c r="AX91" s="1" t="str">
        <f t="shared" si="61"/>
        <v>R</v>
      </c>
      <c r="AY91" s="1">
        <f t="shared" si="62"/>
      </c>
      <c r="AZ91" s="1">
        <f t="shared" si="63"/>
      </c>
      <c r="BA91" s="1">
        <f t="shared" si="64"/>
      </c>
      <c r="BB91" s="1" t="str">
        <f t="shared" si="65"/>
        <v>L</v>
      </c>
      <c r="BC91" s="1">
        <f t="shared" si="66"/>
      </c>
      <c r="BD91" s="1">
        <f t="shared" si="67"/>
      </c>
      <c r="BE91" s="1">
        <f t="shared" si="68"/>
      </c>
      <c r="BF91" s="1">
        <f t="shared" si="69"/>
      </c>
      <c r="BG91" s="1" t="str">
        <f t="shared" si="70"/>
        <v>R</v>
      </c>
      <c r="BH91" s="1">
        <f t="shared" si="71"/>
      </c>
      <c r="BI91" s="1" t="str">
        <f t="shared" si="84"/>
        <v>R</v>
      </c>
      <c r="BJ91" s="1">
        <f t="shared" si="85"/>
      </c>
      <c r="BK91" s="1" t="str">
        <f t="shared" si="72"/>
        <v>古沢さん &amp; </v>
      </c>
      <c r="BL91" s="1">
        <f t="shared" si="73"/>
      </c>
      <c r="BM91" s="1">
        <f t="shared" si="74"/>
      </c>
      <c r="BN91" s="1">
        <f t="shared" si="75"/>
      </c>
      <c r="BO91" s="1">
        <f t="shared" si="76"/>
      </c>
      <c r="BP91" s="1">
        <f t="shared" si="77"/>
      </c>
      <c r="BQ91" s="1">
        <f t="shared" si="78"/>
      </c>
      <c r="BR91" s="1">
        <f t="shared" si="79"/>
      </c>
      <c r="BS91" s="1">
        <f t="shared" si="80"/>
      </c>
      <c r="BT91" s="1" t="str">
        <f t="shared" si="81"/>
        <v>皆川さん &amp; </v>
      </c>
      <c r="BU91" s="1">
        <f t="shared" si="82"/>
      </c>
      <c r="BV91" s="1" t="str">
        <f t="shared" si="86"/>
        <v>古沢さん &amp; 皆川さん &amp; </v>
      </c>
      <c r="BW91" s="1">
        <f t="shared" si="87"/>
        <v>14</v>
      </c>
      <c r="BX91" s="1" t="str">
        <f t="shared" si="88"/>
        <v>古沢さん &amp; 皆川さん</v>
      </c>
      <c r="CD91" s="1" t="str">
        <f t="shared" si="104"/>
        <v>島田さん</v>
      </c>
      <c r="CE91" s="1" t="str">
        <f>$B$31</f>
        <v>田所さん</v>
      </c>
      <c r="CF91" s="1">
        <v>0.18</v>
      </c>
      <c r="CG91" s="1">
        <f t="shared" si="98"/>
        <v>9.18</v>
      </c>
      <c r="CH91" s="1">
        <f t="shared" si="99"/>
        <v>6</v>
      </c>
      <c r="CI91" s="1">
        <f t="shared" si="100"/>
        <v>6</v>
      </c>
      <c r="CJ91" s="1">
        <f t="shared" si="101"/>
        <v>9</v>
      </c>
      <c r="CK91" s="1" t="str">
        <f t="shared" si="102"/>
        <v>島田さん &amp; 田所さん</v>
      </c>
    </row>
    <row r="92" spans="9:89" ht="14.25">
      <c r="I92" s="27"/>
      <c r="K92" s="2">
        <v>1</v>
      </c>
      <c r="L92" s="2"/>
      <c r="M92" s="2"/>
      <c r="N92" s="2">
        <v>4</v>
      </c>
      <c r="O92" s="2">
        <v>3</v>
      </c>
      <c r="P92" s="2">
        <v>2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8"/>
      <c r="AI92" s="1">
        <f>IF(ISERROR(HLOOKUP("C",$W92:$AH$2101,ROWS($W92:$AH$2101),FALSE)),0,HLOOKUP("C",$W92:$AH$2101,ROWS($W92:$AH$2101),FALSE))</f>
        <v>0</v>
      </c>
      <c r="AJ92" s="1">
        <f t="shared" si="49"/>
      </c>
      <c r="AK92" s="1">
        <f t="shared" si="50"/>
        <v>6</v>
      </c>
      <c r="AL92" s="1">
        <f t="shared" si="51"/>
      </c>
      <c r="AM92" s="1">
        <f t="shared" si="83"/>
      </c>
      <c r="AN92" s="1">
        <f t="shared" si="52"/>
        <v>1</v>
      </c>
      <c r="AO92" s="1">
        <f t="shared" si="53"/>
        <v>2</v>
      </c>
      <c r="AP92" s="1">
        <f t="shared" si="54"/>
        <v>0</v>
      </c>
      <c r="AQ92" s="1">
        <f t="shared" si="55"/>
      </c>
      <c r="AR92" s="1">
        <f t="shared" si="56"/>
      </c>
      <c r="AS92" s="1">
        <f t="shared" si="57"/>
      </c>
      <c r="AT92" s="1">
        <f t="shared" si="58"/>
        <v>-1</v>
      </c>
      <c r="AU92" s="1">
        <f t="shared" si="59"/>
      </c>
      <c r="AV92" s="1">
        <f t="shared" si="48"/>
      </c>
      <c r="AW92" s="1">
        <f t="shared" si="60"/>
      </c>
      <c r="AX92" s="1" t="str">
        <f t="shared" si="61"/>
        <v>R</v>
      </c>
      <c r="AY92" s="1">
        <f t="shared" si="62"/>
      </c>
      <c r="AZ92" s="1">
        <f t="shared" si="63"/>
      </c>
      <c r="BA92" s="1" t="str">
        <f t="shared" si="64"/>
        <v>L</v>
      </c>
      <c r="BB92" s="1" t="str">
        <f t="shared" si="65"/>
        <v>L</v>
      </c>
      <c r="BC92" s="1">
        <f t="shared" si="66"/>
      </c>
      <c r="BD92" s="1">
        <f t="shared" si="67"/>
      </c>
      <c r="BE92" s="1">
        <f t="shared" si="68"/>
      </c>
      <c r="BF92" s="1">
        <f t="shared" si="69"/>
      </c>
      <c r="BG92" s="1">
        <f t="shared" si="70"/>
      </c>
      <c r="BH92" s="1">
        <f t="shared" si="71"/>
      </c>
      <c r="BI92" s="1" t="str">
        <f t="shared" si="84"/>
        <v>L</v>
      </c>
      <c r="BJ92" s="1">
        <f t="shared" si="85"/>
      </c>
      <c r="BK92" s="1">
        <f t="shared" si="72"/>
      </c>
      <c r="BL92" s="1">
        <f t="shared" si="73"/>
      </c>
      <c r="BM92" s="1">
        <f t="shared" si="74"/>
      </c>
      <c r="BN92" s="1" t="str">
        <f t="shared" si="75"/>
        <v>富樫さん &amp; </v>
      </c>
      <c r="BO92" s="1" t="str">
        <f t="shared" si="76"/>
        <v>島田さん &amp; </v>
      </c>
      <c r="BP92" s="1">
        <f t="shared" si="77"/>
      </c>
      <c r="BQ92" s="1">
        <f t="shared" si="78"/>
      </c>
      <c r="BR92" s="1">
        <f t="shared" si="79"/>
      </c>
      <c r="BS92" s="1">
        <f t="shared" si="80"/>
      </c>
      <c r="BT92" s="1">
        <f t="shared" si="81"/>
      </c>
      <c r="BU92" s="1">
        <f t="shared" si="82"/>
      </c>
      <c r="BV92" s="1" t="str">
        <f t="shared" si="86"/>
        <v>富樫さん &amp; 島田さん &amp; </v>
      </c>
      <c r="BW92" s="1">
        <f t="shared" si="87"/>
        <v>14</v>
      </c>
      <c r="BX92" s="1" t="str">
        <f t="shared" si="88"/>
        <v>富樫さん &amp; 島田さん</v>
      </c>
      <c r="CD92" s="1" t="str">
        <f t="shared" si="104"/>
        <v>島田さん</v>
      </c>
      <c r="CE92" s="1" t="str">
        <f>$B$32</f>
        <v>皆川さん</v>
      </c>
      <c r="CF92" s="1">
        <v>0.17</v>
      </c>
      <c r="CG92" s="1">
        <f t="shared" si="98"/>
        <v>11.17</v>
      </c>
      <c r="CH92" s="1">
        <f t="shared" si="99"/>
        <v>3</v>
      </c>
      <c r="CI92" s="1">
        <f t="shared" si="100"/>
        <v>3</v>
      </c>
      <c r="CJ92" s="1">
        <f t="shared" si="101"/>
        <v>11</v>
      </c>
      <c r="CK92" s="1" t="str">
        <f t="shared" si="102"/>
        <v>島田さん &amp; 皆川さん</v>
      </c>
    </row>
    <row r="93" spans="9:89" ht="14.25">
      <c r="I93" s="27"/>
      <c r="K93" s="2"/>
      <c r="L93" s="2"/>
      <c r="M93" s="2"/>
      <c r="N93" s="2">
        <v>4</v>
      </c>
      <c r="O93" s="2">
        <v>3</v>
      </c>
      <c r="P93" s="2">
        <v>2</v>
      </c>
      <c r="Q93" s="2"/>
      <c r="R93" s="2">
        <v>1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8"/>
      <c r="AI93" s="1">
        <f>IF(ISERROR(HLOOKUP("C",$W93:$AH$2101,ROWS($W93:$AH$2101),FALSE)),0,HLOOKUP("C",$W93:$AH$2101,ROWS($W93:$AH$2101),FALSE))</f>
        <v>0</v>
      </c>
      <c r="AJ93" s="1">
        <f t="shared" si="49"/>
      </c>
      <c r="AK93" s="1">
        <f t="shared" si="50"/>
        <v>-1</v>
      </c>
      <c r="AL93" s="1">
        <f t="shared" si="51"/>
      </c>
      <c r="AM93" s="1">
        <f t="shared" si="83"/>
      </c>
      <c r="AN93" s="1">
        <f t="shared" si="52"/>
        <v>2</v>
      </c>
      <c r="AO93" s="1">
        <f t="shared" si="53"/>
        <v>3</v>
      </c>
      <c r="AP93" s="1">
        <f t="shared" si="54"/>
        <v>1</v>
      </c>
      <c r="AQ93" s="1">
        <f t="shared" si="55"/>
      </c>
      <c r="AR93" s="1">
        <f t="shared" si="56"/>
        <v>0</v>
      </c>
      <c r="AS93" s="1">
        <f t="shared" si="57"/>
      </c>
      <c r="AT93" s="1">
        <f t="shared" si="58"/>
      </c>
      <c r="AU93" s="1">
        <f t="shared" si="59"/>
      </c>
      <c r="AV93" s="1">
        <f t="shared" si="48"/>
      </c>
      <c r="AW93" s="1">
        <f t="shared" si="60"/>
      </c>
      <c r="AX93" s="1">
        <f t="shared" si="61"/>
      </c>
      <c r="AY93" s="1">
        <f t="shared" si="62"/>
      </c>
      <c r="AZ93" s="1">
        <f t="shared" si="63"/>
      </c>
      <c r="BA93" s="1" t="str">
        <f t="shared" si="64"/>
        <v>L</v>
      </c>
      <c r="BB93" s="1" t="str">
        <f t="shared" si="65"/>
        <v>L</v>
      </c>
      <c r="BC93" s="1" t="str">
        <f t="shared" si="66"/>
        <v>R</v>
      </c>
      <c r="BD93" s="1">
        <f t="shared" si="67"/>
      </c>
      <c r="BE93" s="1">
        <f t="shared" si="68"/>
      </c>
      <c r="BF93" s="1">
        <f t="shared" si="69"/>
      </c>
      <c r="BG93" s="1">
        <f t="shared" si="70"/>
      </c>
      <c r="BH93" s="1">
        <f t="shared" si="71"/>
      </c>
      <c r="BI93" s="1" t="str">
        <f t="shared" si="84"/>
        <v>L</v>
      </c>
      <c r="BJ93" s="1">
        <f t="shared" si="85"/>
      </c>
      <c r="BK93" s="1">
        <f t="shared" si="72"/>
      </c>
      <c r="BL93" s="1">
        <f t="shared" si="73"/>
      </c>
      <c r="BM93" s="1">
        <f t="shared" si="74"/>
      </c>
      <c r="BN93" s="1" t="str">
        <f t="shared" si="75"/>
        <v>富樫さん &amp; </v>
      </c>
      <c r="BO93" s="1" t="str">
        <f t="shared" si="76"/>
        <v>島田さん &amp; </v>
      </c>
      <c r="BP93" s="1">
        <f t="shared" si="77"/>
      </c>
      <c r="BQ93" s="1">
        <f t="shared" si="78"/>
      </c>
      <c r="BR93" s="1">
        <f t="shared" si="79"/>
      </c>
      <c r="BS93" s="1">
        <f t="shared" si="80"/>
      </c>
      <c r="BT93" s="1">
        <f t="shared" si="81"/>
      </c>
      <c r="BU93" s="1">
        <f t="shared" si="82"/>
      </c>
      <c r="BV93" s="1" t="str">
        <f t="shared" si="86"/>
        <v>富樫さん &amp; 島田さん &amp; </v>
      </c>
      <c r="BW93" s="1">
        <f t="shared" si="87"/>
        <v>14</v>
      </c>
      <c r="BX93" s="1" t="str">
        <f t="shared" si="88"/>
        <v>富樫さん &amp; 島田さん</v>
      </c>
      <c r="CD93" s="1" t="str">
        <f t="shared" si="104"/>
        <v>島田さん</v>
      </c>
      <c r="CE93" s="1" t="str">
        <f>$B$33</f>
        <v>予備２</v>
      </c>
      <c r="CF93" s="1">
        <v>0.16</v>
      </c>
      <c r="CG93" s="1">
        <f t="shared" si="98"/>
        <v>0.16</v>
      </c>
      <c r="CH93" s="1">
        <f t="shared" si="99"/>
        <v>61</v>
      </c>
      <c r="CI93" s="1">
        <f t="shared" si="100"/>
        <v>37</v>
      </c>
      <c r="CJ93" s="1">
        <f t="shared" si="101"/>
        <v>0</v>
      </c>
      <c r="CK93" s="1" t="str">
        <f t="shared" si="102"/>
        <v>島田さん &amp; 予備２</v>
      </c>
    </row>
    <row r="94" spans="9:89" ht="14.25">
      <c r="I94" s="27"/>
      <c r="K94" s="2"/>
      <c r="L94" s="2"/>
      <c r="M94" s="2"/>
      <c r="N94" s="2">
        <v>4</v>
      </c>
      <c r="O94" s="2">
        <v>3</v>
      </c>
      <c r="P94" s="2"/>
      <c r="Q94" s="2"/>
      <c r="R94" s="2">
        <v>1</v>
      </c>
      <c r="S94" s="2">
        <v>2</v>
      </c>
      <c r="T94" s="2"/>
      <c r="U94" s="2"/>
      <c r="V94" s="2"/>
      <c r="W94" s="2"/>
      <c r="X94" s="2"/>
      <c r="Y94" s="2"/>
      <c r="Z94" s="2"/>
      <c r="AA94" s="2" t="s">
        <v>61</v>
      </c>
      <c r="AB94" s="2"/>
      <c r="AC94" s="2"/>
      <c r="AD94" s="2"/>
      <c r="AE94" s="2"/>
      <c r="AF94" s="2"/>
      <c r="AG94" s="2"/>
      <c r="AH94" s="28"/>
      <c r="AI94" s="1">
        <f>IF(ISERROR(HLOOKUP("C",$W94:$AH$2101,ROWS($W94:$AH$2101),FALSE)),0,HLOOKUP("C",$W94:$AH$2101,ROWS($W94:$AH$2101),FALSE))</f>
        <v>5</v>
      </c>
      <c r="AJ94" s="1">
        <f t="shared" si="49"/>
      </c>
      <c r="AK94" s="1">
        <f t="shared" si="50"/>
      </c>
      <c r="AL94" s="1">
        <f t="shared" si="51"/>
      </c>
      <c r="AM94" s="1">
        <f t="shared" si="83"/>
      </c>
      <c r="AN94" s="1">
        <f t="shared" si="52"/>
        <v>3</v>
      </c>
      <c r="AO94" s="1">
        <f t="shared" si="53"/>
        <v>4</v>
      </c>
      <c r="AP94" s="1">
        <f t="shared" si="54"/>
        <v>-2</v>
      </c>
      <c r="AQ94" s="1">
        <f t="shared" si="55"/>
      </c>
      <c r="AR94" s="1">
        <f t="shared" si="56"/>
        <v>1</v>
      </c>
      <c r="AS94" s="1">
        <f t="shared" si="57"/>
        <v>0</v>
      </c>
      <c r="AT94" s="1">
        <f t="shared" si="58"/>
      </c>
      <c r="AU94" s="1">
        <f t="shared" si="59"/>
      </c>
      <c r="AV94" s="1">
        <f t="shared" si="48"/>
      </c>
      <c r="AW94" s="1">
        <f t="shared" si="60"/>
      </c>
      <c r="AX94" s="1">
        <f t="shared" si="61"/>
      </c>
      <c r="AY94" s="1">
        <f t="shared" si="62"/>
      </c>
      <c r="AZ94" s="1">
        <f t="shared" si="63"/>
      </c>
      <c r="BA94" s="1" t="str">
        <f t="shared" si="64"/>
        <v>L</v>
      </c>
      <c r="BB94" s="1" t="str">
        <f t="shared" si="65"/>
        <v>L</v>
      </c>
      <c r="BC94" s="1">
        <f t="shared" si="66"/>
      </c>
      <c r="BD94" s="1">
        <f t="shared" si="67"/>
      </c>
      <c r="BE94" s="1" t="str">
        <f t="shared" si="68"/>
        <v>R</v>
      </c>
      <c r="BF94" s="1">
        <f t="shared" si="69"/>
      </c>
      <c r="BG94" s="1">
        <f t="shared" si="70"/>
      </c>
      <c r="BH94" s="1">
        <f t="shared" si="71"/>
      </c>
      <c r="BI94" s="1" t="str">
        <f t="shared" si="84"/>
        <v>L</v>
      </c>
      <c r="BJ94" s="1">
        <f t="shared" si="85"/>
      </c>
      <c r="BK94" s="1">
        <f t="shared" si="72"/>
      </c>
      <c r="BL94" s="1">
        <f t="shared" si="73"/>
      </c>
      <c r="BM94" s="1">
        <f t="shared" si="74"/>
      </c>
      <c r="BN94" s="1" t="str">
        <f t="shared" si="75"/>
        <v>富樫さん &amp; </v>
      </c>
      <c r="BO94" s="1" t="str">
        <f t="shared" si="76"/>
        <v>島田さん &amp; </v>
      </c>
      <c r="BP94" s="1">
        <f t="shared" si="77"/>
      </c>
      <c r="BQ94" s="1">
        <f t="shared" si="78"/>
      </c>
      <c r="BR94" s="1">
        <f t="shared" si="79"/>
      </c>
      <c r="BS94" s="1">
        <f t="shared" si="80"/>
      </c>
      <c r="BT94" s="1">
        <f t="shared" si="81"/>
      </c>
      <c r="BU94" s="1">
        <f t="shared" si="82"/>
      </c>
      <c r="BV94" s="1" t="str">
        <f t="shared" si="86"/>
        <v>富樫さん &amp; 島田さん &amp; </v>
      </c>
      <c r="BW94" s="1">
        <f t="shared" si="87"/>
        <v>14</v>
      </c>
      <c r="BX94" s="1" t="str">
        <f t="shared" si="88"/>
        <v>富樫さん &amp; 島田さん</v>
      </c>
      <c r="CD94" s="1" t="str">
        <f>$B$28</f>
        <v>理恵子さん</v>
      </c>
      <c r="CE94" s="1" t="str">
        <f>$B$29</f>
        <v>霜野さん</v>
      </c>
      <c r="CF94" s="1">
        <v>0.15</v>
      </c>
      <c r="CG94" s="1">
        <f t="shared" si="98"/>
        <v>2.15</v>
      </c>
      <c r="CH94" s="1">
        <f t="shared" si="99"/>
        <v>33</v>
      </c>
      <c r="CI94" s="1">
        <f t="shared" si="100"/>
        <v>29</v>
      </c>
      <c r="CJ94" s="1">
        <f t="shared" si="101"/>
        <v>2</v>
      </c>
      <c r="CK94" s="1" t="str">
        <f t="shared" si="102"/>
        <v>理恵子さん &amp; 霜野さん</v>
      </c>
    </row>
    <row r="95" spans="9:89" ht="14.25">
      <c r="I95" s="27"/>
      <c r="K95" s="2"/>
      <c r="L95" s="2"/>
      <c r="M95" s="2">
        <v>2</v>
      </c>
      <c r="N95" s="2">
        <v>4</v>
      </c>
      <c r="O95" s="2">
        <v>3</v>
      </c>
      <c r="P95" s="2"/>
      <c r="Q95" s="2"/>
      <c r="R95" s="2">
        <v>1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8"/>
      <c r="AI95" s="1">
        <f>IF(ISERROR(HLOOKUP("C",$W95:$AH$2101,ROWS($W95:$AH$2101),FALSE)),0,HLOOKUP("C",$W95:$AH$2101,ROWS($W95:$AH$2101),FALSE))</f>
        <v>0</v>
      </c>
      <c r="AJ95" s="1">
        <f t="shared" si="49"/>
      </c>
      <c r="AK95" s="1">
        <f t="shared" si="50"/>
      </c>
      <c r="AL95" s="1">
        <f t="shared" si="51"/>
      </c>
      <c r="AM95" s="1">
        <f t="shared" si="83"/>
        <v>0</v>
      </c>
      <c r="AN95" s="1">
        <f t="shared" si="52"/>
        <v>4</v>
      </c>
      <c r="AO95" s="1">
        <f t="shared" si="53"/>
        <v>5</v>
      </c>
      <c r="AP95" s="1">
        <f t="shared" si="54"/>
      </c>
      <c r="AQ95" s="1">
        <f t="shared" si="55"/>
      </c>
      <c r="AR95" s="1">
        <f t="shared" si="56"/>
        <v>2</v>
      </c>
      <c r="AS95" s="1">
        <f t="shared" si="57"/>
        <v>-1</v>
      </c>
      <c r="AT95" s="1">
        <f t="shared" si="58"/>
      </c>
      <c r="AU95" s="1">
        <f t="shared" si="59"/>
      </c>
      <c r="AV95" s="1">
        <f t="shared" si="48"/>
      </c>
      <c r="AW95" s="1">
        <f t="shared" si="60"/>
      </c>
      <c r="AX95" s="1">
        <f t="shared" si="61"/>
      </c>
      <c r="AY95" s="1">
        <f t="shared" si="62"/>
      </c>
      <c r="AZ95" s="1">
        <f t="shared" si="63"/>
      </c>
      <c r="BA95" s="1" t="str">
        <f t="shared" si="64"/>
        <v>L</v>
      </c>
      <c r="BB95" s="1" t="str">
        <f t="shared" si="65"/>
        <v>L</v>
      </c>
      <c r="BC95" s="1">
        <f t="shared" si="66"/>
      </c>
      <c r="BD95" s="1">
        <f t="shared" si="67"/>
      </c>
      <c r="BE95" s="1" t="str">
        <f t="shared" si="68"/>
        <v>R</v>
      </c>
      <c r="BF95" s="1">
        <f t="shared" si="69"/>
      </c>
      <c r="BG95" s="1">
        <f t="shared" si="70"/>
      </c>
      <c r="BH95" s="1">
        <f t="shared" si="71"/>
      </c>
      <c r="BI95" s="1" t="str">
        <f t="shared" si="84"/>
        <v>L</v>
      </c>
      <c r="BJ95" s="1">
        <f t="shared" si="85"/>
      </c>
      <c r="BK95" s="1">
        <f t="shared" si="72"/>
      </c>
      <c r="BL95" s="1">
        <f t="shared" si="73"/>
      </c>
      <c r="BM95" s="1">
        <f t="shared" si="74"/>
      </c>
      <c r="BN95" s="1" t="str">
        <f t="shared" si="75"/>
        <v>富樫さん &amp; </v>
      </c>
      <c r="BO95" s="1" t="str">
        <f t="shared" si="76"/>
        <v>島田さん &amp; </v>
      </c>
      <c r="BP95" s="1">
        <f t="shared" si="77"/>
      </c>
      <c r="BQ95" s="1">
        <f t="shared" si="78"/>
      </c>
      <c r="BR95" s="1">
        <f t="shared" si="79"/>
      </c>
      <c r="BS95" s="1">
        <f t="shared" si="80"/>
      </c>
      <c r="BT95" s="1">
        <f t="shared" si="81"/>
      </c>
      <c r="BU95" s="1">
        <f t="shared" si="82"/>
      </c>
      <c r="BV95" s="1" t="str">
        <f t="shared" si="86"/>
        <v>富樫さん &amp; 島田さん &amp; </v>
      </c>
      <c r="BW95" s="1">
        <f t="shared" si="87"/>
        <v>14</v>
      </c>
      <c r="BX95" s="1" t="str">
        <f t="shared" si="88"/>
        <v>富樫さん &amp; 島田さん</v>
      </c>
      <c r="CD95" s="1" t="str">
        <f>$B$28</f>
        <v>理恵子さん</v>
      </c>
      <c r="CE95" s="1" t="str">
        <f>$B$30</f>
        <v>長谷川</v>
      </c>
      <c r="CF95" s="1">
        <v>0.14</v>
      </c>
      <c r="CG95" s="1">
        <f t="shared" si="98"/>
        <v>11.14</v>
      </c>
      <c r="CH95" s="1">
        <f t="shared" si="99"/>
        <v>4</v>
      </c>
      <c r="CI95" s="1">
        <f t="shared" si="100"/>
        <v>3</v>
      </c>
      <c r="CJ95" s="1">
        <f t="shared" si="101"/>
        <v>11</v>
      </c>
      <c r="CK95" s="1" t="str">
        <f t="shared" si="102"/>
        <v>理恵子さん &amp; 長谷川</v>
      </c>
    </row>
    <row r="96" spans="9:89" ht="14.25">
      <c r="I96" s="27"/>
      <c r="K96" s="2"/>
      <c r="L96" s="2"/>
      <c r="M96" s="2">
        <v>2</v>
      </c>
      <c r="N96" s="2">
        <v>4</v>
      </c>
      <c r="O96" s="2"/>
      <c r="P96" s="2"/>
      <c r="Q96" s="2">
        <v>3</v>
      </c>
      <c r="R96" s="2">
        <v>1</v>
      </c>
      <c r="S96" s="2"/>
      <c r="T96" s="2"/>
      <c r="U96" s="2"/>
      <c r="V96" s="2"/>
      <c r="W96" s="2"/>
      <c r="X96" s="2"/>
      <c r="Y96" s="2"/>
      <c r="Z96" s="2" t="s">
        <v>61</v>
      </c>
      <c r="AA96" s="2"/>
      <c r="AB96" s="2"/>
      <c r="AC96" s="2"/>
      <c r="AD96" s="2"/>
      <c r="AE96" s="2"/>
      <c r="AF96" s="2"/>
      <c r="AG96" s="2"/>
      <c r="AH96" s="28"/>
      <c r="AI96" s="1">
        <f>IF(ISERROR(HLOOKUP("C",$W96:$AH$2101,ROWS($W96:$AH$2101),FALSE)),0,HLOOKUP("C",$W96:$AH$2101,ROWS($W96:$AH$2101),FALSE))</f>
        <v>4</v>
      </c>
      <c r="AJ96" s="1">
        <f t="shared" si="49"/>
      </c>
      <c r="AK96" s="1">
        <f t="shared" si="50"/>
      </c>
      <c r="AL96" s="1">
        <f t="shared" si="51"/>
      </c>
      <c r="AM96" s="1">
        <f t="shared" si="83"/>
        <v>1</v>
      </c>
      <c r="AN96" s="1">
        <f t="shared" si="52"/>
        <v>5</v>
      </c>
      <c r="AO96" s="1">
        <f t="shared" si="53"/>
        <v>-2</v>
      </c>
      <c r="AP96" s="1">
        <f t="shared" si="54"/>
      </c>
      <c r="AQ96" s="1">
        <f t="shared" si="55"/>
        <v>0</v>
      </c>
      <c r="AR96" s="1">
        <f t="shared" si="56"/>
        <v>3</v>
      </c>
      <c r="AS96" s="1">
        <f t="shared" si="57"/>
      </c>
      <c r="AT96" s="1">
        <f t="shared" si="58"/>
      </c>
      <c r="AU96" s="1">
        <f t="shared" si="59"/>
      </c>
      <c r="AV96" s="1">
        <f t="shared" si="48"/>
      </c>
      <c r="AW96" s="1">
        <f t="shared" si="60"/>
      </c>
      <c r="AX96" s="1">
        <f t="shared" si="61"/>
      </c>
      <c r="AY96" s="1">
        <f t="shared" si="62"/>
      </c>
      <c r="AZ96" s="1" t="str">
        <f t="shared" si="63"/>
        <v>R</v>
      </c>
      <c r="BA96" s="1" t="str">
        <f t="shared" si="64"/>
        <v>L</v>
      </c>
      <c r="BB96" s="1">
        <f t="shared" si="65"/>
      </c>
      <c r="BC96" s="1">
        <f t="shared" si="66"/>
      </c>
      <c r="BD96" s="1">
        <f t="shared" si="67"/>
      </c>
      <c r="BE96" s="1" t="str">
        <f t="shared" si="68"/>
        <v>R</v>
      </c>
      <c r="BF96" s="1">
        <f t="shared" si="69"/>
      </c>
      <c r="BG96" s="1">
        <f t="shared" si="70"/>
      </c>
      <c r="BH96" s="1">
        <f t="shared" si="71"/>
      </c>
      <c r="BI96" s="1" t="str">
        <f t="shared" si="84"/>
        <v>R</v>
      </c>
      <c r="BJ96" s="1">
        <f t="shared" si="85"/>
      </c>
      <c r="BK96" s="1">
        <f t="shared" si="72"/>
      </c>
      <c r="BL96" s="1">
        <f t="shared" si="73"/>
      </c>
      <c r="BM96" s="1" t="str">
        <f t="shared" si="74"/>
        <v>中村さん &amp; </v>
      </c>
      <c r="BN96" s="1">
        <f t="shared" si="75"/>
      </c>
      <c r="BO96" s="1">
        <f t="shared" si="76"/>
      </c>
      <c r="BP96" s="1">
        <f t="shared" si="77"/>
      </c>
      <c r="BQ96" s="1">
        <f t="shared" si="78"/>
      </c>
      <c r="BR96" s="1" t="str">
        <f t="shared" si="79"/>
        <v>長谷川 &amp; </v>
      </c>
      <c r="BS96" s="1">
        <f t="shared" si="80"/>
      </c>
      <c r="BT96" s="1">
        <f t="shared" si="81"/>
      </c>
      <c r="BU96" s="1">
        <f t="shared" si="82"/>
      </c>
      <c r="BV96" s="1" t="str">
        <f t="shared" si="86"/>
        <v>中村さん &amp; 長谷川 &amp; </v>
      </c>
      <c r="BW96" s="1">
        <f t="shared" si="87"/>
        <v>13</v>
      </c>
      <c r="BX96" s="1" t="str">
        <f t="shared" si="88"/>
        <v>中村さん &amp; 長谷川</v>
      </c>
      <c r="CD96" s="1" t="str">
        <f>$B$28</f>
        <v>理恵子さん</v>
      </c>
      <c r="CE96" s="1" t="str">
        <f>$B$31</f>
        <v>田所さん</v>
      </c>
      <c r="CF96" s="1">
        <v>0.13</v>
      </c>
      <c r="CG96" s="1">
        <f t="shared" si="98"/>
        <v>4.13</v>
      </c>
      <c r="CH96" s="1">
        <f t="shared" si="99"/>
        <v>22</v>
      </c>
      <c r="CI96" s="1">
        <f t="shared" si="100"/>
        <v>17</v>
      </c>
      <c r="CJ96" s="1">
        <f t="shared" si="101"/>
        <v>4</v>
      </c>
      <c r="CK96" s="1" t="str">
        <f t="shared" si="102"/>
        <v>理恵子さん &amp; 田所さん</v>
      </c>
    </row>
    <row r="97" spans="9:89" ht="14.25">
      <c r="I97" s="27"/>
      <c r="K97" s="2"/>
      <c r="L97" s="2"/>
      <c r="M97" s="2">
        <v>2</v>
      </c>
      <c r="N97" s="2">
        <v>4</v>
      </c>
      <c r="O97" s="2"/>
      <c r="P97" s="2"/>
      <c r="Q97" s="2"/>
      <c r="R97" s="2">
        <v>1</v>
      </c>
      <c r="S97" s="2"/>
      <c r="T97" s="2">
        <v>3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 t="s">
        <v>61</v>
      </c>
      <c r="AF97" s="2"/>
      <c r="AG97" s="2"/>
      <c r="AH97" s="28"/>
      <c r="AI97" s="1">
        <f>IF(ISERROR(HLOOKUP("C",$W97:$AH$2101,ROWS($W97:$AH$2101),FALSE)),0,HLOOKUP("C",$W97:$AH$2101,ROWS($W97:$AH$2101),FALSE))</f>
        <v>9</v>
      </c>
      <c r="AJ97" s="1">
        <f t="shared" si="49"/>
      </c>
      <c r="AK97" s="1">
        <f t="shared" si="50"/>
      </c>
      <c r="AL97" s="1">
        <f t="shared" si="51"/>
      </c>
      <c r="AM97" s="1">
        <f t="shared" si="83"/>
        <v>2</v>
      </c>
      <c r="AN97" s="1">
        <f t="shared" si="52"/>
        <v>6</v>
      </c>
      <c r="AO97" s="1">
        <f t="shared" si="53"/>
      </c>
      <c r="AP97" s="1">
        <f t="shared" si="54"/>
      </c>
      <c r="AQ97" s="1">
        <f t="shared" si="55"/>
        <v>-2</v>
      </c>
      <c r="AR97" s="1">
        <f t="shared" si="56"/>
        <v>4</v>
      </c>
      <c r="AS97" s="1">
        <f t="shared" si="57"/>
      </c>
      <c r="AT97" s="1">
        <f t="shared" si="58"/>
        <v>0</v>
      </c>
      <c r="AU97" s="1">
        <f t="shared" si="59"/>
      </c>
      <c r="AV97" s="1">
        <f t="shared" si="48"/>
      </c>
      <c r="AW97" s="1">
        <f t="shared" si="60"/>
      </c>
      <c r="AX97" s="1">
        <f t="shared" si="61"/>
      </c>
      <c r="AY97" s="1">
        <f t="shared" si="62"/>
      </c>
      <c r="AZ97" s="1" t="str">
        <f t="shared" si="63"/>
        <v>R</v>
      </c>
      <c r="BA97" s="1" t="str">
        <f t="shared" si="64"/>
        <v>L</v>
      </c>
      <c r="BB97" s="1">
        <f t="shared" si="65"/>
      </c>
      <c r="BC97" s="1">
        <f t="shared" si="66"/>
      </c>
      <c r="BD97" s="1">
        <f t="shared" si="67"/>
      </c>
      <c r="BE97" s="1" t="str">
        <f t="shared" si="68"/>
        <v>R</v>
      </c>
      <c r="BF97" s="1">
        <f t="shared" si="69"/>
      </c>
      <c r="BG97" s="1">
        <f t="shared" si="70"/>
      </c>
      <c r="BH97" s="1">
        <f t="shared" si="71"/>
      </c>
      <c r="BI97" s="1" t="str">
        <f t="shared" si="84"/>
        <v>R</v>
      </c>
      <c r="BJ97" s="1">
        <f t="shared" si="85"/>
      </c>
      <c r="BK97" s="1">
        <f t="shared" si="72"/>
      </c>
      <c r="BL97" s="1">
        <f t="shared" si="73"/>
      </c>
      <c r="BM97" s="1" t="str">
        <f t="shared" si="74"/>
        <v>中村さん &amp; </v>
      </c>
      <c r="BN97" s="1">
        <f t="shared" si="75"/>
      </c>
      <c r="BO97" s="1">
        <f t="shared" si="76"/>
      </c>
      <c r="BP97" s="1">
        <f t="shared" si="77"/>
      </c>
      <c r="BQ97" s="1">
        <f t="shared" si="78"/>
      </c>
      <c r="BR97" s="1" t="str">
        <f t="shared" si="79"/>
        <v>長谷川 &amp; </v>
      </c>
      <c r="BS97" s="1">
        <f t="shared" si="80"/>
      </c>
      <c r="BT97" s="1">
        <f t="shared" si="81"/>
      </c>
      <c r="BU97" s="1">
        <f t="shared" si="82"/>
      </c>
      <c r="BV97" s="1" t="str">
        <f t="shared" si="86"/>
        <v>中村さん &amp; 長谷川 &amp; </v>
      </c>
      <c r="BW97" s="1">
        <f t="shared" si="87"/>
        <v>13</v>
      </c>
      <c r="BX97" s="1" t="str">
        <f t="shared" si="88"/>
        <v>中村さん &amp; 長谷川</v>
      </c>
      <c r="CD97" s="1" t="str">
        <f>$B$28</f>
        <v>理恵子さん</v>
      </c>
      <c r="CE97" s="1" t="str">
        <f>$B$32</f>
        <v>皆川さん</v>
      </c>
      <c r="CF97" s="1">
        <v>0.12</v>
      </c>
      <c r="CG97" s="1">
        <f t="shared" si="98"/>
        <v>5.12</v>
      </c>
      <c r="CH97" s="1">
        <f t="shared" si="99"/>
        <v>15</v>
      </c>
      <c r="CI97" s="1">
        <f t="shared" si="100"/>
        <v>13</v>
      </c>
      <c r="CJ97" s="1">
        <f t="shared" si="101"/>
        <v>5</v>
      </c>
      <c r="CK97" s="1" t="str">
        <f t="shared" si="102"/>
        <v>理恵子さん &amp; 皆川さん</v>
      </c>
    </row>
    <row r="98" spans="9:89" ht="14.25">
      <c r="I98" s="27"/>
      <c r="K98" s="2">
        <v>3</v>
      </c>
      <c r="L98" s="2"/>
      <c r="M98" s="2">
        <v>2</v>
      </c>
      <c r="N98" s="2">
        <v>4</v>
      </c>
      <c r="O98" s="2"/>
      <c r="P98" s="2"/>
      <c r="Q98" s="2"/>
      <c r="R98" s="2">
        <v>1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8"/>
      <c r="AI98" s="1">
        <f>IF(ISERROR(HLOOKUP("C",$W98:$AH$2101,ROWS($W98:$AH$2101),FALSE)),0,HLOOKUP("C",$W98:$AH$2101,ROWS($W98:$AH$2101),FALSE))</f>
        <v>0</v>
      </c>
      <c r="AJ98" s="1">
        <f t="shared" si="49"/>
      </c>
      <c r="AK98" s="1">
        <f t="shared" si="50"/>
        <v>0</v>
      </c>
      <c r="AL98" s="1">
        <f t="shared" si="51"/>
      </c>
      <c r="AM98" s="1">
        <f t="shared" si="83"/>
        <v>3</v>
      </c>
      <c r="AN98" s="1">
        <f t="shared" si="52"/>
        <v>7</v>
      </c>
      <c r="AO98" s="1">
        <f t="shared" si="53"/>
      </c>
      <c r="AP98" s="1">
        <f t="shared" si="54"/>
      </c>
      <c r="AQ98" s="1">
        <f t="shared" si="55"/>
      </c>
      <c r="AR98" s="1">
        <f t="shared" si="56"/>
        <v>5</v>
      </c>
      <c r="AS98" s="1">
        <f t="shared" si="57"/>
      </c>
      <c r="AT98" s="1">
        <f t="shared" si="58"/>
        <v>-1</v>
      </c>
      <c r="AU98" s="1">
        <f t="shared" si="59"/>
      </c>
      <c r="AV98" s="1">
        <f t="shared" si="48"/>
      </c>
      <c r="AW98" s="1">
        <f t="shared" si="60"/>
      </c>
      <c r="AX98" s="1">
        <f t="shared" si="61"/>
      </c>
      <c r="AY98" s="1">
        <f t="shared" si="62"/>
      </c>
      <c r="AZ98" s="1" t="str">
        <f t="shared" si="63"/>
        <v>R</v>
      </c>
      <c r="BA98" s="1" t="str">
        <f t="shared" si="64"/>
        <v>L</v>
      </c>
      <c r="BB98" s="1">
        <f t="shared" si="65"/>
      </c>
      <c r="BC98" s="1">
        <f t="shared" si="66"/>
      </c>
      <c r="BD98" s="1">
        <f t="shared" si="67"/>
      </c>
      <c r="BE98" s="1" t="str">
        <f t="shared" si="68"/>
        <v>R</v>
      </c>
      <c r="BF98" s="1">
        <f t="shared" si="69"/>
      </c>
      <c r="BG98" s="1">
        <f t="shared" si="70"/>
      </c>
      <c r="BH98" s="1">
        <f t="shared" si="71"/>
      </c>
      <c r="BI98" s="1" t="str">
        <f t="shared" si="84"/>
        <v>R</v>
      </c>
      <c r="BJ98" s="1">
        <f t="shared" si="85"/>
      </c>
      <c r="BK98" s="1">
        <f t="shared" si="72"/>
      </c>
      <c r="BL98" s="1">
        <f t="shared" si="73"/>
      </c>
      <c r="BM98" s="1" t="str">
        <f t="shared" si="74"/>
        <v>中村さん &amp; </v>
      </c>
      <c r="BN98" s="1">
        <f t="shared" si="75"/>
      </c>
      <c r="BO98" s="1">
        <f t="shared" si="76"/>
      </c>
      <c r="BP98" s="1">
        <f t="shared" si="77"/>
      </c>
      <c r="BQ98" s="1">
        <f t="shared" si="78"/>
      </c>
      <c r="BR98" s="1" t="str">
        <f t="shared" si="79"/>
        <v>長谷川 &amp; </v>
      </c>
      <c r="BS98" s="1">
        <f t="shared" si="80"/>
      </c>
      <c r="BT98" s="1">
        <f t="shared" si="81"/>
      </c>
      <c r="BU98" s="1">
        <f t="shared" si="82"/>
      </c>
      <c r="BV98" s="1" t="str">
        <f t="shared" si="86"/>
        <v>中村さん &amp; 長谷川 &amp; </v>
      </c>
      <c r="BW98" s="1">
        <f t="shared" si="87"/>
        <v>13</v>
      </c>
      <c r="BX98" s="1" t="str">
        <f t="shared" si="88"/>
        <v>中村さん &amp; 長谷川</v>
      </c>
      <c r="CD98" s="1" t="str">
        <f>$B$28</f>
        <v>理恵子さん</v>
      </c>
      <c r="CE98" s="1" t="str">
        <f>$B$33</f>
        <v>予備２</v>
      </c>
      <c r="CF98" s="1">
        <v>0.11</v>
      </c>
      <c r="CG98" s="1">
        <f t="shared" si="98"/>
        <v>0.11</v>
      </c>
      <c r="CH98" s="1">
        <f t="shared" si="99"/>
        <v>62</v>
      </c>
      <c r="CI98" s="1">
        <f t="shared" si="100"/>
        <v>37</v>
      </c>
      <c r="CJ98" s="1">
        <f t="shared" si="101"/>
        <v>0</v>
      </c>
      <c r="CK98" s="1" t="str">
        <f t="shared" si="102"/>
        <v>理恵子さん &amp; 予備２</v>
      </c>
    </row>
    <row r="99" spans="9:89" ht="14.25">
      <c r="I99" s="27"/>
      <c r="K99" s="2">
        <v>3</v>
      </c>
      <c r="L99" s="2"/>
      <c r="M99" s="2"/>
      <c r="N99" s="2">
        <v>4</v>
      </c>
      <c r="O99" s="2"/>
      <c r="P99" s="2">
        <v>2</v>
      </c>
      <c r="Q99" s="2"/>
      <c r="R99" s="2">
        <v>1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8"/>
      <c r="AI99" s="1">
        <f>IF(ISERROR(HLOOKUP("C",$W99:$AH$2101,ROWS($W99:$AH$2101),FALSE)),0,HLOOKUP("C",$W99:$AH$2101,ROWS($W99:$AH$2101),FALSE))</f>
        <v>0</v>
      </c>
      <c r="AJ99" s="1">
        <f t="shared" si="49"/>
      </c>
      <c r="AK99" s="1">
        <f t="shared" si="50"/>
        <v>1</v>
      </c>
      <c r="AL99" s="1">
        <f t="shared" si="51"/>
      </c>
      <c r="AM99" s="1">
        <f t="shared" si="83"/>
        <v>-1</v>
      </c>
      <c r="AN99" s="1">
        <f t="shared" si="52"/>
        <v>8</v>
      </c>
      <c r="AO99" s="1">
        <f t="shared" si="53"/>
      </c>
      <c r="AP99" s="1">
        <f t="shared" si="54"/>
        <v>0</v>
      </c>
      <c r="AQ99" s="1">
        <f t="shared" si="55"/>
      </c>
      <c r="AR99" s="1">
        <f t="shared" si="56"/>
        <v>6</v>
      </c>
      <c r="AS99" s="1">
        <f t="shared" si="57"/>
      </c>
      <c r="AT99" s="1">
        <f t="shared" si="58"/>
      </c>
      <c r="AU99" s="1">
        <f t="shared" si="59"/>
      </c>
      <c r="AV99" s="1">
        <f t="shared" si="48"/>
      </c>
      <c r="AW99" s="1">
        <f t="shared" si="60"/>
      </c>
      <c r="AX99" s="1" t="str">
        <f t="shared" si="61"/>
        <v>L</v>
      </c>
      <c r="AY99" s="1">
        <f t="shared" si="62"/>
      </c>
      <c r="AZ99" s="1">
        <f t="shared" si="63"/>
      </c>
      <c r="BA99" s="1" t="str">
        <f t="shared" si="64"/>
        <v>L</v>
      </c>
      <c r="BB99" s="1">
        <f t="shared" si="65"/>
      </c>
      <c r="BC99" s="1">
        <f t="shared" si="66"/>
      </c>
      <c r="BD99" s="1">
        <f t="shared" si="67"/>
      </c>
      <c r="BE99" s="1" t="str">
        <f t="shared" si="68"/>
        <v>R</v>
      </c>
      <c r="BF99" s="1">
        <f t="shared" si="69"/>
      </c>
      <c r="BG99" s="1">
        <f t="shared" si="70"/>
      </c>
      <c r="BH99" s="1">
        <f t="shared" si="71"/>
      </c>
      <c r="BI99" s="1" t="str">
        <f t="shared" si="84"/>
        <v>L</v>
      </c>
      <c r="BJ99" s="1">
        <f t="shared" si="85"/>
      </c>
      <c r="BK99" s="1" t="str">
        <f t="shared" si="72"/>
        <v>古沢さん &amp; </v>
      </c>
      <c r="BL99" s="1">
        <f t="shared" si="73"/>
      </c>
      <c r="BM99" s="1">
        <f t="shared" si="74"/>
      </c>
      <c r="BN99" s="1" t="str">
        <f t="shared" si="75"/>
        <v>富樫さん &amp; </v>
      </c>
      <c r="BO99" s="1">
        <f t="shared" si="76"/>
      </c>
      <c r="BP99" s="1">
        <f t="shared" si="77"/>
      </c>
      <c r="BQ99" s="1">
        <f t="shared" si="78"/>
      </c>
      <c r="BR99" s="1">
        <f t="shared" si="79"/>
      </c>
      <c r="BS99" s="1">
        <f t="shared" si="80"/>
      </c>
      <c r="BT99" s="1">
        <f t="shared" si="81"/>
      </c>
      <c r="BU99" s="1">
        <f t="shared" si="82"/>
      </c>
      <c r="BV99" s="1" t="str">
        <f t="shared" si="86"/>
        <v>古沢さん &amp; 富樫さん &amp; </v>
      </c>
      <c r="BW99" s="1">
        <f t="shared" si="87"/>
        <v>14</v>
      </c>
      <c r="BX99" s="1" t="str">
        <f t="shared" si="88"/>
        <v>古沢さん &amp; 富樫さん</v>
      </c>
      <c r="CD99" s="1" t="str">
        <f>$B$29</f>
        <v>霜野さん</v>
      </c>
      <c r="CE99" s="1" t="str">
        <f>$B$30</f>
        <v>長谷川</v>
      </c>
      <c r="CF99" s="1">
        <v>0.1</v>
      </c>
      <c r="CG99" s="1">
        <f t="shared" si="98"/>
        <v>5.1</v>
      </c>
      <c r="CH99" s="1">
        <f t="shared" si="99"/>
        <v>16</v>
      </c>
      <c r="CI99" s="1">
        <f t="shared" si="100"/>
        <v>13</v>
      </c>
      <c r="CJ99" s="1">
        <f t="shared" si="101"/>
        <v>5</v>
      </c>
      <c r="CK99" s="1" t="str">
        <f t="shared" si="102"/>
        <v>霜野さん &amp; 長谷川</v>
      </c>
    </row>
    <row r="100" spans="9:89" ht="14.25">
      <c r="I100" s="27"/>
      <c r="K100" s="2"/>
      <c r="L100" s="2"/>
      <c r="M100" s="2"/>
      <c r="N100" s="2">
        <v>4</v>
      </c>
      <c r="O100" s="2"/>
      <c r="P100" s="2">
        <v>2</v>
      </c>
      <c r="Q100" s="2"/>
      <c r="R100" s="2">
        <v>1</v>
      </c>
      <c r="S100" s="2">
        <v>3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8"/>
      <c r="AI100" s="1">
        <f>IF(ISERROR(HLOOKUP("C",$W100:$AH$2101,ROWS($W100:$AH$2101),FALSE)),0,HLOOKUP("C",$W100:$AH$2101,ROWS($W100:$AH$2101),FALSE))</f>
        <v>0</v>
      </c>
      <c r="AJ100" s="1">
        <f t="shared" si="49"/>
      </c>
      <c r="AK100" s="1">
        <f t="shared" si="50"/>
        <v>-1</v>
      </c>
      <c r="AL100" s="1">
        <f t="shared" si="51"/>
      </c>
      <c r="AM100" s="1">
        <f t="shared" si="83"/>
      </c>
      <c r="AN100" s="1">
        <f t="shared" si="52"/>
        <v>9</v>
      </c>
      <c r="AO100" s="1">
        <f t="shared" si="53"/>
      </c>
      <c r="AP100" s="1">
        <f t="shared" si="54"/>
        <v>1</v>
      </c>
      <c r="AQ100" s="1">
        <f t="shared" si="55"/>
      </c>
      <c r="AR100" s="1">
        <f t="shared" si="56"/>
        <v>7</v>
      </c>
      <c r="AS100" s="1">
        <f t="shared" si="57"/>
        <v>0</v>
      </c>
      <c r="AT100" s="1">
        <f t="shared" si="58"/>
      </c>
      <c r="AU100" s="1">
        <f t="shared" si="59"/>
      </c>
      <c r="AV100" s="1">
        <f t="shared" si="48"/>
      </c>
      <c r="AW100" s="1">
        <f t="shared" si="60"/>
      </c>
      <c r="AX100" s="1">
        <f t="shared" si="61"/>
      </c>
      <c r="AY100" s="1">
        <f t="shared" si="62"/>
      </c>
      <c r="AZ100" s="1">
        <f t="shared" si="63"/>
      </c>
      <c r="BA100" s="1" t="str">
        <f t="shared" si="64"/>
        <v>L</v>
      </c>
      <c r="BB100" s="1">
        <f t="shared" si="65"/>
      </c>
      <c r="BC100" s="1" t="str">
        <f t="shared" si="66"/>
        <v>R</v>
      </c>
      <c r="BD100" s="1">
        <f t="shared" si="67"/>
      </c>
      <c r="BE100" s="1" t="str">
        <f t="shared" si="68"/>
        <v>R</v>
      </c>
      <c r="BF100" s="1">
        <f t="shared" si="69"/>
      </c>
      <c r="BG100" s="1">
        <f t="shared" si="70"/>
      </c>
      <c r="BH100" s="1">
        <f t="shared" si="71"/>
      </c>
      <c r="BI100" s="1" t="str">
        <f t="shared" si="84"/>
        <v>R</v>
      </c>
      <c r="BJ100" s="1">
        <f t="shared" si="85"/>
      </c>
      <c r="BK100" s="1">
        <f t="shared" si="72"/>
      </c>
      <c r="BL100" s="1">
        <f t="shared" si="73"/>
      </c>
      <c r="BM100" s="1">
        <f t="shared" si="74"/>
      </c>
      <c r="BN100" s="1">
        <f t="shared" si="75"/>
      </c>
      <c r="BO100" s="1">
        <f t="shared" si="76"/>
      </c>
      <c r="BP100" s="1" t="str">
        <f t="shared" si="77"/>
        <v>理恵子さん &amp; </v>
      </c>
      <c r="BQ100" s="1">
        <f t="shared" si="78"/>
      </c>
      <c r="BR100" s="1" t="str">
        <f t="shared" si="79"/>
        <v>長谷川 &amp; </v>
      </c>
      <c r="BS100" s="1">
        <f t="shared" si="80"/>
      </c>
      <c r="BT100" s="1">
        <f t="shared" si="81"/>
      </c>
      <c r="BU100" s="1">
        <f t="shared" si="82"/>
      </c>
      <c r="BV100" s="1" t="str">
        <f t="shared" si="86"/>
        <v>理恵子さん &amp; 長谷川 &amp; </v>
      </c>
      <c r="BW100" s="1">
        <f t="shared" si="87"/>
        <v>14</v>
      </c>
      <c r="BX100" s="1" t="str">
        <f t="shared" si="88"/>
        <v>理恵子さん &amp; 長谷川</v>
      </c>
      <c r="CD100" s="1" t="str">
        <f>$B$29</f>
        <v>霜野さん</v>
      </c>
      <c r="CE100" s="1" t="str">
        <f>$B$31</f>
        <v>田所さん</v>
      </c>
      <c r="CF100" s="1">
        <v>0.09</v>
      </c>
      <c r="CG100" s="1">
        <f t="shared" si="98"/>
        <v>1.09</v>
      </c>
      <c r="CH100" s="1">
        <f t="shared" si="99"/>
        <v>36</v>
      </c>
      <c r="CI100" s="1">
        <f t="shared" si="100"/>
        <v>35</v>
      </c>
      <c r="CJ100" s="1">
        <f t="shared" si="101"/>
        <v>1</v>
      </c>
      <c r="CK100" s="1" t="str">
        <f t="shared" si="102"/>
        <v>霜野さん &amp; 田所さん</v>
      </c>
    </row>
    <row r="101" spans="9:89" ht="14.25">
      <c r="I101" s="27"/>
      <c r="K101" s="2"/>
      <c r="L101" s="2"/>
      <c r="M101" s="2"/>
      <c r="N101" s="2">
        <v>4</v>
      </c>
      <c r="O101" s="2">
        <v>3</v>
      </c>
      <c r="P101" s="2">
        <v>2</v>
      </c>
      <c r="Q101" s="2"/>
      <c r="R101" s="2">
        <v>1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8"/>
      <c r="AI101" s="1">
        <f>IF(ISERROR(HLOOKUP("C",$W101:$AH$2101,ROWS($W101:$AH$2101),FALSE)),0,HLOOKUP("C",$W101:$AH$2101,ROWS($W101:$AH$2101),FALSE))</f>
        <v>0</v>
      </c>
      <c r="AJ101" s="1">
        <f t="shared" si="49"/>
      </c>
      <c r="AK101" s="1">
        <f t="shared" si="50"/>
      </c>
      <c r="AL101" s="1">
        <f t="shared" si="51"/>
      </c>
      <c r="AM101" s="1">
        <f t="shared" si="83"/>
      </c>
      <c r="AN101" s="1">
        <f t="shared" si="52"/>
        <v>10</v>
      </c>
      <c r="AO101" s="1">
        <f t="shared" si="53"/>
        <v>0</v>
      </c>
      <c r="AP101" s="1">
        <f t="shared" si="54"/>
        <v>2</v>
      </c>
      <c r="AQ101" s="1">
        <f t="shared" si="55"/>
      </c>
      <c r="AR101" s="1">
        <f t="shared" si="56"/>
        <v>8</v>
      </c>
      <c r="AS101" s="1">
        <f t="shared" si="57"/>
        <v>-1</v>
      </c>
      <c r="AT101" s="1">
        <f t="shared" si="58"/>
      </c>
      <c r="AU101" s="1">
        <f t="shared" si="59"/>
      </c>
      <c r="AV101" s="1">
        <f t="shared" si="48"/>
      </c>
      <c r="AW101" s="1">
        <f t="shared" si="60"/>
      </c>
      <c r="AX101" s="1">
        <f t="shared" si="61"/>
      </c>
      <c r="AY101" s="1">
        <f t="shared" si="62"/>
      </c>
      <c r="AZ101" s="1">
        <f t="shared" si="63"/>
      </c>
      <c r="BA101" s="1" t="str">
        <f t="shared" si="64"/>
        <v>L</v>
      </c>
      <c r="BB101" s="1">
        <f t="shared" si="65"/>
      </c>
      <c r="BC101" s="1" t="str">
        <f t="shared" si="66"/>
        <v>R</v>
      </c>
      <c r="BD101" s="1">
        <f t="shared" si="67"/>
      </c>
      <c r="BE101" s="1" t="str">
        <f t="shared" si="68"/>
        <v>R</v>
      </c>
      <c r="BF101" s="1">
        <f t="shared" si="69"/>
      </c>
      <c r="BG101" s="1">
        <f t="shared" si="70"/>
      </c>
      <c r="BH101" s="1">
        <f t="shared" si="71"/>
      </c>
      <c r="BI101" s="1" t="str">
        <f t="shared" si="84"/>
        <v>R</v>
      </c>
      <c r="BJ101" s="1">
        <f t="shared" si="85"/>
      </c>
      <c r="BK101" s="1">
        <f t="shared" si="72"/>
      </c>
      <c r="BL101" s="1">
        <f t="shared" si="73"/>
      </c>
      <c r="BM101" s="1">
        <f t="shared" si="74"/>
      </c>
      <c r="BN101" s="1">
        <f t="shared" si="75"/>
      </c>
      <c r="BO101" s="1">
        <f t="shared" si="76"/>
      </c>
      <c r="BP101" s="1" t="str">
        <f t="shared" si="77"/>
        <v>理恵子さん &amp; </v>
      </c>
      <c r="BQ101" s="1">
        <f t="shared" si="78"/>
      </c>
      <c r="BR101" s="1" t="str">
        <f t="shared" si="79"/>
        <v>長谷川 &amp; </v>
      </c>
      <c r="BS101" s="1">
        <f t="shared" si="80"/>
      </c>
      <c r="BT101" s="1">
        <f t="shared" si="81"/>
      </c>
      <c r="BU101" s="1">
        <f t="shared" si="82"/>
      </c>
      <c r="BV101" s="1" t="str">
        <f t="shared" si="86"/>
        <v>理恵子さん &amp; 長谷川 &amp; </v>
      </c>
      <c r="BW101" s="1">
        <f t="shared" si="87"/>
        <v>14</v>
      </c>
      <c r="BX101" s="1" t="str">
        <f t="shared" si="88"/>
        <v>理恵子さん &amp; 長谷川</v>
      </c>
      <c r="CD101" s="1" t="str">
        <f>$B$29</f>
        <v>霜野さん</v>
      </c>
      <c r="CE101" s="1" t="str">
        <f>$B$32</f>
        <v>皆川さん</v>
      </c>
      <c r="CF101" s="1">
        <v>0.08</v>
      </c>
      <c r="CG101" s="1">
        <f t="shared" si="98"/>
        <v>6.08</v>
      </c>
      <c r="CH101" s="1">
        <f t="shared" si="99"/>
        <v>12</v>
      </c>
      <c r="CI101" s="1">
        <f t="shared" si="100"/>
        <v>11</v>
      </c>
      <c r="CJ101" s="1">
        <f t="shared" si="101"/>
        <v>6</v>
      </c>
      <c r="CK101" s="1" t="str">
        <f t="shared" si="102"/>
        <v>霜野さん &amp; 皆川さん</v>
      </c>
    </row>
    <row r="102" spans="9:89" ht="14.25">
      <c r="I102" s="27"/>
      <c r="K102" s="2"/>
      <c r="L102" s="2"/>
      <c r="M102" s="2"/>
      <c r="N102" s="2">
        <v>4</v>
      </c>
      <c r="O102" s="2">
        <v>3</v>
      </c>
      <c r="P102" s="2">
        <v>2</v>
      </c>
      <c r="Q102" s="2">
        <v>1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8"/>
      <c r="AI102" s="1">
        <f>IF(ISERROR(HLOOKUP("C",$W102:$AH$2101,ROWS($W102:$AH$2101),FALSE)),0,HLOOKUP("C",$W102:$AH$2101,ROWS($W102:$AH$2101),FALSE))</f>
        <v>0</v>
      </c>
      <c r="AJ102" s="1">
        <f t="shared" si="49"/>
      </c>
      <c r="AK102" s="1">
        <f t="shared" si="50"/>
      </c>
      <c r="AL102" s="1">
        <f t="shared" si="51"/>
      </c>
      <c r="AM102" s="1">
        <f t="shared" si="83"/>
      </c>
      <c r="AN102" s="1">
        <f t="shared" si="52"/>
        <v>11</v>
      </c>
      <c r="AO102" s="1">
        <f t="shared" si="53"/>
        <v>1</v>
      </c>
      <c r="AP102" s="1">
        <f t="shared" si="54"/>
        <v>3</v>
      </c>
      <c r="AQ102" s="1">
        <f t="shared" si="55"/>
        <v>0</v>
      </c>
      <c r="AR102" s="1">
        <f t="shared" si="56"/>
        <v>-1</v>
      </c>
      <c r="AS102" s="1">
        <f t="shared" si="57"/>
      </c>
      <c r="AT102" s="1">
        <f t="shared" si="58"/>
      </c>
      <c r="AU102" s="1">
        <f t="shared" si="59"/>
      </c>
      <c r="AV102" s="1">
        <f t="shared" si="48"/>
      </c>
      <c r="AW102" s="1">
        <f t="shared" si="60"/>
      </c>
      <c r="AX102" s="1">
        <f t="shared" si="61"/>
      </c>
      <c r="AY102" s="1">
        <f t="shared" si="62"/>
      </c>
      <c r="AZ102" s="1">
        <f t="shared" si="63"/>
      </c>
      <c r="BA102" s="1" t="str">
        <f t="shared" si="64"/>
        <v>L</v>
      </c>
      <c r="BB102" s="1" t="str">
        <f t="shared" si="65"/>
        <v>L</v>
      </c>
      <c r="BC102" s="1" t="str">
        <f t="shared" si="66"/>
        <v>R</v>
      </c>
      <c r="BD102" s="1">
        <f t="shared" si="67"/>
      </c>
      <c r="BE102" s="1">
        <f t="shared" si="68"/>
      </c>
      <c r="BF102" s="1">
        <f t="shared" si="69"/>
      </c>
      <c r="BG102" s="1">
        <f t="shared" si="70"/>
      </c>
      <c r="BH102" s="1">
        <f t="shared" si="71"/>
      </c>
      <c r="BI102" s="1" t="str">
        <f t="shared" si="84"/>
        <v>L</v>
      </c>
      <c r="BJ102" s="1">
        <f t="shared" si="85"/>
      </c>
      <c r="BK102" s="1">
        <f t="shared" si="72"/>
      </c>
      <c r="BL102" s="1">
        <f t="shared" si="73"/>
      </c>
      <c r="BM102" s="1">
        <f t="shared" si="74"/>
      </c>
      <c r="BN102" s="1" t="str">
        <f t="shared" si="75"/>
        <v>富樫さん &amp; </v>
      </c>
      <c r="BO102" s="1" t="str">
        <f t="shared" si="76"/>
        <v>島田さん &amp; </v>
      </c>
      <c r="BP102" s="1">
        <f t="shared" si="77"/>
      </c>
      <c r="BQ102" s="1">
        <f t="shared" si="78"/>
      </c>
      <c r="BR102" s="1">
        <f t="shared" si="79"/>
      </c>
      <c r="BS102" s="1">
        <f t="shared" si="80"/>
      </c>
      <c r="BT102" s="1">
        <f t="shared" si="81"/>
      </c>
      <c r="BU102" s="1">
        <f t="shared" si="82"/>
      </c>
      <c r="BV102" s="1" t="str">
        <f t="shared" si="86"/>
        <v>富樫さん &amp; 島田さん &amp; </v>
      </c>
      <c r="BW102" s="1">
        <f t="shared" si="87"/>
        <v>14</v>
      </c>
      <c r="BX102" s="1" t="str">
        <f t="shared" si="88"/>
        <v>富樫さん &amp; 島田さん</v>
      </c>
      <c r="CD102" s="1" t="str">
        <f>$B$29</f>
        <v>霜野さん</v>
      </c>
      <c r="CE102" s="1" t="str">
        <f>$B$33</f>
        <v>予備２</v>
      </c>
      <c r="CF102" s="1">
        <v>0.07</v>
      </c>
      <c r="CG102" s="1">
        <f t="shared" si="98"/>
        <v>0.07</v>
      </c>
      <c r="CH102" s="1">
        <f t="shared" si="99"/>
        <v>63</v>
      </c>
      <c r="CI102" s="1">
        <f t="shared" si="100"/>
        <v>37</v>
      </c>
      <c r="CJ102" s="1">
        <f t="shared" si="101"/>
        <v>0</v>
      </c>
      <c r="CK102" s="1" t="str">
        <f t="shared" si="102"/>
        <v>霜野さん &amp; 予備２</v>
      </c>
    </row>
    <row r="103" spans="9:89" ht="14.25">
      <c r="I103" s="27"/>
      <c r="K103" s="2"/>
      <c r="L103" s="2"/>
      <c r="M103" s="2"/>
      <c r="N103" s="2">
        <v>1</v>
      </c>
      <c r="O103" s="2">
        <v>3</v>
      </c>
      <c r="P103" s="2">
        <v>2</v>
      </c>
      <c r="Q103" s="2">
        <v>4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8"/>
      <c r="AI103" s="1">
        <f>IF(ISERROR(HLOOKUP("C",$W103:$AH$2101,ROWS($W103:$AH$2101),FALSE)),0,HLOOKUP("C",$W103:$AH$2101,ROWS($W103:$AH$2101),FALSE))</f>
        <v>0</v>
      </c>
      <c r="AJ103" s="1">
        <f t="shared" si="49"/>
      </c>
      <c r="AK103" s="1">
        <f t="shared" si="50"/>
      </c>
      <c r="AL103" s="1">
        <f t="shared" si="51"/>
      </c>
      <c r="AM103" s="1">
        <f t="shared" si="83"/>
      </c>
      <c r="AN103" s="1">
        <f t="shared" si="52"/>
        <v>12</v>
      </c>
      <c r="AO103" s="1">
        <f t="shared" si="53"/>
        <v>2</v>
      </c>
      <c r="AP103" s="1">
        <f t="shared" si="54"/>
        <v>4</v>
      </c>
      <c r="AQ103" s="1">
        <f t="shared" si="55"/>
        <v>1</v>
      </c>
      <c r="AR103" s="1">
        <f t="shared" si="56"/>
      </c>
      <c r="AS103" s="1">
        <f t="shared" si="57"/>
      </c>
      <c r="AT103" s="1">
        <f t="shared" si="58"/>
      </c>
      <c r="AU103" s="1">
        <f t="shared" si="59"/>
      </c>
      <c r="AV103" s="1">
        <f t="shared" si="48"/>
      </c>
      <c r="AW103" s="1">
        <f t="shared" si="60"/>
      </c>
      <c r="AX103" s="1">
        <f t="shared" si="61"/>
      </c>
      <c r="AY103" s="1">
        <f t="shared" si="62"/>
      </c>
      <c r="AZ103" s="1">
        <f t="shared" si="63"/>
      </c>
      <c r="BA103" s="1" t="str">
        <f t="shared" si="64"/>
        <v>R</v>
      </c>
      <c r="BB103" s="1" t="str">
        <f t="shared" si="65"/>
        <v>L</v>
      </c>
      <c r="BC103" s="1" t="str">
        <f t="shared" si="66"/>
        <v>R</v>
      </c>
      <c r="BD103" s="1" t="str">
        <f t="shared" si="67"/>
        <v>L</v>
      </c>
      <c r="BE103" s="1">
        <f t="shared" si="68"/>
      </c>
      <c r="BF103" s="1">
        <f t="shared" si="69"/>
      </c>
      <c r="BG103" s="1">
        <f t="shared" si="70"/>
      </c>
      <c r="BH103" s="1">
        <f t="shared" si="71"/>
      </c>
      <c r="BI103" s="1">
        <f t="shared" si="84"/>
      </c>
      <c r="BJ103" s="1">
        <f t="shared" si="85"/>
      </c>
      <c r="BK103" s="1">
        <f t="shared" si="72"/>
      </c>
      <c r="BL103" s="1">
        <f t="shared" si="73"/>
      </c>
      <c r="BM103" s="1">
        <f t="shared" si="74"/>
      </c>
      <c r="BN103" s="1">
        <f t="shared" si="75"/>
      </c>
      <c r="BO103" s="1">
        <f t="shared" si="76"/>
      </c>
      <c r="BP103" s="1">
        <f t="shared" si="77"/>
      </c>
      <c r="BQ103" s="1">
        <f t="shared" si="78"/>
      </c>
      <c r="BR103" s="1">
        <f t="shared" si="79"/>
      </c>
      <c r="BS103" s="1">
        <f t="shared" si="80"/>
      </c>
      <c r="BT103" s="1">
        <f t="shared" si="81"/>
      </c>
      <c r="BU103" s="1">
        <f t="shared" si="82"/>
      </c>
      <c r="BV103" s="1">
        <f t="shared" si="86"/>
      </c>
      <c r="BW103" s="1">
        <f t="shared" si="87"/>
        <v>0</v>
      </c>
      <c r="BX103" s="1" t="e">
        <f t="shared" si="88"/>
        <v>#VALUE!</v>
      </c>
      <c r="CD103" s="1" t="str">
        <f>$B$30</f>
        <v>長谷川</v>
      </c>
      <c r="CE103" s="1" t="str">
        <f>$B$31</f>
        <v>田所さん</v>
      </c>
      <c r="CF103" s="1">
        <v>0.06</v>
      </c>
      <c r="CG103" s="1">
        <f t="shared" si="98"/>
        <v>2.06</v>
      </c>
      <c r="CH103" s="1">
        <f t="shared" si="99"/>
        <v>34</v>
      </c>
      <c r="CI103" s="1">
        <f t="shared" si="100"/>
        <v>29</v>
      </c>
      <c r="CJ103" s="1">
        <f t="shared" si="101"/>
        <v>2</v>
      </c>
      <c r="CK103" s="1" t="str">
        <f t="shared" si="102"/>
        <v>長谷川 &amp; 田所さん</v>
      </c>
    </row>
    <row r="104" spans="9:89" ht="14.25">
      <c r="I104" s="27"/>
      <c r="K104" s="2"/>
      <c r="L104" s="2"/>
      <c r="M104" s="2">
        <v>2</v>
      </c>
      <c r="N104" s="2">
        <v>1</v>
      </c>
      <c r="O104" s="2">
        <v>3</v>
      </c>
      <c r="P104" s="2"/>
      <c r="Q104" s="2">
        <v>4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8"/>
      <c r="AI104" s="1">
        <f>IF(ISERROR(HLOOKUP("C",$W104:$AH$2101,ROWS($W104:$AH$2101),FALSE)),0,HLOOKUP("C",$W104:$AH$2101,ROWS($W104:$AH$2101),FALSE))</f>
        <v>0</v>
      </c>
      <c r="AJ104" s="1">
        <f t="shared" si="49"/>
      </c>
      <c r="AK104" s="1">
        <f t="shared" si="50"/>
      </c>
      <c r="AL104" s="1">
        <f t="shared" si="51"/>
      </c>
      <c r="AM104" s="1">
        <f t="shared" si="83"/>
        <v>0</v>
      </c>
      <c r="AN104" s="1">
        <f t="shared" si="52"/>
        <v>13</v>
      </c>
      <c r="AO104" s="1">
        <f t="shared" si="53"/>
        <v>3</v>
      </c>
      <c r="AP104" s="1">
        <f t="shared" si="54"/>
        <v>-1</v>
      </c>
      <c r="AQ104" s="1">
        <f t="shared" si="55"/>
        <v>2</v>
      </c>
      <c r="AR104" s="1">
        <f t="shared" si="56"/>
      </c>
      <c r="AS104" s="1">
        <f t="shared" si="57"/>
      </c>
      <c r="AT104" s="1">
        <f t="shared" si="58"/>
      </c>
      <c r="AU104" s="1">
        <f t="shared" si="59"/>
      </c>
      <c r="AV104" s="1">
        <f t="shared" si="48"/>
      </c>
      <c r="AW104" s="1">
        <f t="shared" si="60"/>
      </c>
      <c r="AX104" s="1">
        <f t="shared" si="61"/>
      </c>
      <c r="AY104" s="1">
        <f t="shared" si="62"/>
      </c>
      <c r="AZ104" s="1">
        <f t="shared" si="63"/>
      </c>
      <c r="BA104" s="1" t="str">
        <f t="shared" si="64"/>
        <v>R</v>
      </c>
      <c r="BB104" s="1" t="str">
        <f t="shared" si="65"/>
        <v>L</v>
      </c>
      <c r="BC104" s="1">
        <f t="shared" si="66"/>
      </c>
      <c r="BD104" s="1" t="str">
        <f t="shared" si="67"/>
        <v>L</v>
      </c>
      <c r="BE104" s="1">
        <f t="shared" si="68"/>
      </c>
      <c r="BF104" s="1">
        <f t="shared" si="69"/>
      </c>
      <c r="BG104" s="1">
        <f t="shared" si="70"/>
      </c>
      <c r="BH104" s="1">
        <f t="shared" si="71"/>
      </c>
      <c r="BI104" s="1" t="str">
        <f t="shared" si="84"/>
        <v>L</v>
      </c>
      <c r="BJ104" s="1">
        <f t="shared" si="85"/>
      </c>
      <c r="BK104" s="1">
        <f t="shared" si="72"/>
      </c>
      <c r="BL104" s="1">
        <f t="shared" si="73"/>
      </c>
      <c r="BM104" s="1">
        <f t="shared" si="74"/>
      </c>
      <c r="BN104" s="1">
        <f t="shared" si="75"/>
      </c>
      <c r="BO104" s="1" t="str">
        <f t="shared" si="76"/>
        <v>島田さん &amp; </v>
      </c>
      <c r="BP104" s="1">
        <f t="shared" si="77"/>
      </c>
      <c r="BQ104" s="1" t="str">
        <f t="shared" si="78"/>
        <v>霜野さん &amp; </v>
      </c>
      <c r="BR104" s="1">
        <f t="shared" si="79"/>
      </c>
      <c r="BS104" s="1">
        <f t="shared" si="80"/>
      </c>
      <c r="BT104" s="1">
        <f t="shared" si="81"/>
      </c>
      <c r="BU104" s="1">
        <f t="shared" si="82"/>
      </c>
      <c r="BV104" s="1" t="str">
        <f t="shared" si="86"/>
        <v>島田さん &amp; 霜野さん &amp; </v>
      </c>
      <c r="BW104" s="1">
        <f t="shared" si="87"/>
        <v>14</v>
      </c>
      <c r="BX104" s="1" t="str">
        <f t="shared" si="88"/>
        <v>島田さん &amp; 霜野さん</v>
      </c>
      <c r="CD104" s="1" t="str">
        <f>$B$30</f>
        <v>長谷川</v>
      </c>
      <c r="CE104" s="1" t="str">
        <f>$B$32</f>
        <v>皆川さん</v>
      </c>
      <c r="CF104" s="1">
        <v>0.05</v>
      </c>
      <c r="CG104" s="1">
        <f t="shared" si="98"/>
        <v>3.05</v>
      </c>
      <c r="CH104" s="1">
        <f t="shared" si="99"/>
        <v>28</v>
      </c>
      <c r="CI104" s="1">
        <f t="shared" si="100"/>
        <v>24</v>
      </c>
      <c r="CJ104" s="1">
        <f t="shared" si="101"/>
        <v>3</v>
      </c>
      <c r="CK104" s="1" t="str">
        <f t="shared" si="102"/>
        <v>長谷川 &amp; 皆川さん</v>
      </c>
    </row>
    <row r="105" spans="9:89" ht="14.25">
      <c r="I105" s="27"/>
      <c r="K105" s="2">
        <v>3</v>
      </c>
      <c r="L105" s="2"/>
      <c r="M105" s="2">
        <v>2</v>
      </c>
      <c r="N105" s="2"/>
      <c r="O105" s="2"/>
      <c r="P105" s="2"/>
      <c r="Q105" s="2">
        <v>4</v>
      </c>
      <c r="R105" s="2"/>
      <c r="S105" s="2"/>
      <c r="T105" s="2">
        <v>1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8"/>
      <c r="AI105" s="1">
        <f>IF(ISERROR(HLOOKUP("C",$W105:$AH$2101,ROWS($W105:$AH$2101),FALSE)),0,HLOOKUP("C",$W105:$AH$2101,ROWS($W105:$AH$2101),FALSE))</f>
        <v>0</v>
      </c>
      <c r="AJ105" s="1">
        <f t="shared" si="49"/>
      </c>
      <c r="AK105" s="1">
        <f t="shared" si="50"/>
        <v>0</v>
      </c>
      <c r="AL105" s="1">
        <f t="shared" si="51"/>
      </c>
      <c r="AM105" s="1">
        <f t="shared" si="83"/>
        <v>1</v>
      </c>
      <c r="AN105" s="1">
        <f t="shared" si="52"/>
        <v>-1</v>
      </c>
      <c r="AO105" s="1">
        <f t="shared" si="53"/>
        <v>-1</v>
      </c>
      <c r="AP105" s="1">
        <f t="shared" si="54"/>
      </c>
      <c r="AQ105" s="1">
        <f t="shared" si="55"/>
        <v>3</v>
      </c>
      <c r="AR105" s="1">
        <f t="shared" si="56"/>
      </c>
      <c r="AS105" s="1">
        <f t="shared" si="57"/>
      </c>
      <c r="AT105" s="1">
        <f t="shared" si="58"/>
        <v>0</v>
      </c>
      <c r="AU105" s="1">
        <f t="shared" si="59"/>
      </c>
      <c r="AV105" s="1">
        <f aca="true" t="shared" si="105" ref="AV105:AV168">IF(V105&gt;0,0,"")</f>
      </c>
      <c r="AW105" s="1">
        <f t="shared" si="60"/>
      </c>
      <c r="AX105" s="1">
        <f t="shared" si="61"/>
      </c>
      <c r="AY105" s="1">
        <f t="shared" si="62"/>
      </c>
      <c r="AZ105" s="1" t="str">
        <f t="shared" si="63"/>
        <v>R</v>
      </c>
      <c r="BA105" s="1">
        <f t="shared" si="64"/>
      </c>
      <c r="BB105" s="1">
        <f t="shared" si="65"/>
      </c>
      <c r="BC105" s="1">
        <f t="shared" si="66"/>
      </c>
      <c r="BD105" s="1" t="str">
        <f t="shared" si="67"/>
        <v>L</v>
      </c>
      <c r="BE105" s="1">
        <f t="shared" si="68"/>
      </c>
      <c r="BF105" s="1">
        <f t="shared" si="69"/>
      </c>
      <c r="BG105" s="1">
        <f t="shared" si="70"/>
      </c>
      <c r="BH105" s="1">
        <f t="shared" si="71"/>
      </c>
      <c r="BI105" s="1">
        <f t="shared" si="84"/>
      </c>
      <c r="BJ105" s="1">
        <f t="shared" si="85"/>
      </c>
      <c r="BK105" s="1">
        <f t="shared" si="72"/>
      </c>
      <c r="BL105" s="1">
        <f t="shared" si="73"/>
      </c>
      <c r="BM105" s="1">
        <f t="shared" si="74"/>
      </c>
      <c r="BN105" s="1">
        <f t="shared" si="75"/>
      </c>
      <c r="BO105" s="1">
        <f t="shared" si="76"/>
      </c>
      <c r="BP105" s="1">
        <f t="shared" si="77"/>
      </c>
      <c r="BQ105" s="1">
        <f t="shared" si="78"/>
      </c>
      <c r="BR105" s="1">
        <f t="shared" si="79"/>
      </c>
      <c r="BS105" s="1">
        <f t="shared" si="80"/>
      </c>
      <c r="BT105" s="1">
        <f t="shared" si="81"/>
      </c>
      <c r="BU105" s="1">
        <f t="shared" si="82"/>
      </c>
      <c r="BV105" s="1">
        <f t="shared" si="86"/>
      </c>
      <c r="BW105" s="1">
        <f t="shared" si="87"/>
        <v>0</v>
      </c>
      <c r="BX105" s="1" t="e">
        <f t="shared" si="88"/>
        <v>#VALUE!</v>
      </c>
      <c r="CD105" s="1" t="str">
        <f>$B$30</f>
        <v>長谷川</v>
      </c>
      <c r="CE105" s="1" t="str">
        <f>$B$33</f>
        <v>予備２</v>
      </c>
      <c r="CF105" s="1">
        <v>0.04</v>
      </c>
      <c r="CG105" s="1">
        <f t="shared" si="98"/>
        <v>0.04</v>
      </c>
      <c r="CH105" s="1">
        <f t="shared" si="99"/>
        <v>64</v>
      </c>
      <c r="CI105" s="1">
        <f t="shared" si="100"/>
        <v>37</v>
      </c>
      <c r="CJ105" s="1">
        <f t="shared" si="101"/>
        <v>0</v>
      </c>
      <c r="CK105" s="1" t="str">
        <f t="shared" si="102"/>
        <v>長谷川 &amp; 予備２</v>
      </c>
    </row>
    <row r="106" spans="9:89" ht="14.25">
      <c r="I106" s="27"/>
      <c r="K106" s="2">
        <v>3</v>
      </c>
      <c r="L106" s="2"/>
      <c r="M106" s="2">
        <v>2</v>
      </c>
      <c r="N106" s="2">
        <v>4</v>
      </c>
      <c r="O106" s="2"/>
      <c r="P106" s="2"/>
      <c r="Q106" s="2"/>
      <c r="R106" s="2"/>
      <c r="S106" s="2"/>
      <c r="T106" s="2">
        <v>1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8"/>
      <c r="AI106" s="1">
        <f>IF(ISERROR(HLOOKUP("C",$W106:$AH$2101,ROWS($W106:$AH$2101),FALSE)),0,HLOOKUP("C",$W106:$AH$2101,ROWS($W106:$AH$2101),FALSE))</f>
        <v>0</v>
      </c>
      <c r="AJ106" s="1">
        <f aca="true" t="shared" si="106" ref="AJ106:AJ169">IF(J106&gt;0,IF(J105&gt;0,AJ105+1,0),IF(J105&gt;0,IF(SUM($J106:$U106)=0,"",IF($AI106&gt;0,-2,-1)),""))</f>
      </c>
      <c r="AK106" s="1">
        <f aca="true" t="shared" si="107" ref="AK106:AK169">IF(K106&gt;0,IF(K105&gt;0,AK105+1,0),IF(K105&gt;0,IF(SUM($J106:$U106)=0,"",IF($AI106&gt;0,-2,-1)),""))</f>
        <v>1</v>
      </c>
      <c r="AL106" s="1">
        <f aca="true" t="shared" si="108" ref="AL106:AL169">IF(L106&gt;0,IF(L105&gt;0,AL105+1,0),IF(L105&gt;0,IF(SUM($J106:$U106)=0,"",IF($AI106&gt;0,-2,-1)),""))</f>
      </c>
      <c r="AM106" s="1">
        <f t="shared" si="83"/>
        <v>2</v>
      </c>
      <c r="AN106" s="1">
        <f aca="true" t="shared" si="109" ref="AN106:AN169">IF(N106&gt;0,IF(N105&gt;0,AN105+1,0),IF(N105&gt;0,IF(SUM($J106:$U106)=0,"",IF($AI106&gt;0,-2,-1)),""))</f>
        <v>0</v>
      </c>
      <c r="AO106" s="1">
        <f aca="true" t="shared" si="110" ref="AO106:AO169">IF(O106&gt;0,IF(O105&gt;0,AO105+1,0),IF(O105&gt;0,IF(SUM($J106:$U106)=0,"",IF($AI106&gt;0,-2,-1)),""))</f>
      </c>
      <c r="AP106" s="1">
        <f aca="true" t="shared" si="111" ref="AP106:AP169">IF(P106&gt;0,IF(P105&gt;0,AP105+1,0),IF(P105&gt;0,IF(SUM($J106:$U106)=0,"",IF($AI106&gt;0,-2,-1)),""))</f>
      </c>
      <c r="AQ106" s="1">
        <f aca="true" t="shared" si="112" ref="AQ106:AQ169">IF(Q106&gt;0,IF(Q105&gt;0,AQ105+1,0),IF(Q105&gt;0,IF(SUM($J106:$U106)=0,"",IF($AI106&gt;0,-2,-1)),""))</f>
        <v>-1</v>
      </c>
      <c r="AR106" s="1">
        <f aca="true" t="shared" si="113" ref="AR106:AR169">IF(R106&gt;0,IF(R105&gt;0,AR105+1,0),IF(R105&gt;0,IF(SUM($J106:$U106)=0,"",IF($AI106&gt;0,-2,-1)),""))</f>
      </c>
      <c r="AS106" s="1">
        <f aca="true" t="shared" si="114" ref="AS106:AS169">IF(S106&gt;0,IF(S105&gt;0,AS105+1,0),IF(S105&gt;0,IF(SUM($J106:$U106)=0,"",IF($AI106&gt;0,-2,-1)),""))</f>
      </c>
      <c r="AT106" s="1">
        <f aca="true" t="shared" si="115" ref="AT106:AT169">IF(T106&gt;0,IF(T105&gt;0,AT105+1,0),IF(T105&gt;0,IF(SUM($J106:$U106)=0,"",IF($AI106&gt;0,-2,-1)),""))</f>
        <v>1</v>
      </c>
      <c r="AU106" s="1">
        <f aca="true" t="shared" si="116" ref="AU106:AU169">IF(U106&gt;0,IF(U105&gt;0,AU105+1,0),IF(U105&gt;0,IF(SUM($J106:$U106)=0,"",IF($AI106&gt;0,-2,-1)),""))</f>
      </c>
      <c r="AV106" s="1">
        <f t="shared" si="105"/>
      </c>
      <c r="AW106" s="1">
        <f aca="true" t="shared" si="117" ref="AW106:AW169">IF(AND(AJ106&gt;0,NOT(ISBLANK(J106))),IF(J106&gt;2,"L","R"),"")</f>
      </c>
      <c r="AX106" s="1" t="str">
        <f aca="true" t="shared" si="118" ref="AX106:AX169">IF(AND(AK106&gt;0,NOT(ISBLANK(K106))),IF(K106&gt;2,"L","R"),"")</f>
        <v>L</v>
      </c>
      <c r="AY106" s="1">
        <f aca="true" t="shared" si="119" ref="AY106:AY169">IF(AND(AL106&gt;0,NOT(ISBLANK(L106))),IF(L106&gt;2,"L","R"),"")</f>
      </c>
      <c r="AZ106" s="1" t="str">
        <f aca="true" t="shared" si="120" ref="AZ106:AZ169">IF(AND(AM106&gt;0,NOT(ISBLANK(M106))),IF(M106&gt;2,"L","R"),"")</f>
        <v>R</v>
      </c>
      <c r="BA106" s="1">
        <f aca="true" t="shared" si="121" ref="BA106:BA169">IF(AND(AN106&gt;0,NOT(ISBLANK(N106))),IF(N106&gt;2,"L","R"),"")</f>
      </c>
      <c r="BB106" s="1">
        <f aca="true" t="shared" si="122" ref="BB106:BB169">IF(AND(AO106&gt;0,NOT(ISBLANK(O106))),IF(O106&gt;2,"L","R"),"")</f>
      </c>
      <c r="BC106" s="1">
        <f aca="true" t="shared" si="123" ref="BC106:BC169">IF(AND(AP106&gt;0,NOT(ISBLANK(P106))),IF(P106&gt;2,"L","R"),"")</f>
      </c>
      <c r="BD106" s="1">
        <f aca="true" t="shared" si="124" ref="BD106:BD169">IF(AND(AQ106&gt;0,NOT(ISBLANK(Q106))),IF(Q106&gt;2,"L","R"),"")</f>
      </c>
      <c r="BE106" s="1">
        <f aca="true" t="shared" si="125" ref="BE106:BE169">IF(AND(AR106&gt;0,NOT(ISBLANK(R106))),IF(R106&gt;2,"L","R"),"")</f>
      </c>
      <c r="BF106" s="1">
        <f aca="true" t="shared" si="126" ref="BF106:BF169">IF(AND(AS106&gt;0,NOT(ISBLANK(S106))),IF(S106&gt;2,"L","R"),"")</f>
      </c>
      <c r="BG106" s="1" t="str">
        <f aca="true" t="shared" si="127" ref="BG106:BG169">IF(AND(AT106&gt;0,NOT(ISBLANK(T106))),IF(T106&gt;2,"L","R"),"")</f>
        <v>R</v>
      </c>
      <c r="BH106" s="1">
        <f aca="true" t="shared" si="128" ref="BH106:BH169">IF(AND(AU106&gt;0,NOT(ISBLANK(U106))),IF(U106&gt;2,"L","R"),"")</f>
      </c>
      <c r="BI106" s="1" t="str">
        <f t="shared" si="84"/>
        <v>R</v>
      </c>
      <c r="BJ106" s="1">
        <f t="shared" si="85"/>
      </c>
      <c r="BK106" s="1">
        <f aca="true" t="shared" si="129" ref="BK106:BK169">IF(AND(NOT(AX106=""),$BI106=AX106),BK$39&amp;" &amp; ","")</f>
      </c>
      <c r="BL106" s="1">
        <f aca="true" t="shared" si="130" ref="BL106:BL169">IF(AND(NOT(AY106=""),$BI106=AY106),BL$39&amp;" &amp; ","")</f>
      </c>
      <c r="BM106" s="1" t="str">
        <f aca="true" t="shared" si="131" ref="BM106:BM169">IF(AND(NOT(AZ106=""),$BI106=AZ106),BM$39&amp;" &amp; ","")</f>
        <v>中村さん &amp; </v>
      </c>
      <c r="BN106" s="1">
        <f aca="true" t="shared" si="132" ref="BN106:BN169">IF(AND(NOT(BA106=""),$BI106=BA106),BN$39&amp;" &amp; ","")</f>
      </c>
      <c r="BO106" s="1">
        <f aca="true" t="shared" si="133" ref="BO106:BO169">IF(AND(NOT(BB106=""),$BI106=BB106),BO$39&amp;" &amp; ","")</f>
      </c>
      <c r="BP106" s="1">
        <f aca="true" t="shared" si="134" ref="BP106:BP169">IF(AND(NOT(BC106=""),$BI106=BC106),BP$39&amp;" &amp; ","")</f>
      </c>
      <c r="BQ106" s="1">
        <f aca="true" t="shared" si="135" ref="BQ106:BQ169">IF(AND(NOT(BD106=""),$BI106=BD106),BQ$39&amp;" &amp; ","")</f>
      </c>
      <c r="BR106" s="1">
        <f aca="true" t="shared" si="136" ref="BR106:BR169">IF(AND(NOT(BE106=""),$BI106=BE106),BR$39&amp;" &amp; ","")</f>
      </c>
      <c r="BS106" s="1">
        <f aca="true" t="shared" si="137" ref="BS106:BS169">IF(AND(NOT(BF106=""),$BI106=BF106),BS$39&amp;" &amp; ","")</f>
      </c>
      <c r="BT106" s="1" t="str">
        <f aca="true" t="shared" si="138" ref="BT106:BT169">IF(AND(NOT(BG106=""),$BI106=BG106),BT$39&amp;" &amp; ","")</f>
        <v>皆川さん &amp; </v>
      </c>
      <c r="BU106" s="1">
        <f aca="true" t="shared" si="139" ref="BU106:BU169">IF(AND(NOT(BH106=""),$BI106=BH106),BU$39&amp;" &amp; ","")</f>
      </c>
      <c r="BV106" s="1" t="str">
        <f t="shared" si="86"/>
        <v>中村さん &amp; 皆川さん &amp; </v>
      </c>
      <c r="BW106" s="1">
        <f t="shared" si="87"/>
        <v>14</v>
      </c>
      <c r="BX106" s="1" t="str">
        <f t="shared" si="88"/>
        <v>中村さん &amp; 皆川さん</v>
      </c>
      <c r="CD106" s="1" t="str">
        <f>$B$31</f>
        <v>田所さん</v>
      </c>
      <c r="CE106" s="1" t="str">
        <f>$B$32</f>
        <v>皆川さん</v>
      </c>
      <c r="CF106" s="1">
        <v>0.03</v>
      </c>
      <c r="CG106" s="1">
        <f t="shared" si="98"/>
        <v>4.03</v>
      </c>
      <c r="CH106" s="1">
        <f t="shared" si="99"/>
        <v>23</v>
      </c>
      <c r="CI106" s="1">
        <f t="shared" si="100"/>
        <v>17</v>
      </c>
      <c r="CJ106" s="1">
        <f t="shared" si="101"/>
        <v>4</v>
      </c>
      <c r="CK106" s="1" t="str">
        <f t="shared" si="102"/>
        <v>田所さん &amp; 皆川さん</v>
      </c>
    </row>
    <row r="107" spans="9:89" ht="14.25">
      <c r="I107" s="27"/>
      <c r="K107" s="2">
        <v>3</v>
      </c>
      <c r="L107" s="2"/>
      <c r="M107" s="2">
        <v>2</v>
      </c>
      <c r="N107" s="2">
        <v>4</v>
      </c>
      <c r="O107" s="2"/>
      <c r="P107" s="2"/>
      <c r="Q107" s="2"/>
      <c r="R107" s="2"/>
      <c r="S107" s="2">
        <v>1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8"/>
      <c r="AI107" s="1">
        <f>IF(ISERROR(HLOOKUP("C",$W107:$AH$2101,ROWS($W107:$AH$2101),FALSE)),0,HLOOKUP("C",$W107:$AH$2101,ROWS($W107:$AH$2101),FALSE))</f>
        <v>0</v>
      </c>
      <c r="AJ107" s="1">
        <f t="shared" si="106"/>
      </c>
      <c r="AK107" s="1">
        <f t="shared" si="107"/>
        <v>2</v>
      </c>
      <c r="AL107" s="1">
        <f t="shared" si="108"/>
      </c>
      <c r="AM107" s="1">
        <f aca="true" t="shared" si="140" ref="AM107:AM170">IF(M107&gt;0,IF(M106&gt;0,AM106+1,0),IF(M106&gt;0,IF(SUM($J107:$U107)=0,"",IF($AI107&gt;0,-2,-1)),""))</f>
        <v>3</v>
      </c>
      <c r="AN107" s="1">
        <f t="shared" si="109"/>
        <v>1</v>
      </c>
      <c r="AO107" s="1">
        <f t="shared" si="110"/>
      </c>
      <c r="AP107" s="1">
        <f t="shared" si="111"/>
      </c>
      <c r="AQ107" s="1">
        <f t="shared" si="112"/>
      </c>
      <c r="AR107" s="1">
        <f t="shared" si="113"/>
      </c>
      <c r="AS107" s="1">
        <f t="shared" si="114"/>
        <v>0</v>
      </c>
      <c r="AT107" s="1">
        <f t="shared" si="115"/>
        <v>-1</v>
      </c>
      <c r="AU107" s="1">
        <f t="shared" si="116"/>
      </c>
      <c r="AV107" s="1">
        <f t="shared" si="105"/>
      </c>
      <c r="AW107" s="1">
        <f t="shared" si="117"/>
      </c>
      <c r="AX107" s="1" t="str">
        <f t="shared" si="118"/>
        <v>L</v>
      </c>
      <c r="AY107" s="1">
        <f t="shared" si="119"/>
      </c>
      <c r="AZ107" s="1" t="str">
        <f t="shared" si="120"/>
        <v>R</v>
      </c>
      <c r="BA107" s="1" t="str">
        <f t="shared" si="121"/>
        <v>L</v>
      </c>
      <c r="BB107" s="1">
        <f t="shared" si="122"/>
      </c>
      <c r="BC107" s="1">
        <f t="shared" si="123"/>
      </c>
      <c r="BD107" s="1">
        <f t="shared" si="124"/>
      </c>
      <c r="BE107" s="1">
        <f t="shared" si="125"/>
      </c>
      <c r="BF107" s="1">
        <f t="shared" si="126"/>
      </c>
      <c r="BG107" s="1">
        <f t="shared" si="127"/>
      </c>
      <c r="BH107" s="1">
        <f t="shared" si="128"/>
      </c>
      <c r="BI107" s="1" t="str">
        <f aca="true" t="shared" si="141" ref="BI107:BI170">IF(AND(COUNTIF($AW107:$BH107,"R")=2,COUNTIF($AW107:$BH107,"L")&lt;&gt;2),"R",IF(AND(COUNTIF($AW107:$BH107,"R")&lt;&gt;2,COUNTIF($AW107:$BH107,"L")=2),"L",""))</f>
        <v>L</v>
      </c>
      <c r="BJ107" s="1">
        <f aca="true" t="shared" si="142" ref="BJ107:BJ170">IF(AND(NOT(AW107=""),$BI107=AW107),BJ$39&amp;" &amp; ","")</f>
      </c>
      <c r="BK107" s="1" t="str">
        <f t="shared" si="129"/>
        <v>古沢さん &amp; </v>
      </c>
      <c r="BL107" s="1">
        <f t="shared" si="130"/>
      </c>
      <c r="BM107" s="1">
        <f t="shared" si="131"/>
      </c>
      <c r="BN107" s="1" t="str">
        <f t="shared" si="132"/>
        <v>富樫さん &amp; </v>
      </c>
      <c r="BO107" s="1">
        <f t="shared" si="133"/>
      </c>
      <c r="BP107" s="1">
        <f t="shared" si="134"/>
      </c>
      <c r="BQ107" s="1">
        <f t="shared" si="135"/>
      </c>
      <c r="BR107" s="1">
        <f t="shared" si="136"/>
      </c>
      <c r="BS107" s="1">
        <f t="shared" si="137"/>
      </c>
      <c r="BT107" s="1">
        <f t="shared" si="138"/>
      </c>
      <c r="BU107" s="1">
        <f t="shared" si="139"/>
      </c>
      <c r="BV107" s="1" t="str">
        <f aca="true" t="shared" si="143" ref="BV107:BV170">BJ107&amp;BK107&amp;BL107&amp;BM107&amp;BN107&amp;BO107&amp;BP107&amp;BQ107&amp;BR107&amp;BS107&amp;BT107&amp;BU107</f>
        <v>古沢さん &amp; 富樫さん &amp; </v>
      </c>
      <c r="BW107" s="1">
        <f aca="true" t="shared" si="144" ref="BW107:BW170">LEN(BV107)</f>
        <v>14</v>
      </c>
      <c r="BX107" s="1" t="str">
        <f aca="true" t="shared" si="145" ref="BX107:BX170">LEFT(BV107,BW107-3)</f>
        <v>古沢さん &amp; 富樫さん</v>
      </c>
      <c r="CD107" s="1" t="str">
        <f>$B$31</f>
        <v>田所さん</v>
      </c>
      <c r="CE107" s="1" t="str">
        <f>$B$33</f>
        <v>予備２</v>
      </c>
      <c r="CF107" s="1">
        <v>0.02</v>
      </c>
      <c r="CG107" s="1">
        <f>CJ107+CF107</f>
        <v>0.02</v>
      </c>
      <c r="CH107" s="1">
        <f>RANK(CG107,CG$42:CG$185)</f>
        <v>65</v>
      </c>
      <c r="CI107" s="1">
        <f>RANK(CJ107,CJ$42:CJ$185)</f>
        <v>37</v>
      </c>
      <c r="CJ107" s="1">
        <f>COUNTIF(BX$42:BX$2100,CK107)</f>
        <v>0</v>
      </c>
      <c r="CK107" s="1" t="str">
        <f t="shared" si="102"/>
        <v>田所さん &amp; 予備２</v>
      </c>
    </row>
    <row r="108" spans="9:89" ht="14.25">
      <c r="I108" s="27"/>
      <c r="K108" s="2"/>
      <c r="L108" s="2"/>
      <c r="M108" s="2">
        <v>2</v>
      </c>
      <c r="N108" s="2">
        <v>4</v>
      </c>
      <c r="O108" s="2"/>
      <c r="P108" s="2"/>
      <c r="Q108" s="2"/>
      <c r="R108" s="2">
        <v>3</v>
      </c>
      <c r="S108" s="2">
        <v>1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8"/>
      <c r="AI108" s="1">
        <f>IF(ISERROR(HLOOKUP("C",$W108:$AH$2101,ROWS($W108:$AH$2101),FALSE)),0,HLOOKUP("C",$W108:$AH$2101,ROWS($W108:$AH$2101),FALSE))</f>
        <v>0</v>
      </c>
      <c r="AJ108" s="1">
        <f t="shared" si="106"/>
      </c>
      <c r="AK108" s="1">
        <f t="shared" si="107"/>
        <v>-1</v>
      </c>
      <c r="AL108" s="1">
        <f t="shared" si="108"/>
      </c>
      <c r="AM108" s="1">
        <f t="shared" si="140"/>
        <v>4</v>
      </c>
      <c r="AN108" s="1">
        <f t="shared" si="109"/>
        <v>2</v>
      </c>
      <c r="AO108" s="1">
        <f t="shared" si="110"/>
      </c>
      <c r="AP108" s="1">
        <f t="shared" si="111"/>
      </c>
      <c r="AQ108" s="1">
        <f t="shared" si="112"/>
      </c>
      <c r="AR108" s="1">
        <f t="shared" si="113"/>
        <v>0</v>
      </c>
      <c r="AS108" s="1">
        <f t="shared" si="114"/>
        <v>1</v>
      </c>
      <c r="AT108" s="1">
        <f t="shared" si="115"/>
      </c>
      <c r="AU108" s="1">
        <f t="shared" si="116"/>
      </c>
      <c r="AV108" s="1">
        <f t="shared" si="105"/>
      </c>
      <c r="AW108" s="1">
        <f t="shared" si="117"/>
      </c>
      <c r="AX108" s="1">
        <f t="shared" si="118"/>
      </c>
      <c r="AY108" s="1">
        <f t="shared" si="119"/>
      </c>
      <c r="AZ108" s="1" t="str">
        <f t="shared" si="120"/>
        <v>R</v>
      </c>
      <c r="BA108" s="1" t="str">
        <f t="shared" si="121"/>
        <v>L</v>
      </c>
      <c r="BB108" s="1">
        <f t="shared" si="122"/>
      </c>
      <c r="BC108" s="1">
        <f t="shared" si="123"/>
      </c>
      <c r="BD108" s="1">
        <f t="shared" si="124"/>
      </c>
      <c r="BE108" s="1">
        <f t="shared" si="125"/>
      </c>
      <c r="BF108" s="1" t="str">
        <f t="shared" si="126"/>
        <v>R</v>
      </c>
      <c r="BG108" s="1">
        <f t="shared" si="127"/>
      </c>
      <c r="BH108" s="1">
        <f t="shared" si="128"/>
      </c>
      <c r="BI108" s="1" t="str">
        <f t="shared" si="141"/>
        <v>R</v>
      </c>
      <c r="BJ108" s="1">
        <f t="shared" si="142"/>
      </c>
      <c r="BK108" s="1">
        <f t="shared" si="129"/>
      </c>
      <c r="BL108" s="1">
        <f t="shared" si="130"/>
      </c>
      <c r="BM108" s="1" t="str">
        <f t="shared" si="131"/>
        <v>中村さん &amp; </v>
      </c>
      <c r="BN108" s="1">
        <f t="shared" si="132"/>
      </c>
      <c r="BO108" s="1">
        <f t="shared" si="133"/>
      </c>
      <c r="BP108" s="1">
        <f t="shared" si="134"/>
      </c>
      <c r="BQ108" s="1">
        <f t="shared" si="135"/>
      </c>
      <c r="BR108" s="1">
        <f t="shared" si="136"/>
      </c>
      <c r="BS108" s="1" t="str">
        <f t="shared" si="137"/>
        <v>田所さん &amp; </v>
      </c>
      <c r="BT108" s="1">
        <f t="shared" si="138"/>
      </c>
      <c r="BU108" s="1">
        <f t="shared" si="139"/>
      </c>
      <c r="BV108" s="1" t="str">
        <f t="shared" si="143"/>
        <v>中村さん &amp; 田所さん &amp; </v>
      </c>
      <c r="BW108" s="1">
        <f t="shared" si="144"/>
        <v>14</v>
      </c>
      <c r="BX108" s="1" t="str">
        <f t="shared" si="145"/>
        <v>中村さん &amp; 田所さん</v>
      </c>
      <c r="CD108" s="1" t="str">
        <f>$B$32</f>
        <v>皆川さん</v>
      </c>
      <c r="CE108" s="1" t="str">
        <f>$B$33</f>
        <v>予備２</v>
      </c>
      <c r="CF108" s="1">
        <v>0.01</v>
      </c>
      <c r="CG108" s="1">
        <f>CJ108+CF108</f>
        <v>0.01</v>
      </c>
      <c r="CH108" s="1">
        <f>RANK(CG108,CG$42:CG$185)</f>
        <v>66</v>
      </c>
      <c r="CI108" s="1">
        <f>RANK(CJ108,CJ$42:CJ$185)</f>
        <v>37</v>
      </c>
      <c r="CJ108" s="1">
        <f>COUNTIF(BX$42:BX$2100,CK108)</f>
        <v>0</v>
      </c>
      <c r="CK108" s="1" t="str">
        <f t="shared" si="102"/>
        <v>皆川さん &amp; 予備２</v>
      </c>
    </row>
    <row r="109" spans="9:76" ht="14.25">
      <c r="I109" s="27"/>
      <c r="K109" s="2"/>
      <c r="L109" s="2"/>
      <c r="M109" s="2"/>
      <c r="N109" s="2"/>
      <c r="O109" s="2"/>
      <c r="P109" s="2">
        <v>4</v>
      </c>
      <c r="Q109" s="2">
        <v>2</v>
      </c>
      <c r="R109" s="2">
        <v>3</v>
      </c>
      <c r="S109" s="2">
        <v>1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8"/>
      <c r="AI109" s="1">
        <f>IF(ISERROR(HLOOKUP("C",$W109:$AH$2101,ROWS($W109:$AH$2101),FALSE)),0,HLOOKUP("C",$W109:$AH$2101,ROWS($W109:$AH$2101),FALSE))</f>
        <v>0</v>
      </c>
      <c r="AJ109" s="1">
        <f t="shared" si="106"/>
      </c>
      <c r="AK109" s="1">
        <f t="shared" si="107"/>
      </c>
      <c r="AL109" s="1">
        <f t="shared" si="108"/>
      </c>
      <c r="AM109" s="1">
        <f t="shared" si="140"/>
        <v>-1</v>
      </c>
      <c r="AN109" s="1">
        <f t="shared" si="109"/>
        <v>-1</v>
      </c>
      <c r="AO109" s="1">
        <f t="shared" si="110"/>
      </c>
      <c r="AP109" s="1">
        <f t="shared" si="111"/>
        <v>0</v>
      </c>
      <c r="AQ109" s="1">
        <f t="shared" si="112"/>
        <v>0</v>
      </c>
      <c r="AR109" s="1">
        <f t="shared" si="113"/>
        <v>1</v>
      </c>
      <c r="AS109" s="1">
        <f t="shared" si="114"/>
        <v>2</v>
      </c>
      <c r="AT109" s="1">
        <f t="shared" si="115"/>
      </c>
      <c r="AU109" s="1">
        <f t="shared" si="116"/>
      </c>
      <c r="AV109" s="1">
        <f t="shared" si="105"/>
      </c>
      <c r="AW109" s="1">
        <f t="shared" si="117"/>
      </c>
      <c r="AX109" s="1">
        <f t="shared" si="118"/>
      </c>
      <c r="AY109" s="1">
        <f t="shared" si="119"/>
      </c>
      <c r="AZ109" s="1">
        <f t="shared" si="120"/>
      </c>
      <c r="BA109" s="1">
        <f t="shared" si="121"/>
      </c>
      <c r="BB109" s="1">
        <f t="shared" si="122"/>
      </c>
      <c r="BC109" s="1">
        <f t="shared" si="123"/>
      </c>
      <c r="BD109" s="1">
        <f t="shared" si="124"/>
      </c>
      <c r="BE109" s="1" t="str">
        <f t="shared" si="125"/>
        <v>L</v>
      </c>
      <c r="BF109" s="1" t="str">
        <f t="shared" si="126"/>
        <v>R</v>
      </c>
      <c r="BG109" s="1">
        <f t="shared" si="127"/>
      </c>
      <c r="BH109" s="1">
        <f t="shared" si="128"/>
      </c>
      <c r="BI109" s="1">
        <f t="shared" si="141"/>
      </c>
      <c r="BJ109" s="1">
        <f t="shared" si="142"/>
      </c>
      <c r="BK109" s="1">
        <f t="shared" si="129"/>
      </c>
      <c r="BL109" s="1">
        <f t="shared" si="130"/>
      </c>
      <c r="BM109" s="1">
        <f t="shared" si="131"/>
      </c>
      <c r="BN109" s="1">
        <f t="shared" si="132"/>
      </c>
      <c r="BO109" s="1">
        <f t="shared" si="133"/>
      </c>
      <c r="BP109" s="1">
        <f t="shared" si="134"/>
      </c>
      <c r="BQ109" s="1">
        <f t="shared" si="135"/>
      </c>
      <c r="BR109" s="1">
        <f t="shared" si="136"/>
      </c>
      <c r="BS109" s="1">
        <f t="shared" si="137"/>
      </c>
      <c r="BT109" s="1">
        <f t="shared" si="138"/>
      </c>
      <c r="BU109" s="1">
        <f t="shared" si="139"/>
      </c>
      <c r="BV109" s="1">
        <f t="shared" si="143"/>
      </c>
      <c r="BW109" s="1">
        <f t="shared" si="144"/>
        <v>0</v>
      </c>
      <c r="BX109" s="1" t="e">
        <f t="shared" si="145"/>
        <v>#VALUE!</v>
      </c>
    </row>
    <row r="110" spans="9:76" ht="14.25">
      <c r="I110" s="27"/>
      <c r="K110" s="2"/>
      <c r="L110" s="2"/>
      <c r="M110" s="2"/>
      <c r="N110" s="2"/>
      <c r="O110" s="2">
        <v>3</v>
      </c>
      <c r="P110" s="2">
        <v>4</v>
      </c>
      <c r="Q110" s="2">
        <v>2</v>
      </c>
      <c r="R110" s="2"/>
      <c r="S110" s="2">
        <v>1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8"/>
      <c r="AI110" s="1">
        <f>IF(ISERROR(HLOOKUP("C",$W110:$AH$2101,ROWS($W110:$AH$2101),FALSE)),0,HLOOKUP("C",$W110:$AH$2101,ROWS($W110:$AH$2101),FALSE))</f>
        <v>0</v>
      </c>
      <c r="AJ110" s="1">
        <f t="shared" si="106"/>
      </c>
      <c r="AK110" s="1">
        <f t="shared" si="107"/>
      </c>
      <c r="AL110" s="1">
        <f t="shared" si="108"/>
      </c>
      <c r="AM110" s="1">
        <f t="shared" si="140"/>
      </c>
      <c r="AN110" s="1">
        <f t="shared" si="109"/>
      </c>
      <c r="AO110" s="1">
        <f t="shared" si="110"/>
        <v>0</v>
      </c>
      <c r="AP110" s="1">
        <f t="shared" si="111"/>
        <v>1</v>
      </c>
      <c r="AQ110" s="1">
        <f t="shared" si="112"/>
        <v>1</v>
      </c>
      <c r="AR110" s="1">
        <f t="shared" si="113"/>
        <v>-1</v>
      </c>
      <c r="AS110" s="1">
        <f t="shared" si="114"/>
        <v>3</v>
      </c>
      <c r="AT110" s="1">
        <f t="shared" si="115"/>
      </c>
      <c r="AU110" s="1">
        <f t="shared" si="116"/>
      </c>
      <c r="AV110" s="1">
        <f t="shared" si="105"/>
      </c>
      <c r="AW110" s="1">
        <f t="shared" si="117"/>
      </c>
      <c r="AX110" s="1">
        <f t="shared" si="118"/>
      </c>
      <c r="AY110" s="1">
        <f t="shared" si="119"/>
      </c>
      <c r="AZ110" s="1">
        <f t="shared" si="120"/>
      </c>
      <c r="BA110" s="1">
        <f t="shared" si="121"/>
      </c>
      <c r="BB110" s="1">
        <f t="shared" si="122"/>
      </c>
      <c r="BC110" s="1" t="str">
        <f t="shared" si="123"/>
        <v>L</v>
      </c>
      <c r="BD110" s="1" t="str">
        <f t="shared" si="124"/>
        <v>R</v>
      </c>
      <c r="BE110" s="1">
        <f t="shared" si="125"/>
      </c>
      <c r="BF110" s="1" t="str">
        <f t="shared" si="126"/>
        <v>R</v>
      </c>
      <c r="BG110" s="1">
        <f t="shared" si="127"/>
      </c>
      <c r="BH110" s="1">
        <f t="shared" si="128"/>
      </c>
      <c r="BI110" s="1" t="str">
        <f t="shared" si="141"/>
        <v>R</v>
      </c>
      <c r="BJ110" s="1">
        <f t="shared" si="142"/>
      </c>
      <c r="BK110" s="1">
        <f t="shared" si="129"/>
      </c>
      <c r="BL110" s="1">
        <f t="shared" si="130"/>
      </c>
      <c r="BM110" s="1">
        <f t="shared" si="131"/>
      </c>
      <c r="BN110" s="1">
        <f t="shared" si="132"/>
      </c>
      <c r="BO110" s="1">
        <f t="shared" si="133"/>
      </c>
      <c r="BP110" s="1">
        <f t="shared" si="134"/>
      </c>
      <c r="BQ110" s="1" t="str">
        <f t="shared" si="135"/>
        <v>霜野さん &amp; </v>
      </c>
      <c r="BR110" s="1">
        <f t="shared" si="136"/>
      </c>
      <c r="BS110" s="1" t="str">
        <f t="shared" si="137"/>
        <v>田所さん &amp; </v>
      </c>
      <c r="BT110" s="1">
        <f t="shared" si="138"/>
      </c>
      <c r="BU110" s="1">
        <f t="shared" si="139"/>
      </c>
      <c r="BV110" s="1" t="str">
        <f t="shared" si="143"/>
        <v>霜野さん &amp; 田所さん &amp; </v>
      </c>
      <c r="BW110" s="1">
        <f t="shared" si="144"/>
        <v>14</v>
      </c>
      <c r="BX110" s="1" t="str">
        <f t="shared" si="145"/>
        <v>霜野さん &amp; 田所さん</v>
      </c>
    </row>
    <row r="111" spans="9:76" ht="14.25">
      <c r="I111" s="27"/>
      <c r="K111" s="2"/>
      <c r="L111" s="2"/>
      <c r="M111" s="2"/>
      <c r="N111" s="2"/>
      <c r="O111" s="2">
        <v>3</v>
      </c>
      <c r="P111" s="2">
        <v>4</v>
      </c>
      <c r="Q111" s="2"/>
      <c r="R111" s="2"/>
      <c r="S111" s="2">
        <v>1</v>
      </c>
      <c r="T111" s="2">
        <v>2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8"/>
      <c r="AI111" s="1">
        <f>IF(ISERROR(HLOOKUP("C",$W111:$AH$2101,ROWS($W111:$AH$2101),FALSE)),0,HLOOKUP("C",$W111:$AH$2101,ROWS($W111:$AH$2101),FALSE))</f>
        <v>0</v>
      </c>
      <c r="AJ111" s="1">
        <f t="shared" si="106"/>
      </c>
      <c r="AK111" s="1">
        <f t="shared" si="107"/>
      </c>
      <c r="AL111" s="1">
        <f t="shared" si="108"/>
      </c>
      <c r="AM111" s="1">
        <f t="shared" si="140"/>
      </c>
      <c r="AN111" s="1">
        <f t="shared" si="109"/>
      </c>
      <c r="AO111" s="1">
        <f t="shared" si="110"/>
        <v>1</v>
      </c>
      <c r="AP111" s="1">
        <f t="shared" si="111"/>
        <v>2</v>
      </c>
      <c r="AQ111" s="1">
        <f t="shared" si="112"/>
        <v>-1</v>
      </c>
      <c r="AR111" s="1">
        <f t="shared" si="113"/>
      </c>
      <c r="AS111" s="1">
        <f t="shared" si="114"/>
        <v>4</v>
      </c>
      <c r="AT111" s="1">
        <f t="shared" si="115"/>
        <v>0</v>
      </c>
      <c r="AU111" s="1">
        <f t="shared" si="116"/>
      </c>
      <c r="AV111" s="1">
        <f t="shared" si="105"/>
      </c>
      <c r="AW111" s="1">
        <f t="shared" si="117"/>
      </c>
      <c r="AX111" s="1">
        <f t="shared" si="118"/>
      </c>
      <c r="AY111" s="1">
        <f t="shared" si="119"/>
      </c>
      <c r="AZ111" s="1">
        <f t="shared" si="120"/>
      </c>
      <c r="BA111" s="1">
        <f t="shared" si="121"/>
      </c>
      <c r="BB111" s="1" t="str">
        <f t="shared" si="122"/>
        <v>L</v>
      </c>
      <c r="BC111" s="1" t="str">
        <f t="shared" si="123"/>
        <v>L</v>
      </c>
      <c r="BD111" s="1">
        <f t="shared" si="124"/>
      </c>
      <c r="BE111" s="1">
        <f t="shared" si="125"/>
      </c>
      <c r="BF111" s="1" t="str">
        <f t="shared" si="126"/>
        <v>R</v>
      </c>
      <c r="BG111" s="1">
        <f t="shared" si="127"/>
      </c>
      <c r="BH111" s="1">
        <f t="shared" si="128"/>
      </c>
      <c r="BI111" s="1" t="str">
        <f t="shared" si="141"/>
        <v>L</v>
      </c>
      <c r="BJ111" s="1">
        <f t="shared" si="142"/>
      </c>
      <c r="BK111" s="1">
        <f t="shared" si="129"/>
      </c>
      <c r="BL111" s="1">
        <f t="shared" si="130"/>
      </c>
      <c r="BM111" s="1">
        <f t="shared" si="131"/>
      </c>
      <c r="BN111" s="1">
        <f t="shared" si="132"/>
      </c>
      <c r="BO111" s="1" t="str">
        <f t="shared" si="133"/>
        <v>島田さん &amp; </v>
      </c>
      <c r="BP111" s="1" t="str">
        <f t="shared" si="134"/>
        <v>理恵子さん &amp; </v>
      </c>
      <c r="BQ111" s="1">
        <f t="shared" si="135"/>
      </c>
      <c r="BR111" s="1">
        <f t="shared" si="136"/>
      </c>
      <c r="BS111" s="1">
        <f t="shared" si="137"/>
      </c>
      <c r="BT111" s="1">
        <f t="shared" si="138"/>
      </c>
      <c r="BU111" s="1">
        <f t="shared" si="139"/>
      </c>
      <c r="BV111" s="1" t="str">
        <f t="shared" si="143"/>
        <v>島田さん &amp; 理恵子さん &amp; </v>
      </c>
      <c r="BW111" s="1">
        <f t="shared" si="144"/>
        <v>15</v>
      </c>
      <c r="BX111" s="1" t="str">
        <f t="shared" si="145"/>
        <v>島田さん &amp; 理恵子さん</v>
      </c>
    </row>
    <row r="112" spans="9:76" ht="14.25">
      <c r="I112" s="27"/>
      <c r="K112" s="2">
        <v>4</v>
      </c>
      <c r="L112" s="2"/>
      <c r="M112" s="2"/>
      <c r="N112" s="2"/>
      <c r="O112" s="2">
        <v>3</v>
      </c>
      <c r="P112" s="2"/>
      <c r="Q112" s="2"/>
      <c r="R112" s="2"/>
      <c r="S112" s="2">
        <v>1</v>
      </c>
      <c r="T112" s="2">
        <v>2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8"/>
      <c r="AI112" s="1">
        <f>IF(ISERROR(HLOOKUP("C",$W112:$AH$2101,ROWS($W112:$AH$2101),FALSE)),0,HLOOKUP("C",$W112:$AH$2101,ROWS($W112:$AH$2101),FALSE))</f>
        <v>0</v>
      </c>
      <c r="AJ112" s="1">
        <f t="shared" si="106"/>
      </c>
      <c r="AK112" s="1">
        <f t="shared" si="107"/>
        <v>0</v>
      </c>
      <c r="AL112" s="1">
        <f t="shared" si="108"/>
      </c>
      <c r="AM112" s="1">
        <f t="shared" si="140"/>
      </c>
      <c r="AN112" s="1">
        <f t="shared" si="109"/>
      </c>
      <c r="AO112" s="1">
        <f t="shared" si="110"/>
        <v>2</v>
      </c>
      <c r="AP112" s="1">
        <f t="shared" si="111"/>
        <v>-1</v>
      </c>
      <c r="AQ112" s="1">
        <f t="shared" si="112"/>
      </c>
      <c r="AR112" s="1">
        <f t="shared" si="113"/>
      </c>
      <c r="AS112" s="1">
        <f t="shared" si="114"/>
        <v>5</v>
      </c>
      <c r="AT112" s="1">
        <f t="shared" si="115"/>
        <v>1</v>
      </c>
      <c r="AU112" s="1">
        <f t="shared" si="116"/>
      </c>
      <c r="AV112" s="1">
        <f t="shared" si="105"/>
      </c>
      <c r="AW112" s="1">
        <f t="shared" si="117"/>
      </c>
      <c r="AX112" s="1">
        <f t="shared" si="118"/>
      </c>
      <c r="AY112" s="1">
        <f t="shared" si="119"/>
      </c>
      <c r="AZ112" s="1">
        <f t="shared" si="120"/>
      </c>
      <c r="BA112" s="1">
        <f t="shared" si="121"/>
      </c>
      <c r="BB112" s="1" t="str">
        <f t="shared" si="122"/>
        <v>L</v>
      </c>
      <c r="BC112" s="1">
        <f t="shared" si="123"/>
      </c>
      <c r="BD112" s="1">
        <f t="shared" si="124"/>
      </c>
      <c r="BE112" s="1">
        <f t="shared" si="125"/>
      </c>
      <c r="BF112" s="1" t="str">
        <f t="shared" si="126"/>
        <v>R</v>
      </c>
      <c r="BG112" s="1" t="str">
        <f t="shared" si="127"/>
        <v>R</v>
      </c>
      <c r="BH112" s="1">
        <f t="shared" si="128"/>
      </c>
      <c r="BI112" s="1" t="str">
        <f t="shared" si="141"/>
        <v>R</v>
      </c>
      <c r="BJ112" s="1">
        <f t="shared" si="142"/>
      </c>
      <c r="BK112" s="1">
        <f t="shared" si="129"/>
      </c>
      <c r="BL112" s="1">
        <f t="shared" si="130"/>
      </c>
      <c r="BM112" s="1">
        <f t="shared" si="131"/>
      </c>
      <c r="BN112" s="1">
        <f t="shared" si="132"/>
      </c>
      <c r="BO112" s="1">
        <f t="shared" si="133"/>
      </c>
      <c r="BP112" s="1">
        <f t="shared" si="134"/>
      </c>
      <c r="BQ112" s="1">
        <f t="shared" si="135"/>
      </c>
      <c r="BR112" s="1">
        <f t="shared" si="136"/>
      </c>
      <c r="BS112" s="1" t="str">
        <f t="shared" si="137"/>
        <v>田所さん &amp; </v>
      </c>
      <c r="BT112" s="1" t="str">
        <f t="shared" si="138"/>
        <v>皆川さん &amp; </v>
      </c>
      <c r="BU112" s="1">
        <f t="shared" si="139"/>
      </c>
      <c r="BV112" s="1" t="str">
        <f t="shared" si="143"/>
        <v>田所さん &amp; 皆川さん &amp; </v>
      </c>
      <c r="BW112" s="1">
        <f t="shared" si="144"/>
        <v>14</v>
      </c>
      <c r="BX112" s="1" t="str">
        <f t="shared" si="145"/>
        <v>田所さん &amp; 皆川さん</v>
      </c>
    </row>
    <row r="113" spans="9:76" ht="14.25">
      <c r="I113" s="27"/>
      <c r="K113" s="2">
        <v>4</v>
      </c>
      <c r="L113" s="2"/>
      <c r="M113" s="2">
        <v>3</v>
      </c>
      <c r="N113" s="2"/>
      <c r="O113" s="2"/>
      <c r="P113" s="2"/>
      <c r="Q113" s="2"/>
      <c r="R113" s="2"/>
      <c r="S113" s="2">
        <v>1</v>
      </c>
      <c r="T113" s="2">
        <v>2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 t="s">
        <v>61</v>
      </c>
      <c r="AG113" s="2"/>
      <c r="AH113" s="28"/>
      <c r="AI113" s="1">
        <f>IF(ISERROR(HLOOKUP("C",$W113:$AH$2101,ROWS($W113:$AH$2101),FALSE)),0,HLOOKUP("C",$W113:$AH$2101,ROWS($W113:$AH$2101),FALSE))</f>
        <v>10</v>
      </c>
      <c r="AJ113" s="1">
        <f t="shared" si="106"/>
      </c>
      <c r="AK113" s="1">
        <f t="shared" si="107"/>
        <v>1</v>
      </c>
      <c r="AL113" s="1">
        <f t="shared" si="108"/>
      </c>
      <c r="AM113" s="1">
        <f t="shared" si="140"/>
        <v>0</v>
      </c>
      <c r="AN113" s="1">
        <f t="shared" si="109"/>
      </c>
      <c r="AO113" s="1">
        <f t="shared" si="110"/>
        <v>-2</v>
      </c>
      <c r="AP113" s="1">
        <f t="shared" si="111"/>
      </c>
      <c r="AQ113" s="1">
        <f t="shared" si="112"/>
      </c>
      <c r="AR113" s="1">
        <f t="shared" si="113"/>
      </c>
      <c r="AS113" s="1">
        <f t="shared" si="114"/>
        <v>6</v>
      </c>
      <c r="AT113" s="1">
        <f t="shared" si="115"/>
        <v>2</v>
      </c>
      <c r="AU113" s="1">
        <f t="shared" si="116"/>
      </c>
      <c r="AV113" s="1">
        <f t="shared" si="105"/>
      </c>
      <c r="AW113" s="1">
        <f t="shared" si="117"/>
      </c>
      <c r="AX113" s="1" t="str">
        <f t="shared" si="118"/>
        <v>L</v>
      </c>
      <c r="AY113" s="1">
        <f t="shared" si="119"/>
      </c>
      <c r="AZ113" s="1">
        <f t="shared" si="120"/>
      </c>
      <c r="BA113" s="1">
        <f t="shared" si="121"/>
      </c>
      <c r="BB113" s="1">
        <f t="shared" si="122"/>
      </c>
      <c r="BC113" s="1">
        <f t="shared" si="123"/>
      </c>
      <c r="BD113" s="1">
        <f t="shared" si="124"/>
      </c>
      <c r="BE113" s="1">
        <f t="shared" si="125"/>
      </c>
      <c r="BF113" s="1" t="str">
        <f t="shared" si="126"/>
        <v>R</v>
      </c>
      <c r="BG113" s="1" t="str">
        <f t="shared" si="127"/>
        <v>R</v>
      </c>
      <c r="BH113" s="1">
        <f t="shared" si="128"/>
      </c>
      <c r="BI113" s="1" t="str">
        <f t="shared" si="141"/>
        <v>R</v>
      </c>
      <c r="BJ113" s="1">
        <f t="shared" si="142"/>
      </c>
      <c r="BK113" s="1">
        <f t="shared" si="129"/>
      </c>
      <c r="BL113" s="1">
        <f t="shared" si="130"/>
      </c>
      <c r="BM113" s="1">
        <f t="shared" si="131"/>
      </c>
      <c r="BN113" s="1">
        <f t="shared" si="132"/>
      </c>
      <c r="BO113" s="1">
        <f t="shared" si="133"/>
      </c>
      <c r="BP113" s="1">
        <f t="shared" si="134"/>
      </c>
      <c r="BQ113" s="1">
        <f t="shared" si="135"/>
      </c>
      <c r="BR113" s="1">
        <f t="shared" si="136"/>
      </c>
      <c r="BS113" s="1" t="str">
        <f t="shared" si="137"/>
        <v>田所さん &amp; </v>
      </c>
      <c r="BT113" s="1" t="str">
        <f t="shared" si="138"/>
        <v>皆川さん &amp; </v>
      </c>
      <c r="BU113" s="1">
        <f t="shared" si="139"/>
      </c>
      <c r="BV113" s="1" t="str">
        <f t="shared" si="143"/>
        <v>田所さん &amp; 皆川さん &amp; </v>
      </c>
      <c r="BW113" s="1">
        <f t="shared" si="144"/>
        <v>14</v>
      </c>
      <c r="BX113" s="1" t="str">
        <f t="shared" si="145"/>
        <v>田所さん &amp; 皆川さん</v>
      </c>
    </row>
    <row r="114" spans="9:76" ht="14.25">
      <c r="I114" s="27"/>
      <c r="K114" s="2">
        <v>4</v>
      </c>
      <c r="L114" s="2"/>
      <c r="M114" s="2"/>
      <c r="N114" s="2">
        <v>3</v>
      </c>
      <c r="O114" s="2"/>
      <c r="P114" s="2"/>
      <c r="Q114" s="2"/>
      <c r="R114" s="2"/>
      <c r="S114" s="2">
        <v>1</v>
      </c>
      <c r="T114" s="2">
        <v>2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8"/>
      <c r="AI114" s="1">
        <f>IF(ISERROR(HLOOKUP("C",$W114:$AH$2101,ROWS($W114:$AH$2101),FALSE)),0,HLOOKUP("C",$W114:$AH$2101,ROWS($W114:$AH$2101),FALSE))</f>
        <v>0</v>
      </c>
      <c r="AJ114" s="1">
        <f t="shared" si="106"/>
      </c>
      <c r="AK114" s="1">
        <f t="shared" si="107"/>
        <v>2</v>
      </c>
      <c r="AL114" s="1">
        <f t="shared" si="108"/>
      </c>
      <c r="AM114" s="1">
        <f t="shared" si="140"/>
        <v>-1</v>
      </c>
      <c r="AN114" s="1">
        <f t="shared" si="109"/>
        <v>0</v>
      </c>
      <c r="AO114" s="1">
        <f t="shared" si="110"/>
      </c>
      <c r="AP114" s="1">
        <f t="shared" si="111"/>
      </c>
      <c r="AQ114" s="1">
        <f t="shared" si="112"/>
      </c>
      <c r="AR114" s="1">
        <f t="shared" si="113"/>
      </c>
      <c r="AS114" s="1">
        <f t="shared" si="114"/>
        <v>7</v>
      </c>
      <c r="AT114" s="1">
        <f t="shared" si="115"/>
        <v>3</v>
      </c>
      <c r="AU114" s="1">
        <f t="shared" si="116"/>
      </c>
      <c r="AV114" s="1">
        <f t="shared" si="105"/>
      </c>
      <c r="AW114" s="1">
        <f t="shared" si="117"/>
      </c>
      <c r="AX114" s="1" t="str">
        <f t="shared" si="118"/>
        <v>L</v>
      </c>
      <c r="AY114" s="1">
        <f t="shared" si="119"/>
      </c>
      <c r="AZ114" s="1">
        <f t="shared" si="120"/>
      </c>
      <c r="BA114" s="1">
        <f t="shared" si="121"/>
      </c>
      <c r="BB114" s="1">
        <f t="shared" si="122"/>
      </c>
      <c r="BC114" s="1">
        <f t="shared" si="123"/>
      </c>
      <c r="BD114" s="1">
        <f t="shared" si="124"/>
      </c>
      <c r="BE114" s="1">
        <f t="shared" si="125"/>
      </c>
      <c r="BF114" s="1" t="str">
        <f t="shared" si="126"/>
        <v>R</v>
      </c>
      <c r="BG114" s="1" t="str">
        <f t="shared" si="127"/>
        <v>R</v>
      </c>
      <c r="BH114" s="1">
        <f t="shared" si="128"/>
      </c>
      <c r="BI114" s="1" t="str">
        <f t="shared" si="141"/>
        <v>R</v>
      </c>
      <c r="BJ114" s="1">
        <f t="shared" si="142"/>
      </c>
      <c r="BK114" s="1">
        <f t="shared" si="129"/>
      </c>
      <c r="BL114" s="1">
        <f t="shared" si="130"/>
      </c>
      <c r="BM114" s="1">
        <f t="shared" si="131"/>
      </c>
      <c r="BN114" s="1">
        <f t="shared" si="132"/>
      </c>
      <c r="BO114" s="1">
        <f t="shared" si="133"/>
      </c>
      <c r="BP114" s="1">
        <f t="shared" si="134"/>
      </c>
      <c r="BQ114" s="1">
        <f t="shared" si="135"/>
      </c>
      <c r="BR114" s="1">
        <f t="shared" si="136"/>
      </c>
      <c r="BS114" s="1" t="str">
        <f t="shared" si="137"/>
        <v>田所さん &amp; </v>
      </c>
      <c r="BT114" s="1" t="str">
        <f t="shared" si="138"/>
        <v>皆川さん &amp; </v>
      </c>
      <c r="BU114" s="1">
        <f t="shared" si="139"/>
      </c>
      <c r="BV114" s="1" t="str">
        <f t="shared" si="143"/>
        <v>田所さん &amp; 皆川さん &amp; </v>
      </c>
      <c r="BW114" s="1">
        <f t="shared" si="144"/>
        <v>14</v>
      </c>
      <c r="BX114" s="1" t="str">
        <f t="shared" si="145"/>
        <v>田所さん &amp; 皆川さん</v>
      </c>
    </row>
    <row r="115" spans="9:76" ht="14.25">
      <c r="I115" s="27"/>
      <c r="K115" s="2">
        <v>4</v>
      </c>
      <c r="L115" s="2"/>
      <c r="M115" s="2"/>
      <c r="N115" s="2"/>
      <c r="O115" s="2"/>
      <c r="P115" s="2"/>
      <c r="Q115" s="2"/>
      <c r="R115" s="2">
        <v>3</v>
      </c>
      <c r="S115" s="2">
        <v>1</v>
      </c>
      <c r="T115" s="2">
        <v>2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8"/>
      <c r="AI115" s="1">
        <f>IF(ISERROR(HLOOKUP("C",$W115:$AH$2101,ROWS($W115:$AH$2101),FALSE)),0,HLOOKUP("C",$W115:$AH$2101,ROWS($W115:$AH$2101),FALSE))</f>
        <v>0</v>
      </c>
      <c r="AJ115" s="1">
        <f t="shared" si="106"/>
      </c>
      <c r="AK115" s="1">
        <f t="shared" si="107"/>
        <v>3</v>
      </c>
      <c r="AL115" s="1">
        <f t="shared" si="108"/>
      </c>
      <c r="AM115" s="1">
        <f t="shared" si="140"/>
      </c>
      <c r="AN115" s="1">
        <f t="shared" si="109"/>
        <v>-1</v>
      </c>
      <c r="AO115" s="1">
        <f t="shared" si="110"/>
      </c>
      <c r="AP115" s="1">
        <f t="shared" si="111"/>
      </c>
      <c r="AQ115" s="1">
        <f t="shared" si="112"/>
      </c>
      <c r="AR115" s="1">
        <f t="shared" si="113"/>
        <v>0</v>
      </c>
      <c r="AS115" s="1">
        <f t="shared" si="114"/>
        <v>8</v>
      </c>
      <c r="AT115" s="1">
        <f t="shared" si="115"/>
        <v>4</v>
      </c>
      <c r="AU115" s="1">
        <f t="shared" si="116"/>
      </c>
      <c r="AV115" s="1">
        <f t="shared" si="105"/>
      </c>
      <c r="AW115" s="1">
        <f t="shared" si="117"/>
      </c>
      <c r="AX115" s="1" t="str">
        <f t="shared" si="118"/>
        <v>L</v>
      </c>
      <c r="AY115" s="1">
        <f t="shared" si="119"/>
      </c>
      <c r="AZ115" s="1">
        <f t="shared" si="120"/>
      </c>
      <c r="BA115" s="1">
        <f t="shared" si="121"/>
      </c>
      <c r="BB115" s="1">
        <f t="shared" si="122"/>
      </c>
      <c r="BC115" s="1">
        <f t="shared" si="123"/>
      </c>
      <c r="BD115" s="1">
        <f t="shared" si="124"/>
      </c>
      <c r="BE115" s="1">
        <f t="shared" si="125"/>
      </c>
      <c r="BF115" s="1" t="str">
        <f t="shared" si="126"/>
        <v>R</v>
      </c>
      <c r="BG115" s="1" t="str">
        <f t="shared" si="127"/>
        <v>R</v>
      </c>
      <c r="BH115" s="1">
        <f t="shared" si="128"/>
      </c>
      <c r="BI115" s="1" t="str">
        <f t="shared" si="141"/>
        <v>R</v>
      </c>
      <c r="BJ115" s="1">
        <f t="shared" si="142"/>
      </c>
      <c r="BK115" s="1">
        <f t="shared" si="129"/>
      </c>
      <c r="BL115" s="1">
        <f t="shared" si="130"/>
      </c>
      <c r="BM115" s="1">
        <f t="shared" si="131"/>
      </c>
      <c r="BN115" s="1">
        <f t="shared" si="132"/>
      </c>
      <c r="BO115" s="1">
        <f t="shared" si="133"/>
      </c>
      <c r="BP115" s="1">
        <f t="shared" si="134"/>
      </c>
      <c r="BQ115" s="1">
        <f t="shared" si="135"/>
      </c>
      <c r="BR115" s="1">
        <f t="shared" si="136"/>
      </c>
      <c r="BS115" s="1" t="str">
        <f t="shared" si="137"/>
        <v>田所さん &amp; </v>
      </c>
      <c r="BT115" s="1" t="str">
        <f t="shared" si="138"/>
        <v>皆川さん &amp; </v>
      </c>
      <c r="BU115" s="1">
        <f t="shared" si="139"/>
      </c>
      <c r="BV115" s="1" t="str">
        <f t="shared" si="143"/>
        <v>田所さん &amp; 皆川さん &amp; </v>
      </c>
      <c r="BW115" s="1">
        <f t="shared" si="144"/>
        <v>14</v>
      </c>
      <c r="BX115" s="1" t="str">
        <f t="shared" si="145"/>
        <v>田所さん &amp; 皆川さん</v>
      </c>
    </row>
    <row r="116" spans="9:76" ht="14.25">
      <c r="I116" s="27"/>
      <c r="K116" s="2">
        <v>4</v>
      </c>
      <c r="L116" s="2"/>
      <c r="M116" s="2"/>
      <c r="N116" s="2"/>
      <c r="O116" s="2"/>
      <c r="P116" s="2"/>
      <c r="Q116" s="2">
        <v>1</v>
      </c>
      <c r="R116" s="2">
        <v>3</v>
      </c>
      <c r="S116" s="2"/>
      <c r="T116" s="2">
        <v>2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8"/>
      <c r="AI116" s="1">
        <f>IF(ISERROR(HLOOKUP("C",$W116:$AH$2101,ROWS($W116:$AH$2101),FALSE)),0,HLOOKUP("C",$W116:$AH$2101,ROWS($W116:$AH$2101),FALSE))</f>
        <v>0</v>
      </c>
      <c r="AJ116" s="1">
        <f t="shared" si="106"/>
      </c>
      <c r="AK116" s="1">
        <f t="shared" si="107"/>
        <v>4</v>
      </c>
      <c r="AL116" s="1">
        <f t="shared" si="108"/>
      </c>
      <c r="AM116" s="1">
        <f t="shared" si="140"/>
      </c>
      <c r="AN116" s="1">
        <f t="shared" si="109"/>
      </c>
      <c r="AO116" s="1">
        <f t="shared" si="110"/>
      </c>
      <c r="AP116" s="1">
        <f t="shared" si="111"/>
      </c>
      <c r="AQ116" s="1">
        <f t="shared" si="112"/>
        <v>0</v>
      </c>
      <c r="AR116" s="1">
        <f t="shared" si="113"/>
        <v>1</v>
      </c>
      <c r="AS116" s="1">
        <f t="shared" si="114"/>
        <v>-1</v>
      </c>
      <c r="AT116" s="1">
        <f t="shared" si="115"/>
        <v>5</v>
      </c>
      <c r="AU116" s="1">
        <f t="shared" si="116"/>
      </c>
      <c r="AV116" s="1">
        <f t="shared" si="105"/>
      </c>
      <c r="AW116" s="1">
        <f t="shared" si="117"/>
      </c>
      <c r="AX116" s="1" t="str">
        <f t="shared" si="118"/>
        <v>L</v>
      </c>
      <c r="AY116" s="1">
        <f t="shared" si="119"/>
      </c>
      <c r="AZ116" s="1">
        <f t="shared" si="120"/>
      </c>
      <c r="BA116" s="1">
        <f t="shared" si="121"/>
      </c>
      <c r="BB116" s="1">
        <f t="shared" si="122"/>
      </c>
      <c r="BC116" s="1">
        <f t="shared" si="123"/>
      </c>
      <c r="BD116" s="1">
        <f t="shared" si="124"/>
      </c>
      <c r="BE116" s="1" t="str">
        <f t="shared" si="125"/>
        <v>L</v>
      </c>
      <c r="BF116" s="1">
        <f t="shared" si="126"/>
      </c>
      <c r="BG116" s="1" t="str">
        <f t="shared" si="127"/>
        <v>R</v>
      </c>
      <c r="BH116" s="1">
        <f t="shared" si="128"/>
      </c>
      <c r="BI116" s="1" t="str">
        <f t="shared" si="141"/>
        <v>L</v>
      </c>
      <c r="BJ116" s="1">
        <f t="shared" si="142"/>
      </c>
      <c r="BK116" s="1" t="str">
        <f t="shared" si="129"/>
        <v>古沢さん &amp; </v>
      </c>
      <c r="BL116" s="1">
        <f t="shared" si="130"/>
      </c>
      <c r="BM116" s="1">
        <f t="shared" si="131"/>
      </c>
      <c r="BN116" s="1">
        <f t="shared" si="132"/>
      </c>
      <c r="BO116" s="1">
        <f t="shared" si="133"/>
      </c>
      <c r="BP116" s="1">
        <f t="shared" si="134"/>
      </c>
      <c r="BQ116" s="1">
        <f t="shared" si="135"/>
      </c>
      <c r="BR116" s="1" t="str">
        <f t="shared" si="136"/>
        <v>長谷川 &amp; </v>
      </c>
      <c r="BS116" s="1">
        <f t="shared" si="137"/>
      </c>
      <c r="BT116" s="1">
        <f t="shared" si="138"/>
      </c>
      <c r="BU116" s="1">
        <f t="shared" si="139"/>
      </c>
      <c r="BV116" s="1" t="str">
        <f t="shared" si="143"/>
        <v>古沢さん &amp; 長谷川 &amp; </v>
      </c>
      <c r="BW116" s="1">
        <f t="shared" si="144"/>
        <v>13</v>
      </c>
      <c r="BX116" s="1" t="str">
        <f t="shared" si="145"/>
        <v>古沢さん &amp; 長谷川</v>
      </c>
    </row>
    <row r="117" spans="9:76" ht="14.25">
      <c r="I117" s="27"/>
      <c r="K117" s="2"/>
      <c r="L117" s="2"/>
      <c r="M117" s="2"/>
      <c r="N117" s="2"/>
      <c r="O117" s="2"/>
      <c r="P117" s="2">
        <v>4</v>
      </c>
      <c r="Q117" s="2">
        <v>1</v>
      </c>
      <c r="R117" s="2">
        <v>3</v>
      </c>
      <c r="S117" s="2"/>
      <c r="T117" s="2">
        <v>2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8"/>
      <c r="AI117" s="1">
        <f>IF(ISERROR(HLOOKUP("C",$W117:$AH$2101,ROWS($W117:$AH$2101),FALSE)),0,HLOOKUP("C",$W117:$AH$2101,ROWS($W117:$AH$2101),FALSE))</f>
        <v>0</v>
      </c>
      <c r="AJ117" s="1">
        <f t="shared" si="106"/>
      </c>
      <c r="AK117" s="1">
        <f t="shared" si="107"/>
        <v>-1</v>
      </c>
      <c r="AL117" s="1">
        <f t="shared" si="108"/>
      </c>
      <c r="AM117" s="1">
        <f t="shared" si="140"/>
      </c>
      <c r="AN117" s="1">
        <f t="shared" si="109"/>
      </c>
      <c r="AO117" s="1">
        <f t="shared" si="110"/>
      </c>
      <c r="AP117" s="1">
        <f t="shared" si="111"/>
        <v>0</v>
      </c>
      <c r="AQ117" s="1">
        <f t="shared" si="112"/>
        <v>1</v>
      </c>
      <c r="AR117" s="1">
        <f t="shared" si="113"/>
        <v>2</v>
      </c>
      <c r="AS117" s="1">
        <f t="shared" si="114"/>
      </c>
      <c r="AT117" s="1">
        <f t="shared" si="115"/>
        <v>6</v>
      </c>
      <c r="AU117" s="1">
        <f t="shared" si="116"/>
      </c>
      <c r="AV117" s="1">
        <f t="shared" si="105"/>
      </c>
      <c r="AW117" s="1">
        <f t="shared" si="117"/>
      </c>
      <c r="AX117" s="1">
        <f t="shared" si="118"/>
      </c>
      <c r="AY117" s="1">
        <f t="shared" si="119"/>
      </c>
      <c r="AZ117" s="1">
        <f t="shared" si="120"/>
      </c>
      <c r="BA117" s="1">
        <f t="shared" si="121"/>
      </c>
      <c r="BB117" s="1">
        <f t="shared" si="122"/>
      </c>
      <c r="BC117" s="1">
        <f t="shared" si="123"/>
      </c>
      <c r="BD117" s="1" t="str">
        <f t="shared" si="124"/>
        <v>R</v>
      </c>
      <c r="BE117" s="1" t="str">
        <f t="shared" si="125"/>
        <v>L</v>
      </c>
      <c r="BF117" s="1">
        <f t="shared" si="126"/>
      </c>
      <c r="BG117" s="1" t="str">
        <f t="shared" si="127"/>
        <v>R</v>
      </c>
      <c r="BH117" s="1">
        <f t="shared" si="128"/>
      </c>
      <c r="BI117" s="1" t="str">
        <f t="shared" si="141"/>
        <v>R</v>
      </c>
      <c r="BJ117" s="1">
        <f t="shared" si="142"/>
      </c>
      <c r="BK117" s="1">
        <f t="shared" si="129"/>
      </c>
      <c r="BL117" s="1">
        <f t="shared" si="130"/>
      </c>
      <c r="BM117" s="1">
        <f t="shared" si="131"/>
      </c>
      <c r="BN117" s="1">
        <f t="shared" si="132"/>
      </c>
      <c r="BO117" s="1">
        <f t="shared" si="133"/>
      </c>
      <c r="BP117" s="1">
        <f t="shared" si="134"/>
      </c>
      <c r="BQ117" s="1" t="str">
        <f t="shared" si="135"/>
        <v>霜野さん &amp; </v>
      </c>
      <c r="BR117" s="1">
        <f t="shared" si="136"/>
      </c>
      <c r="BS117" s="1">
        <f t="shared" si="137"/>
      </c>
      <c r="BT117" s="1" t="str">
        <f t="shared" si="138"/>
        <v>皆川さん &amp; </v>
      </c>
      <c r="BU117" s="1">
        <f t="shared" si="139"/>
      </c>
      <c r="BV117" s="1" t="str">
        <f t="shared" si="143"/>
        <v>霜野さん &amp; 皆川さん &amp; </v>
      </c>
      <c r="BW117" s="1">
        <f t="shared" si="144"/>
        <v>14</v>
      </c>
      <c r="BX117" s="1" t="str">
        <f t="shared" si="145"/>
        <v>霜野さん &amp; 皆川さん</v>
      </c>
    </row>
    <row r="118" spans="9:76" ht="14.25">
      <c r="I118" s="27"/>
      <c r="K118" s="2"/>
      <c r="L118" s="2"/>
      <c r="M118" s="2"/>
      <c r="N118" s="2"/>
      <c r="O118" s="2">
        <v>4</v>
      </c>
      <c r="P118" s="2"/>
      <c r="Q118" s="2">
        <v>1</v>
      </c>
      <c r="R118" s="2">
        <v>3</v>
      </c>
      <c r="S118" s="2"/>
      <c r="T118" s="2">
        <v>2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8"/>
      <c r="AI118" s="1">
        <f>IF(ISERROR(HLOOKUP("C",$W118:$AH$2101,ROWS($W118:$AH$2101),FALSE)),0,HLOOKUP("C",$W118:$AH$2101,ROWS($W118:$AH$2101),FALSE))</f>
        <v>0</v>
      </c>
      <c r="AJ118" s="1">
        <f t="shared" si="106"/>
      </c>
      <c r="AK118" s="1">
        <f t="shared" si="107"/>
      </c>
      <c r="AL118" s="1">
        <f t="shared" si="108"/>
      </c>
      <c r="AM118" s="1">
        <f t="shared" si="140"/>
      </c>
      <c r="AN118" s="1">
        <f t="shared" si="109"/>
      </c>
      <c r="AO118" s="1">
        <f t="shared" si="110"/>
        <v>0</v>
      </c>
      <c r="AP118" s="1">
        <f t="shared" si="111"/>
        <v>-1</v>
      </c>
      <c r="AQ118" s="1">
        <f t="shared" si="112"/>
        <v>2</v>
      </c>
      <c r="AR118" s="1">
        <f t="shared" si="113"/>
        <v>3</v>
      </c>
      <c r="AS118" s="1">
        <f t="shared" si="114"/>
      </c>
      <c r="AT118" s="1">
        <f t="shared" si="115"/>
        <v>7</v>
      </c>
      <c r="AU118" s="1">
        <f t="shared" si="116"/>
      </c>
      <c r="AV118" s="1">
        <f t="shared" si="105"/>
      </c>
      <c r="AW118" s="1">
        <f t="shared" si="117"/>
      </c>
      <c r="AX118" s="1">
        <f t="shared" si="118"/>
      </c>
      <c r="AY118" s="1">
        <f t="shared" si="119"/>
      </c>
      <c r="AZ118" s="1">
        <f t="shared" si="120"/>
      </c>
      <c r="BA118" s="1">
        <f t="shared" si="121"/>
      </c>
      <c r="BB118" s="1">
        <f t="shared" si="122"/>
      </c>
      <c r="BC118" s="1">
        <f t="shared" si="123"/>
      </c>
      <c r="BD118" s="1" t="str">
        <f t="shared" si="124"/>
        <v>R</v>
      </c>
      <c r="BE118" s="1" t="str">
        <f t="shared" si="125"/>
        <v>L</v>
      </c>
      <c r="BF118" s="1">
        <f t="shared" si="126"/>
      </c>
      <c r="BG118" s="1" t="str">
        <f t="shared" si="127"/>
        <v>R</v>
      </c>
      <c r="BH118" s="1">
        <f t="shared" si="128"/>
      </c>
      <c r="BI118" s="1" t="str">
        <f t="shared" si="141"/>
        <v>R</v>
      </c>
      <c r="BJ118" s="1">
        <f t="shared" si="142"/>
      </c>
      <c r="BK118" s="1">
        <f t="shared" si="129"/>
      </c>
      <c r="BL118" s="1">
        <f t="shared" si="130"/>
      </c>
      <c r="BM118" s="1">
        <f t="shared" si="131"/>
      </c>
      <c r="BN118" s="1">
        <f t="shared" si="132"/>
      </c>
      <c r="BO118" s="1">
        <f t="shared" si="133"/>
      </c>
      <c r="BP118" s="1">
        <f t="shared" si="134"/>
      </c>
      <c r="BQ118" s="1" t="str">
        <f t="shared" si="135"/>
        <v>霜野さん &amp; </v>
      </c>
      <c r="BR118" s="1">
        <f t="shared" si="136"/>
      </c>
      <c r="BS118" s="1">
        <f t="shared" si="137"/>
      </c>
      <c r="BT118" s="1" t="str">
        <f t="shared" si="138"/>
        <v>皆川さん &amp; </v>
      </c>
      <c r="BU118" s="1">
        <f t="shared" si="139"/>
      </c>
      <c r="BV118" s="1" t="str">
        <f t="shared" si="143"/>
        <v>霜野さん &amp; 皆川さん &amp; </v>
      </c>
      <c r="BW118" s="1">
        <f t="shared" si="144"/>
        <v>14</v>
      </c>
      <c r="BX118" s="1" t="str">
        <f t="shared" si="145"/>
        <v>霜野さん &amp; 皆川さん</v>
      </c>
    </row>
    <row r="119" spans="9:76" ht="14.25">
      <c r="I119" s="27"/>
      <c r="K119" s="2"/>
      <c r="L119" s="2"/>
      <c r="M119" s="2">
        <v>4</v>
      </c>
      <c r="N119" s="2"/>
      <c r="O119" s="2"/>
      <c r="P119" s="2"/>
      <c r="Q119" s="2">
        <v>1</v>
      </c>
      <c r="R119" s="2">
        <v>3</v>
      </c>
      <c r="S119" s="2"/>
      <c r="T119" s="2">
        <v>2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8"/>
      <c r="AI119" s="1">
        <f>IF(ISERROR(HLOOKUP("C",$W119:$AH$2101,ROWS($W119:$AH$2101),FALSE)),0,HLOOKUP("C",$W119:$AH$2101,ROWS($W119:$AH$2101),FALSE))</f>
        <v>0</v>
      </c>
      <c r="AJ119" s="1">
        <f t="shared" si="106"/>
      </c>
      <c r="AK119" s="1">
        <f t="shared" si="107"/>
      </c>
      <c r="AL119" s="1">
        <f t="shared" si="108"/>
      </c>
      <c r="AM119" s="1">
        <f t="shared" si="140"/>
        <v>0</v>
      </c>
      <c r="AN119" s="1">
        <f t="shared" si="109"/>
      </c>
      <c r="AO119" s="1">
        <f t="shared" si="110"/>
        <v>-1</v>
      </c>
      <c r="AP119" s="1">
        <f t="shared" si="111"/>
      </c>
      <c r="AQ119" s="1">
        <f t="shared" si="112"/>
        <v>3</v>
      </c>
      <c r="AR119" s="1">
        <f t="shared" si="113"/>
        <v>4</v>
      </c>
      <c r="AS119" s="1">
        <f t="shared" si="114"/>
      </c>
      <c r="AT119" s="1">
        <f t="shared" si="115"/>
        <v>8</v>
      </c>
      <c r="AU119" s="1">
        <f t="shared" si="116"/>
      </c>
      <c r="AV119" s="1">
        <f t="shared" si="105"/>
      </c>
      <c r="AW119" s="1">
        <f t="shared" si="117"/>
      </c>
      <c r="AX119" s="1">
        <f t="shared" si="118"/>
      </c>
      <c r="AY119" s="1">
        <f t="shared" si="119"/>
      </c>
      <c r="AZ119" s="1">
        <f t="shared" si="120"/>
      </c>
      <c r="BA119" s="1">
        <f t="shared" si="121"/>
      </c>
      <c r="BB119" s="1">
        <f t="shared" si="122"/>
      </c>
      <c r="BC119" s="1">
        <f t="shared" si="123"/>
      </c>
      <c r="BD119" s="1" t="str">
        <f t="shared" si="124"/>
        <v>R</v>
      </c>
      <c r="BE119" s="1" t="str">
        <f t="shared" si="125"/>
        <v>L</v>
      </c>
      <c r="BF119" s="1">
        <f t="shared" si="126"/>
      </c>
      <c r="BG119" s="1" t="str">
        <f t="shared" si="127"/>
        <v>R</v>
      </c>
      <c r="BH119" s="1">
        <f t="shared" si="128"/>
      </c>
      <c r="BI119" s="1" t="str">
        <f t="shared" si="141"/>
        <v>R</v>
      </c>
      <c r="BJ119" s="1">
        <f t="shared" si="142"/>
      </c>
      <c r="BK119" s="1">
        <f t="shared" si="129"/>
      </c>
      <c r="BL119" s="1">
        <f t="shared" si="130"/>
      </c>
      <c r="BM119" s="1">
        <f t="shared" si="131"/>
      </c>
      <c r="BN119" s="1">
        <f t="shared" si="132"/>
      </c>
      <c r="BO119" s="1">
        <f t="shared" si="133"/>
      </c>
      <c r="BP119" s="1">
        <f t="shared" si="134"/>
      </c>
      <c r="BQ119" s="1" t="str">
        <f t="shared" si="135"/>
        <v>霜野さん &amp; </v>
      </c>
      <c r="BR119" s="1">
        <f t="shared" si="136"/>
      </c>
      <c r="BS119" s="1">
        <f t="shared" si="137"/>
      </c>
      <c r="BT119" s="1" t="str">
        <f t="shared" si="138"/>
        <v>皆川さん &amp; </v>
      </c>
      <c r="BU119" s="1">
        <f t="shared" si="139"/>
      </c>
      <c r="BV119" s="1" t="str">
        <f t="shared" si="143"/>
        <v>霜野さん &amp; 皆川さん &amp; </v>
      </c>
      <c r="BW119" s="1">
        <f t="shared" si="144"/>
        <v>14</v>
      </c>
      <c r="BX119" s="1" t="str">
        <f t="shared" si="145"/>
        <v>霜野さん &amp; 皆川さん</v>
      </c>
    </row>
    <row r="120" spans="9:76" ht="14.25">
      <c r="I120" s="27"/>
      <c r="K120" s="2"/>
      <c r="L120" s="2"/>
      <c r="M120" s="2">
        <v>4</v>
      </c>
      <c r="N120" s="2">
        <v>1</v>
      </c>
      <c r="O120" s="2"/>
      <c r="P120" s="2"/>
      <c r="Q120" s="2"/>
      <c r="R120" s="2">
        <v>3</v>
      </c>
      <c r="S120" s="2"/>
      <c r="T120" s="2">
        <v>2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8"/>
      <c r="AI120" s="1">
        <f>IF(ISERROR(HLOOKUP("C",$W120:$AH$2101,ROWS($W120:$AH$2101),FALSE)),0,HLOOKUP("C",$W120:$AH$2101,ROWS($W120:$AH$2101),FALSE))</f>
        <v>0</v>
      </c>
      <c r="AJ120" s="1">
        <f t="shared" si="106"/>
      </c>
      <c r="AK120" s="1">
        <f t="shared" si="107"/>
      </c>
      <c r="AL120" s="1">
        <f t="shared" si="108"/>
      </c>
      <c r="AM120" s="1">
        <f t="shared" si="140"/>
        <v>1</v>
      </c>
      <c r="AN120" s="1">
        <f t="shared" si="109"/>
        <v>0</v>
      </c>
      <c r="AO120" s="1">
        <f t="shared" si="110"/>
      </c>
      <c r="AP120" s="1">
        <f t="shared" si="111"/>
      </c>
      <c r="AQ120" s="1">
        <f t="shared" si="112"/>
        <v>-1</v>
      </c>
      <c r="AR120" s="1">
        <f t="shared" si="113"/>
        <v>5</v>
      </c>
      <c r="AS120" s="1">
        <f t="shared" si="114"/>
      </c>
      <c r="AT120" s="1">
        <f t="shared" si="115"/>
        <v>9</v>
      </c>
      <c r="AU120" s="1">
        <f t="shared" si="116"/>
      </c>
      <c r="AV120" s="1">
        <f t="shared" si="105"/>
      </c>
      <c r="AW120" s="1">
        <f t="shared" si="117"/>
      </c>
      <c r="AX120" s="1">
        <f t="shared" si="118"/>
      </c>
      <c r="AY120" s="1">
        <f t="shared" si="119"/>
      </c>
      <c r="AZ120" s="1" t="str">
        <f t="shared" si="120"/>
        <v>L</v>
      </c>
      <c r="BA120" s="1">
        <f t="shared" si="121"/>
      </c>
      <c r="BB120" s="1">
        <f t="shared" si="122"/>
      </c>
      <c r="BC120" s="1">
        <f t="shared" si="123"/>
      </c>
      <c r="BD120" s="1">
        <f t="shared" si="124"/>
      </c>
      <c r="BE120" s="1" t="str">
        <f t="shared" si="125"/>
        <v>L</v>
      </c>
      <c r="BF120" s="1">
        <f t="shared" si="126"/>
      </c>
      <c r="BG120" s="1" t="str">
        <f t="shared" si="127"/>
        <v>R</v>
      </c>
      <c r="BH120" s="1">
        <f t="shared" si="128"/>
      </c>
      <c r="BI120" s="1" t="str">
        <f t="shared" si="141"/>
        <v>L</v>
      </c>
      <c r="BJ120" s="1">
        <f t="shared" si="142"/>
      </c>
      <c r="BK120" s="1">
        <f t="shared" si="129"/>
      </c>
      <c r="BL120" s="1">
        <f t="shared" si="130"/>
      </c>
      <c r="BM120" s="1" t="str">
        <f t="shared" si="131"/>
        <v>中村さん &amp; </v>
      </c>
      <c r="BN120" s="1">
        <f t="shared" si="132"/>
      </c>
      <c r="BO120" s="1">
        <f t="shared" si="133"/>
      </c>
      <c r="BP120" s="1">
        <f t="shared" si="134"/>
      </c>
      <c r="BQ120" s="1">
        <f t="shared" si="135"/>
      </c>
      <c r="BR120" s="1" t="str">
        <f t="shared" si="136"/>
        <v>長谷川 &amp; </v>
      </c>
      <c r="BS120" s="1">
        <f t="shared" si="137"/>
      </c>
      <c r="BT120" s="1">
        <f t="shared" si="138"/>
      </c>
      <c r="BU120" s="1">
        <f t="shared" si="139"/>
      </c>
      <c r="BV120" s="1" t="str">
        <f t="shared" si="143"/>
        <v>中村さん &amp; 長谷川 &amp; </v>
      </c>
      <c r="BW120" s="1">
        <f t="shared" si="144"/>
        <v>13</v>
      </c>
      <c r="BX120" s="1" t="str">
        <f t="shared" si="145"/>
        <v>中村さん &amp; 長谷川</v>
      </c>
    </row>
    <row r="121" spans="9:76" ht="14.25">
      <c r="I121" s="27"/>
      <c r="K121" s="2">
        <v>2</v>
      </c>
      <c r="L121" s="2"/>
      <c r="M121" s="2">
        <v>4</v>
      </c>
      <c r="N121" s="2">
        <v>1</v>
      </c>
      <c r="O121" s="2"/>
      <c r="P121" s="2"/>
      <c r="Q121" s="2"/>
      <c r="R121" s="2">
        <v>3</v>
      </c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8"/>
      <c r="AI121" s="1">
        <f>IF(ISERROR(HLOOKUP("C",$W121:$AH$2101,ROWS($W121:$AH$2101),FALSE)),0,HLOOKUP("C",$W121:$AH$2101,ROWS($W121:$AH$2101),FALSE))</f>
        <v>0</v>
      </c>
      <c r="AJ121" s="1">
        <f t="shared" si="106"/>
      </c>
      <c r="AK121" s="1">
        <f t="shared" si="107"/>
        <v>0</v>
      </c>
      <c r="AL121" s="1">
        <f t="shared" si="108"/>
      </c>
      <c r="AM121" s="1">
        <f t="shared" si="140"/>
        <v>2</v>
      </c>
      <c r="AN121" s="1">
        <f t="shared" si="109"/>
        <v>1</v>
      </c>
      <c r="AO121" s="1">
        <f t="shared" si="110"/>
      </c>
      <c r="AP121" s="1">
        <f t="shared" si="111"/>
      </c>
      <c r="AQ121" s="1">
        <f t="shared" si="112"/>
      </c>
      <c r="AR121" s="1">
        <f t="shared" si="113"/>
        <v>6</v>
      </c>
      <c r="AS121" s="1">
        <f t="shared" si="114"/>
      </c>
      <c r="AT121" s="1">
        <f t="shared" si="115"/>
        <v>-1</v>
      </c>
      <c r="AU121" s="1">
        <f t="shared" si="116"/>
      </c>
      <c r="AV121" s="1">
        <f t="shared" si="105"/>
      </c>
      <c r="AW121" s="1">
        <f t="shared" si="117"/>
      </c>
      <c r="AX121" s="1">
        <f t="shared" si="118"/>
      </c>
      <c r="AY121" s="1">
        <f t="shared" si="119"/>
      </c>
      <c r="AZ121" s="1" t="str">
        <f t="shared" si="120"/>
        <v>L</v>
      </c>
      <c r="BA121" s="1" t="str">
        <f t="shared" si="121"/>
        <v>R</v>
      </c>
      <c r="BB121" s="1">
        <f t="shared" si="122"/>
      </c>
      <c r="BC121" s="1">
        <f t="shared" si="123"/>
      </c>
      <c r="BD121" s="1">
        <f t="shared" si="124"/>
      </c>
      <c r="BE121" s="1" t="str">
        <f t="shared" si="125"/>
        <v>L</v>
      </c>
      <c r="BF121" s="1">
        <f t="shared" si="126"/>
      </c>
      <c r="BG121" s="1">
        <f t="shared" si="127"/>
      </c>
      <c r="BH121" s="1">
        <f t="shared" si="128"/>
      </c>
      <c r="BI121" s="1" t="str">
        <f t="shared" si="141"/>
        <v>L</v>
      </c>
      <c r="BJ121" s="1">
        <f t="shared" si="142"/>
      </c>
      <c r="BK121" s="1">
        <f t="shared" si="129"/>
      </c>
      <c r="BL121" s="1">
        <f t="shared" si="130"/>
      </c>
      <c r="BM121" s="1" t="str">
        <f t="shared" si="131"/>
        <v>中村さん &amp; </v>
      </c>
      <c r="BN121" s="1">
        <f t="shared" si="132"/>
      </c>
      <c r="BO121" s="1">
        <f t="shared" si="133"/>
      </c>
      <c r="BP121" s="1">
        <f t="shared" si="134"/>
      </c>
      <c r="BQ121" s="1">
        <f t="shared" si="135"/>
      </c>
      <c r="BR121" s="1" t="str">
        <f t="shared" si="136"/>
        <v>長谷川 &amp; </v>
      </c>
      <c r="BS121" s="1">
        <f t="shared" si="137"/>
      </c>
      <c r="BT121" s="1">
        <f t="shared" si="138"/>
      </c>
      <c r="BU121" s="1">
        <f t="shared" si="139"/>
      </c>
      <c r="BV121" s="1" t="str">
        <f t="shared" si="143"/>
        <v>中村さん &amp; 長谷川 &amp; </v>
      </c>
      <c r="BW121" s="1">
        <f t="shared" si="144"/>
        <v>13</v>
      </c>
      <c r="BX121" s="1" t="str">
        <f t="shared" si="145"/>
        <v>中村さん &amp; 長谷川</v>
      </c>
    </row>
    <row r="122" spans="9:76" ht="14.25">
      <c r="I122" s="27"/>
      <c r="K122" s="2">
        <v>2</v>
      </c>
      <c r="L122" s="2"/>
      <c r="M122" s="2"/>
      <c r="N122" s="2">
        <v>1</v>
      </c>
      <c r="O122" s="2"/>
      <c r="P122" s="2">
        <v>4</v>
      </c>
      <c r="Q122" s="2"/>
      <c r="R122" s="2">
        <v>3</v>
      </c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8"/>
      <c r="AI122" s="1">
        <f>IF(ISERROR(HLOOKUP("C",$W122:$AH$2101,ROWS($W122:$AH$2101),FALSE)),0,HLOOKUP("C",$W122:$AH$2101,ROWS($W122:$AH$2101),FALSE))</f>
        <v>0</v>
      </c>
      <c r="AJ122" s="1">
        <f t="shared" si="106"/>
      </c>
      <c r="AK122" s="1">
        <f t="shared" si="107"/>
        <v>1</v>
      </c>
      <c r="AL122" s="1">
        <f t="shared" si="108"/>
      </c>
      <c r="AM122" s="1">
        <f t="shared" si="140"/>
        <v>-1</v>
      </c>
      <c r="AN122" s="1">
        <f t="shared" si="109"/>
        <v>2</v>
      </c>
      <c r="AO122" s="1">
        <f t="shared" si="110"/>
      </c>
      <c r="AP122" s="1">
        <f t="shared" si="111"/>
        <v>0</v>
      </c>
      <c r="AQ122" s="1">
        <f t="shared" si="112"/>
      </c>
      <c r="AR122" s="1">
        <f t="shared" si="113"/>
        <v>7</v>
      </c>
      <c r="AS122" s="1">
        <f t="shared" si="114"/>
      </c>
      <c r="AT122" s="1">
        <f t="shared" si="115"/>
      </c>
      <c r="AU122" s="1">
        <f t="shared" si="116"/>
      </c>
      <c r="AV122" s="1">
        <f t="shared" si="105"/>
      </c>
      <c r="AW122" s="1">
        <f t="shared" si="117"/>
      </c>
      <c r="AX122" s="1" t="str">
        <f t="shared" si="118"/>
        <v>R</v>
      </c>
      <c r="AY122" s="1">
        <f t="shared" si="119"/>
      </c>
      <c r="AZ122" s="1">
        <f t="shared" si="120"/>
      </c>
      <c r="BA122" s="1" t="str">
        <f t="shared" si="121"/>
        <v>R</v>
      </c>
      <c r="BB122" s="1">
        <f t="shared" si="122"/>
      </c>
      <c r="BC122" s="1">
        <f t="shared" si="123"/>
      </c>
      <c r="BD122" s="1">
        <f t="shared" si="124"/>
      </c>
      <c r="BE122" s="1" t="str">
        <f t="shared" si="125"/>
        <v>L</v>
      </c>
      <c r="BF122" s="1">
        <f t="shared" si="126"/>
      </c>
      <c r="BG122" s="1">
        <f t="shared" si="127"/>
      </c>
      <c r="BH122" s="1">
        <f t="shared" si="128"/>
      </c>
      <c r="BI122" s="1" t="str">
        <f t="shared" si="141"/>
        <v>R</v>
      </c>
      <c r="BJ122" s="1">
        <f t="shared" si="142"/>
      </c>
      <c r="BK122" s="1" t="str">
        <f t="shared" si="129"/>
        <v>古沢さん &amp; </v>
      </c>
      <c r="BL122" s="1">
        <f t="shared" si="130"/>
      </c>
      <c r="BM122" s="1">
        <f t="shared" si="131"/>
      </c>
      <c r="BN122" s="1" t="str">
        <f t="shared" si="132"/>
        <v>富樫さん &amp; </v>
      </c>
      <c r="BO122" s="1">
        <f t="shared" si="133"/>
      </c>
      <c r="BP122" s="1">
        <f t="shared" si="134"/>
      </c>
      <c r="BQ122" s="1">
        <f t="shared" si="135"/>
      </c>
      <c r="BR122" s="1">
        <f t="shared" si="136"/>
      </c>
      <c r="BS122" s="1">
        <f t="shared" si="137"/>
      </c>
      <c r="BT122" s="1">
        <f t="shared" si="138"/>
      </c>
      <c r="BU122" s="1">
        <f t="shared" si="139"/>
      </c>
      <c r="BV122" s="1" t="str">
        <f t="shared" si="143"/>
        <v>古沢さん &amp; 富樫さん &amp; </v>
      </c>
      <c r="BW122" s="1">
        <f t="shared" si="144"/>
        <v>14</v>
      </c>
      <c r="BX122" s="1" t="str">
        <f t="shared" si="145"/>
        <v>古沢さん &amp; 富樫さん</v>
      </c>
    </row>
    <row r="123" spans="9:76" ht="14.25">
      <c r="I123" s="27"/>
      <c r="K123" s="2">
        <v>2</v>
      </c>
      <c r="L123" s="2"/>
      <c r="M123" s="2"/>
      <c r="N123" s="2"/>
      <c r="O123" s="2">
        <v>1</v>
      </c>
      <c r="P123" s="2">
        <v>4</v>
      </c>
      <c r="Q123" s="2"/>
      <c r="R123" s="2">
        <v>3</v>
      </c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 t="s">
        <v>61</v>
      </c>
      <c r="AF123" s="2"/>
      <c r="AG123" s="2"/>
      <c r="AH123" s="28"/>
      <c r="AI123" s="1">
        <f>IF(ISERROR(HLOOKUP("C",$W123:$AH$2101,ROWS($W123:$AH$2101),FALSE)),0,HLOOKUP("C",$W123:$AH$2101,ROWS($W123:$AH$2101),FALSE))</f>
        <v>9</v>
      </c>
      <c r="AJ123" s="1">
        <f t="shared" si="106"/>
      </c>
      <c r="AK123" s="1">
        <f t="shared" si="107"/>
        <v>2</v>
      </c>
      <c r="AL123" s="1">
        <f t="shared" si="108"/>
      </c>
      <c r="AM123" s="1">
        <f t="shared" si="140"/>
      </c>
      <c r="AN123" s="1">
        <f t="shared" si="109"/>
        <v>-2</v>
      </c>
      <c r="AO123" s="1">
        <f t="shared" si="110"/>
        <v>0</v>
      </c>
      <c r="AP123" s="1">
        <f t="shared" si="111"/>
        <v>1</v>
      </c>
      <c r="AQ123" s="1">
        <f t="shared" si="112"/>
      </c>
      <c r="AR123" s="1">
        <f t="shared" si="113"/>
        <v>8</v>
      </c>
      <c r="AS123" s="1">
        <f t="shared" si="114"/>
      </c>
      <c r="AT123" s="1">
        <f t="shared" si="115"/>
      </c>
      <c r="AU123" s="1">
        <f t="shared" si="116"/>
      </c>
      <c r="AV123" s="1">
        <f t="shared" si="105"/>
      </c>
      <c r="AW123" s="1">
        <f t="shared" si="117"/>
      </c>
      <c r="AX123" s="1" t="str">
        <f t="shared" si="118"/>
        <v>R</v>
      </c>
      <c r="AY123" s="1">
        <f t="shared" si="119"/>
      </c>
      <c r="AZ123" s="1">
        <f t="shared" si="120"/>
      </c>
      <c r="BA123" s="1">
        <f t="shared" si="121"/>
      </c>
      <c r="BB123" s="1">
        <f t="shared" si="122"/>
      </c>
      <c r="BC123" s="1" t="str">
        <f t="shared" si="123"/>
        <v>L</v>
      </c>
      <c r="BD123" s="1">
        <f t="shared" si="124"/>
      </c>
      <c r="BE123" s="1" t="str">
        <f t="shared" si="125"/>
        <v>L</v>
      </c>
      <c r="BF123" s="1">
        <f t="shared" si="126"/>
      </c>
      <c r="BG123" s="1">
        <f t="shared" si="127"/>
      </c>
      <c r="BH123" s="1">
        <f t="shared" si="128"/>
      </c>
      <c r="BI123" s="1" t="str">
        <f t="shared" si="141"/>
        <v>L</v>
      </c>
      <c r="BJ123" s="1">
        <f t="shared" si="142"/>
      </c>
      <c r="BK123" s="1">
        <f t="shared" si="129"/>
      </c>
      <c r="BL123" s="1">
        <f t="shared" si="130"/>
      </c>
      <c r="BM123" s="1">
        <f t="shared" si="131"/>
      </c>
      <c r="BN123" s="1">
        <f t="shared" si="132"/>
      </c>
      <c r="BO123" s="1">
        <f t="shared" si="133"/>
      </c>
      <c r="BP123" s="1" t="str">
        <f t="shared" si="134"/>
        <v>理恵子さん &amp; </v>
      </c>
      <c r="BQ123" s="1">
        <f t="shared" si="135"/>
      </c>
      <c r="BR123" s="1" t="str">
        <f t="shared" si="136"/>
        <v>長谷川 &amp; </v>
      </c>
      <c r="BS123" s="1">
        <f t="shared" si="137"/>
      </c>
      <c r="BT123" s="1">
        <f t="shared" si="138"/>
      </c>
      <c r="BU123" s="1">
        <f t="shared" si="139"/>
      </c>
      <c r="BV123" s="1" t="str">
        <f t="shared" si="143"/>
        <v>理恵子さん &amp; 長谷川 &amp; </v>
      </c>
      <c r="BW123" s="1">
        <f t="shared" si="144"/>
        <v>14</v>
      </c>
      <c r="BX123" s="1" t="str">
        <f t="shared" si="145"/>
        <v>理恵子さん &amp; 長谷川</v>
      </c>
    </row>
    <row r="124" spans="9:76" ht="14.25">
      <c r="I124" s="27"/>
      <c r="K124" s="2">
        <v>2</v>
      </c>
      <c r="L124" s="2"/>
      <c r="M124" s="2"/>
      <c r="N124" s="2"/>
      <c r="O124" s="2">
        <v>1</v>
      </c>
      <c r="P124" s="2">
        <v>4</v>
      </c>
      <c r="Q124" s="2">
        <v>3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8"/>
      <c r="AI124" s="1">
        <f>IF(ISERROR(HLOOKUP("C",$W124:$AH$2101,ROWS($W124:$AH$2101),FALSE)),0,HLOOKUP("C",$W124:$AH$2101,ROWS($W124:$AH$2101),FALSE))</f>
        <v>0</v>
      </c>
      <c r="AJ124" s="1">
        <f t="shared" si="106"/>
      </c>
      <c r="AK124" s="1">
        <f t="shared" si="107"/>
        <v>3</v>
      </c>
      <c r="AL124" s="1">
        <f t="shared" si="108"/>
      </c>
      <c r="AM124" s="1">
        <f t="shared" si="140"/>
      </c>
      <c r="AN124" s="1">
        <f t="shared" si="109"/>
      </c>
      <c r="AO124" s="1">
        <f t="shared" si="110"/>
        <v>1</v>
      </c>
      <c r="AP124" s="1">
        <f t="shared" si="111"/>
        <v>2</v>
      </c>
      <c r="AQ124" s="1">
        <f t="shared" si="112"/>
        <v>0</v>
      </c>
      <c r="AR124" s="1">
        <f t="shared" si="113"/>
        <v>-1</v>
      </c>
      <c r="AS124" s="1">
        <f t="shared" si="114"/>
      </c>
      <c r="AT124" s="1">
        <f t="shared" si="115"/>
      </c>
      <c r="AU124" s="1">
        <f t="shared" si="116"/>
      </c>
      <c r="AV124" s="1">
        <f t="shared" si="105"/>
      </c>
      <c r="AW124" s="1">
        <f t="shared" si="117"/>
      </c>
      <c r="AX124" s="1" t="str">
        <f t="shared" si="118"/>
        <v>R</v>
      </c>
      <c r="AY124" s="1">
        <f t="shared" si="119"/>
      </c>
      <c r="AZ124" s="1">
        <f t="shared" si="120"/>
      </c>
      <c r="BA124" s="1">
        <f t="shared" si="121"/>
      </c>
      <c r="BB124" s="1" t="str">
        <f t="shared" si="122"/>
        <v>R</v>
      </c>
      <c r="BC124" s="1" t="str">
        <f t="shared" si="123"/>
        <v>L</v>
      </c>
      <c r="BD124" s="1">
        <f t="shared" si="124"/>
      </c>
      <c r="BE124" s="1">
        <f t="shared" si="125"/>
      </c>
      <c r="BF124" s="1">
        <f t="shared" si="126"/>
      </c>
      <c r="BG124" s="1">
        <f t="shared" si="127"/>
      </c>
      <c r="BH124" s="1">
        <f t="shared" si="128"/>
      </c>
      <c r="BI124" s="1" t="str">
        <f t="shared" si="141"/>
        <v>R</v>
      </c>
      <c r="BJ124" s="1">
        <f t="shared" si="142"/>
      </c>
      <c r="BK124" s="1" t="str">
        <f t="shared" si="129"/>
        <v>古沢さん &amp; </v>
      </c>
      <c r="BL124" s="1">
        <f t="shared" si="130"/>
      </c>
      <c r="BM124" s="1">
        <f t="shared" si="131"/>
      </c>
      <c r="BN124" s="1">
        <f t="shared" si="132"/>
      </c>
      <c r="BO124" s="1" t="str">
        <f t="shared" si="133"/>
        <v>島田さん &amp; </v>
      </c>
      <c r="BP124" s="1">
        <f t="shared" si="134"/>
      </c>
      <c r="BQ124" s="1">
        <f t="shared" si="135"/>
      </c>
      <c r="BR124" s="1">
        <f t="shared" si="136"/>
      </c>
      <c r="BS124" s="1">
        <f t="shared" si="137"/>
      </c>
      <c r="BT124" s="1">
        <f t="shared" si="138"/>
      </c>
      <c r="BU124" s="1">
        <f t="shared" si="139"/>
      </c>
      <c r="BV124" s="1" t="str">
        <f t="shared" si="143"/>
        <v>古沢さん &amp; 島田さん &amp; </v>
      </c>
      <c r="BW124" s="1">
        <f t="shared" si="144"/>
        <v>14</v>
      </c>
      <c r="BX124" s="1" t="str">
        <f t="shared" si="145"/>
        <v>古沢さん &amp; 島田さん</v>
      </c>
    </row>
    <row r="125" spans="9:76" ht="14.25">
      <c r="I125" s="27"/>
      <c r="K125" s="2">
        <v>2</v>
      </c>
      <c r="L125" s="2"/>
      <c r="M125" s="2"/>
      <c r="N125" s="2"/>
      <c r="O125" s="2">
        <v>1</v>
      </c>
      <c r="P125" s="2"/>
      <c r="Q125" s="2">
        <v>3</v>
      </c>
      <c r="R125" s="2"/>
      <c r="S125" s="2"/>
      <c r="T125" s="2">
        <v>4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8"/>
      <c r="AI125" s="1">
        <f>IF(ISERROR(HLOOKUP("C",$W125:$AH$2101,ROWS($W125:$AH$2101),FALSE)),0,HLOOKUP("C",$W125:$AH$2101,ROWS($W125:$AH$2101),FALSE))</f>
        <v>0</v>
      </c>
      <c r="AJ125" s="1">
        <f t="shared" si="106"/>
      </c>
      <c r="AK125" s="1">
        <f t="shared" si="107"/>
        <v>4</v>
      </c>
      <c r="AL125" s="1">
        <f t="shared" si="108"/>
      </c>
      <c r="AM125" s="1">
        <f t="shared" si="140"/>
      </c>
      <c r="AN125" s="1">
        <f t="shared" si="109"/>
      </c>
      <c r="AO125" s="1">
        <f t="shared" si="110"/>
        <v>2</v>
      </c>
      <c r="AP125" s="1">
        <f t="shared" si="111"/>
        <v>-1</v>
      </c>
      <c r="AQ125" s="1">
        <f t="shared" si="112"/>
        <v>1</v>
      </c>
      <c r="AR125" s="1">
        <f t="shared" si="113"/>
      </c>
      <c r="AS125" s="1">
        <f t="shared" si="114"/>
      </c>
      <c r="AT125" s="1">
        <f t="shared" si="115"/>
        <v>0</v>
      </c>
      <c r="AU125" s="1">
        <f t="shared" si="116"/>
      </c>
      <c r="AV125" s="1">
        <f t="shared" si="105"/>
      </c>
      <c r="AW125" s="1">
        <f t="shared" si="117"/>
      </c>
      <c r="AX125" s="1" t="str">
        <f t="shared" si="118"/>
        <v>R</v>
      </c>
      <c r="AY125" s="1">
        <f t="shared" si="119"/>
      </c>
      <c r="AZ125" s="1">
        <f t="shared" si="120"/>
      </c>
      <c r="BA125" s="1">
        <f t="shared" si="121"/>
      </c>
      <c r="BB125" s="1" t="str">
        <f t="shared" si="122"/>
        <v>R</v>
      </c>
      <c r="BC125" s="1">
        <f t="shared" si="123"/>
      </c>
      <c r="BD125" s="1" t="str">
        <f t="shared" si="124"/>
        <v>L</v>
      </c>
      <c r="BE125" s="1">
        <f t="shared" si="125"/>
      </c>
      <c r="BF125" s="1">
        <f t="shared" si="126"/>
      </c>
      <c r="BG125" s="1">
        <f t="shared" si="127"/>
      </c>
      <c r="BH125" s="1">
        <f t="shared" si="128"/>
      </c>
      <c r="BI125" s="1" t="str">
        <f t="shared" si="141"/>
        <v>R</v>
      </c>
      <c r="BJ125" s="1">
        <f t="shared" si="142"/>
      </c>
      <c r="BK125" s="1" t="str">
        <f t="shared" si="129"/>
        <v>古沢さん &amp; </v>
      </c>
      <c r="BL125" s="1">
        <f t="shared" si="130"/>
      </c>
      <c r="BM125" s="1">
        <f t="shared" si="131"/>
      </c>
      <c r="BN125" s="1">
        <f t="shared" si="132"/>
      </c>
      <c r="BO125" s="1" t="str">
        <f t="shared" si="133"/>
        <v>島田さん &amp; </v>
      </c>
      <c r="BP125" s="1">
        <f t="shared" si="134"/>
      </c>
      <c r="BQ125" s="1">
        <f t="shared" si="135"/>
      </c>
      <c r="BR125" s="1">
        <f t="shared" si="136"/>
      </c>
      <c r="BS125" s="1">
        <f t="shared" si="137"/>
      </c>
      <c r="BT125" s="1">
        <f t="shared" si="138"/>
      </c>
      <c r="BU125" s="1">
        <f t="shared" si="139"/>
      </c>
      <c r="BV125" s="1" t="str">
        <f t="shared" si="143"/>
        <v>古沢さん &amp; 島田さん &amp; </v>
      </c>
      <c r="BW125" s="1">
        <f t="shared" si="144"/>
        <v>14</v>
      </c>
      <c r="BX125" s="1" t="str">
        <f t="shared" si="145"/>
        <v>古沢さん &amp; 島田さん</v>
      </c>
    </row>
    <row r="126" spans="9:76" ht="14.25">
      <c r="I126" s="27"/>
      <c r="K126" s="2">
        <v>2</v>
      </c>
      <c r="L126" s="2"/>
      <c r="M126" s="2">
        <v>4</v>
      </c>
      <c r="N126" s="2"/>
      <c r="O126" s="2">
        <v>1</v>
      </c>
      <c r="P126" s="2"/>
      <c r="Q126" s="2">
        <v>3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8"/>
      <c r="AI126" s="1">
        <f>IF(ISERROR(HLOOKUP("C",$W126:$AH$2101,ROWS($W126:$AH$2101),FALSE)),0,HLOOKUP("C",$W126:$AH$2101,ROWS($W126:$AH$2101),FALSE))</f>
        <v>0</v>
      </c>
      <c r="AJ126" s="1">
        <f t="shared" si="106"/>
      </c>
      <c r="AK126" s="1">
        <f t="shared" si="107"/>
        <v>5</v>
      </c>
      <c r="AL126" s="1">
        <f t="shared" si="108"/>
      </c>
      <c r="AM126" s="1">
        <f t="shared" si="140"/>
        <v>0</v>
      </c>
      <c r="AN126" s="1">
        <f t="shared" si="109"/>
      </c>
      <c r="AO126" s="1">
        <f t="shared" si="110"/>
        <v>3</v>
      </c>
      <c r="AP126" s="1">
        <f t="shared" si="111"/>
      </c>
      <c r="AQ126" s="1">
        <f t="shared" si="112"/>
        <v>2</v>
      </c>
      <c r="AR126" s="1">
        <f t="shared" si="113"/>
      </c>
      <c r="AS126" s="1">
        <f t="shared" si="114"/>
      </c>
      <c r="AT126" s="1">
        <f t="shared" si="115"/>
        <v>-1</v>
      </c>
      <c r="AU126" s="1">
        <f t="shared" si="116"/>
      </c>
      <c r="AV126" s="1">
        <f t="shared" si="105"/>
      </c>
      <c r="AW126" s="1">
        <f t="shared" si="117"/>
      </c>
      <c r="AX126" s="1" t="str">
        <f t="shared" si="118"/>
        <v>R</v>
      </c>
      <c r="AY126" s="1">
        <f t="shared" si="119"/>
      </c>
      <c r="AZ126" s="1">
        <f t="shared" si="120"/>
      </c>
      <c r="BA126" s="1">
        <f t="shared" si="121"/>
      </c>
      <c r="BB126" s="1" t="str">
        <f t="shared" si="122"/>
        <v>R</v>
      </c>
      <c r="BC126" s="1">
        <f t="shared" si="123"/>
      </c>
      <c r="BD126" s="1" t="str">
        <f t="shared" si="124"/>
        <v>L</v>
      </c>
      <c r="BE126" s="1">
        <f t="shared" si="125"/>
      </c>
      <c r="BF126" s="1">
        <f t="shared" si="126"/>
      </c>
      <c r="BG126" s="1">
        <f t="shared" si="127"/>
      </c>
      <c r="BH126" s="1">
        <f t="shared" si="128"/>
      </c>
      <c r="BI126" s="1" t="str">
        <f t="shared" si="141"/>
        <v>R</v>
      </c>
      <c r="BJ126" s="1">
        <f t="shared" si="142"/>
      </c>
      <c r="BK126" s="1" t="str">
        <f t="shared" si="129"/>
        <v>古沢さん &amp; </v>
      </c>
      <c r="BL126" s="1">
        <f t="shared" si="130"/>
      </c>
      <c r="BM126" s="1">
        <f t="shared" si="131"/>
      </c>
      <c r="BN126" s="1">
        <f t="shared" si="132"/>
      </c>
      <c r="BO126" s="1" t="str">
        <f t="shared" si="133"/>
        <v>島田さん &amp; </v>
      </c>
      <c r="BP126" s="1">
        <f t="shared" si="134"/>
      </c>
      <c r="BQ126" s="1">
        <f t="shared" si="135"/>
      </c>
      <c r="BR126" s="1">
        <f t="shared" si="136"/>
      </c>
      <c r="BS126" s="1">
        <f t="shared" si="137"/>
      </c>
      <c r="BT126" s="1">
        <f t="shared" si="138"/>
      </c>
      <c r="BU126" s="1">
        <f t="shared" si="139"/>
      </c>
      <c r="BV126" s="1" t="str">
        <f t="shared" si="143"/>
        <v>古沢さん &amp; 島田さん &amp; </v>
      </c>
      <c r="BW126" s="1">
        <f t="shared" si="144"/>
        <v>14</v>
      </c>
      <c r="BX126" s="1" t="str">
        <f t="shared" si="145"/>
        <v>古沢さん &amp; 島田さん</v>
      </c>
    </row>
    <row r="127" spans="9:76" ht="14.25">
      <c r="I127" s="27"/>
      <c r="K127" s="2">
        <v>2</v>
      </c>
      <c r="L127" s="2"/>
      <c r="M127" s="2"/>
      <c r="N127" s="2">
        <v>4</v>
      </c>
      <c r="O127" s="2">
        <v>1</v>
      </c>
      <c r="P127" s="2"/>
      <c r="Q127" s="2">
        <v>3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8"/>
      <c r="AI127" s="1">
        <f>IF(ISERROR(HLOOKUP("C",$W127:$AH$2101,ROWS($W127:$AH$2101),FALSE)),0,HLOOKUP("C",$W127:$AH$2101,ROWS($W127:$AH$2101),FALSE))</f>
        <v>0</v>
      </c>
      <c r="AJ127" s="1">
        <f t="shared" si="106"/>
      </c>
      <c r="AK127" s="1">
        <f t="shared" si="107"/>
        <v>6</v>
      </c>
      <c r="AL127" s="1">
        <f t="shared" si="108"/>
      </c>
      <c r="AM127" s="1">
        <f t="shared" si="140"/>
        <v>-1</v>
      </c>
      <c r="AN127" s="1">
        <f t="shared" si="109"/>
        <v>0</v>
      </c>
      <c r="AO127" s="1">
        <f t="shared" si="110"/>
        <v>4</v>
      </c>
      <c r="AP127" s="1">
        <f t="shared" si="111"/>
      </c>
      <c r="AQ127" s="1">
        <f t="shared" si="112"/>
        <v>3</v>
      </c>
      <c r="AR127" s="1">
        <f t="shared" si="113"/>
      </c>
      <c r="AS127" s="1">
        <f t="shared" si="114"/>
      </c>
      <c r="AT127" s="1">
        <f t="shared" si="115"/>
      </c>
      <c r="AU127" s="1">
        <f t="shared" si="116"/>
      </c>
      <c r="AV127" s="1">
        <f t="shared" si="105"/>
      </c>
      <c r="AW127" s="1">
        <f t="shared" si="117"/>
      </c>
      <c r="AX127" s="1" t="str">
        <f t="shared" si="118"/>
        <v>R</v>
      </c>
      <c r="AY127" s="1">
        <f t="shared" si="119"/>
      </c>
      <c r="AZ127" s="1">
        <f t="shared" si="120"/>
      </c>
      <c r="BA127" s="1">
        <f t="shared" si="121"/>
      </c>
      <c r="BB127" s="1" t="str">
        <f t="shared" si="122"/>
        <v>R</v>
      </c>
      <c r="BC127" s="1">
        <f t="shared" si="123"/>
      </c>
      <c r="BD127" s="1" t="str">
        <f t="shared" si="124"/>
        <v>L</v>
      </c>
      <c r="BE127" s="1">
        <f t="shared" si="125"/>
      </c>
      <c r="BF127" s="1">
        <f t="shared" si="126"/>
      </c>
      <c r="BG127" s="1">
        <f t="shared" si="127"/>
      </c>
      <c r="BH127" s="1">
        <f t="shared" si="128"/>
      </c>
      <c r="BI127" s="1" t="str">
        <f t="shared" si="141"/>
        <v>R</v>
      </c>
      <c r="BJ127" s="1">
        <f t="shared" si="142"/>
      </c>
      <c r="BK127" s="1" t="str">
        <f t="shared" si="129"/>
        <v>古沢さん &amp; </v>
      </c>
      <c r="BL127" s="1">
        <f t="shared" si="130"/>
      </c>
      <c r="BM127" s="1">
        <f t="shared" si="131"/>
      </c>
      <c r="BN127" s="1">
        <f t="shared" si="132"/>
      </c>
      <c r="BO127" s="1" t="str">
        <f t="shared" si="133"/>
        <v>島田さん &amp; </v>
      </c>
      <c r="BP127" s="1">
        <f t="shared" si="134"/>
      </c>
      <c r="BQ127" s="1">
        <f t="shared" si="135"/>
      </c>
      <c r="BR127" s="1">
        <f t="shared" si="136"/>
      </c>
      <c r="BS127" s="1">
        <f t="shared" si="137"/>
      </c>
      <c r="BT127" s="1">
        <f t="shared" si="138"/>
      </c>
      <c r="BU127" s="1">
        <f t="shared" si="139"/>
      </c>
      <c r="BV127" s="1" t="str">
        <f t="shared" si="143"/>
        <v>古沢さん &amp; 島田さん &amp; </v>
      </c>
      <c r="BW127" s="1">
        <f t="shared" si="144"/>
        <v>14</v>
      </c>
      <c r="BX127" s="1" t="str">
        <f t="shared" si="145"/>
        <v>古沢さん &amp; 島田さん</v>
      </c>
    </row>
    <row r="128" spans="9:76" ht="14.25">
      <c r="I128" s="27"/>
      <c r="K128" s="2">
        <v>2</v>
      </c>
      <c r="L128" s="2"/>
      <c r="M128" s="2"/>
      <c r="N128" s="2">
        <v>4</v>
      </c>
      <c r="O128" s="2">
        <v>1</v>
      </c>
      <c r="P128" s="2"/>
      <c r="Q128" s="2"/>
      <c r="R128" s="2">
        <v>3</v>
      </c>
      <c r="S128" s="2"/>
      <c r="T128" s="2"/>
      <c r="U128" s="2"/>
      <c r="V128" s="2"/>
      <c r="W128" s="2"/>
      <c r="X128" s="2"/>
      <c r="Y128" s="2"/>
      <c r="Z128" s="2"/>
      <c r="AA128" s="2"/>
      <c r="AB128" s="2" t="s">
        <v>61</v>
      </c>
      <c r="AC128" s="2"/>
      <c r="AD128" s="2"/>
      <c r="AE128" s="2"/>
      <c r="AF128" s="2"/>
      <c r="AG128" s="2"/>
      <c r="AH128" s="28"/>
      <c r="AI128" s="1">
        <f>IF(ISERROR(HLOOKUP("C",$W128:$AH$2101,ROWS($W128:$AH$2101),FALSE)),0,HLOOKUP("C",$W128:$AH$2101,ROWS($W128:$AH$2101),FALSE))</f>
        <v>6</v>
      </c>
      <c r="AJ128" s="1">
        <f t="shared" si="106"/>
      </c>
      <c r="AK128" s="1">
        <f t="shared" si="107"/>
        <v>7</v>
      </c>
      <c r="AL128" s="1">
        <f t="shared" si="108"/>
      </c>
      <c r="AM128" s="1">
        <f t="shared" si="140"/>
      </c>
      <c r="AN128" s="1">
        <f t="shared" si="109"/>
        <v>1</v>
      </c>
      <c r="AO128" s="1">
        <f t="shared" si="110"/>
        <v>5</v>
      </c>
      <c r="AP128" s="1">
        <f t="shared" si="111"/>
      </c>
      <c r="AQ128" s="1">
        <f t="shared" si="112"/>
        <v>-2</v>
      </c>
      <c r="AR128" s="1">
        <f t="shared" si="113"/>
        <v>0</v>
      </c>
      <c r="AS128" s="1">
        <f t="shared" si="114"/>
      </c>
      <c r="AT128" s="1">
        <f t="shared" si="115"/>
      </c>
      <c r="AU128" s="1">
        <f t="shared" si="116"/>
      </c>
      <c r="AV128" s="1">
        <f t="shared" si="105"/>
      </c>
      <c r="AW128" s="1">
        <f t="shared" si="117"/>
      </c>
      <c r="AX128" s="1" t="str">
        <f t="shared" si="118"/>
        <v>R</v>
      </c>
      <c r="AY128" s="1">
        <f t="shared" si="119"/>
      </c>
      <c r="AZ128" s="1">
        <f t="shared" si="120"/>
      </c>
      <c r="BA128" s="1" t="str">
        <f t="shared" si="121"/>
        <v>L</v>
      </c>
      <c r="BB128" s="1" t="str">
        <f t="shared" si="122"/>
        <v>R</v>
      </c>
      <c r="BC128" s="1">
        <f t="shared" si="123"/>
      </c>
      <c r="BD128" s="1">
        <f t="shared" si="124"/>
      </c>
      <c r="BE128" s="1">
        <f t="shared" si="125"/>
      </c>
      <c r="BF128" s="1">
        <f t="shared" si="126"/>
      </c>
      <c r="BG128" s="1">
        <f t="shared" si="127"/>
      </c>
      <c r="BH128" s="1">
        <f t="shared" si="128"/>
      </c>
      <c r="BI128" s="1" t="str">
        <f t="shared" si="141"/>
        <v>R</v>
      </c>
      <c r="BJ128" s="1">
        <f t="shared" si="142"/>
      </c>
      <c r="BK128" s="1" t="str">
        <f t="shared" si="129"/>
        <v>古沢さん &amp; </v>
      </c>
      <c r="BL128" s="1">
        <f t="shared" si="130"/>
      </c>
      <c r="BM128" s="1">
        <f t="shared" si="131"/>
      </c>
      <c r="BN128" s="1">
        <f t="shared" si="132"/>
      </c>
      <c r="BO128" s="1" t="str">
        <f t="shared" si="133"/>
        <v>島田さん &amp; </v>
      </c>
      <c r="BP128" s="1">
        <f t="shared" si="134"/>
      </c>
      <c r="BQ128" s="1">
        <f t="shared" si="135"/>
      </c>
      <c r="BR128" s="1">
        <f t="shared" si="136"/>
      </c>
      <c r="BS128" s="1">
        <f t="shared" si="137"/>
      </c>
      <c r="BT128" s="1">
        <f t="shared" si="138"/>
      </c>
      <c r="BU128" s="1">
        <f t="shared" si="139"/>
      </c>
      <c r="BV128" s="1" t="str">
        <f t="shared" si="143"/>
        <v>古沢さん &amp; 島田さん &amp; </v>
      </c>
      <c r="BW128" s="1">
        <f t="shared" si="144"/>
        <v>14</v>
      </c>
      <c r="BX128" s="1" t="str">
        <f t="shared" si="145"/>
        <v>古沢さん &amp; 島田さん</v>
      </c>
    </row>
    <row r="129" spans="9:76" ht="14.25">
      <c r="I129" s="27"/>
      <c r="K129" s="2"/>
      <c r="L129" s="2"/>
      <c r="M129" s="2"/>
      <c r="N129" s="2">
        <v>4</v>
      </c>
      <c r="O129" s="2">
        <v>1</v>
      </c>
      <c r="P129" s="2">
        <v>2</v>
      </c>
      <c r="Q129" s="2"/>
      <c r="R129" s="2">
        <v>3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8"/>
      <c r="AI129" s="1">
        <f>IF(ISERROR(HLOOKUP("C",$W129:$AH$2101,ROWS($W129:$AH$2101),FALSE)),0,HLOOKUP("C",$W129:$AH$2101,ROWS($W129:$AH$2101),FALSE))</f>
        <v>0</v>
      </c>
      <c r="AJ129" s="1">
        <f t="shared" si="106"/>
      </c>
      <c r="AK129" s="1">
        <f t="shared" si="107"/>
        <v>-1</v>
      </c>
      <c r="AL129" s="1">
        <f t="shared" si="108"/>
      </c>
      <c r="AM129" s="1">
        <f t="shared" si="140"/>
      </c>
      <c r="AN129" s="1">
        <f t="shared" si="109"/>
        <v>2</v>
      </c>
      <c r="AO129" s="1">
        <f t="shared" si="110"/>
        <v>6</v>
      </c>
      <c r="AP129" s="1">
        <f t="shared" si="111"/>
        <v>0</v>
      </c>
      <c r="AQ129" s="1">
        <f t="shared" si="112"/>
      </c>
      <c r="AR129" s="1">
        <f t="shared" si="113"/>
        <v>1</v>
      </c>
      <c r="AS129" s="1">
        <f t="shared" si="114"/>
      </c>
      <c r="AT129" s="1">
        <f t="shared" si="115"/>
      </c>
      <c r="AU129" s="1">
        <f t="shared" si="116"/>
      </c>
      <c r="AV129" s="1">
        <f t="shared" si="105"/>
      </c>
      <c r="AW129" s="1">
        <f t="shared" si="117"/>
      </c>
      <c r="AX129" s="1">
        <f t="shared" si="118"/>
      </c>
      <c r="AY129" s="1">
        <f t="shared" si="119"/>
      </c>
      <c r="AZ129" s="1">
        <f t="shared" si="120"/>
      </c>
      <c r="BA129" s="1" t="str">
        <f t="shared" si="121"/>
        <v>L</v>
      </c>
      <c r="BB129" s="1" t="str">
        <f t="shared" si="122"/>
        <v>R</v>
      </c>
      <c r="BC129" s="1">
        <f t="shared" si="123"/>
      </c>
      <c r="BD129" s="1">
        <f t="shared" si="124"/>
      </c>
      <c r="BE129" s="1" t="str">
        <f t="shared" si="125"/>
        <v>L</v>
      </c>
      <c r="BF129" s="1">
        <f t="shared" si="126"/>
      </c>
      <c r="BG129" s="1">
        <f t="shared" si="127"/>
      </c>
      <c r="BH129" s="1">
        <f t="shared" si="128"/>
      </c>
      <c r="BI129" s="1" t="str">
        <f t="shared" si="141"/>
        <v>L</v>
      </c>
      <c r="BJ129" s="1">
        <f t="shared" si="142"/>
      </c>
      <c r="BK129" s="1">
        <f t="shared" si="129"/>
      </c>
      <c r="BL129" s="1">
        <f t="shared" si="130"/>
      </c>
      <c r="BM129" s="1">
        <f t="shared" si="131"/>
      </c>
      <c r="BN129" s="1" t="str">
        <f t="shared" si="132"/>
        <v>富樫さん &amp; </v>
      </c>
      <c r="BO129" s="1">
        <f t="shared" si="133"/>
      </c>
      <c r="BP129" s="1">
        <f t="shared" si="134"/>
      </c>
      <c r="BQ129" s="1">
        <f t="shared" si="135"/>
      </c>
      <c r="BR129" s="1" t="str">
        <f t="shared" si="136"/>
        <v>長谷川 &amp; </v>
      </c>
      <c r="BS129" s="1">
        <f t="shared" si="137"/>
      </c>
      <c r="BT129" s="1">
        <f t="shared" si="138"/>
      </c>
      <c r="BU129" s="1">
        <f t="shared" si="139"/>
      </c>
      <c r="BV129" s="1" t="str">
        <f t="shared" si="143"/>
        <v>富樫さん &amp; 長谷川 &amp; </v>
      </c>
      <c r="BW129" s="1">
        <f t="shared" si="144"/>
        <v>13</v>
      </c>
      <c r="BX129" s="1" t="str">
        <f t="shared" si="145"/>
        <v>富樫さん &amp; 長谷川</v>
      </c>
    </row>
    <row r="130" spans="9:76" ht="14.25">
      <c r="I130" s="27"/>
      <c r="K130" s="2"/>
      <c r="L130" s="2"/>
      <c r="M130" s="2"/>
      <c r="N130" s="2">
        <v>4</v>
      </c>
      <c r="O130" s="2"/>
      <c r="P130" s="2">
        <v>2</v>
      </c>
      <c r="Q130" s="2"/>
      <c r="R130" s="2">
        <v>3</v>
      </c>
      <c r="S130" s="2"/>
      <c r="T130" s="2">
        <v>1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8"/>
      <c r="AI130" s="1">
        <f>IF(ISERROR(HLOOKUP("C",$W130:$AH$2101,ROWS($W130:$AH$2101),FALSE)),0,HLOOKUP("C",$W130:$AH$2101,ROWS($W130:$AH$2101),FALSE))</f>
        <v>0</v>
      </c>
      <c r="AJ130" s="1">
        <f t="shared" si="106"/>
      </c>
      <c r="AK130" s="1">
        <f t="shared" si="107"/>
      </c>
      <c r="AL130" s="1">
        <f t="shared" si="108"/>
      </c>
      <c r="AM130" s="1">
        <f t="shared" si="140"/>
      </c>
      <c r="AN130" s="1">
        <f t="shared" si="109"/>
        <v>3</v>
      </c>
      <c r="AO130" s="1">
        <f t="shared" si="110"/>
        <v>-1</v>
      </c>
      <c r="AP130" s="1">
        <f t="shared" si="111"/>
        <v>1</v>
      </c>
      <c r="AQ130" s="1">
        <f t="shared" si="112"/>
      </c>
      <c r="AR130" s="1">
        <f t="shared" si="113"/>
        <v>2</v>
      </c>
      <c r="AS130" s="1">
        <f t="shared" si="114"/>
      </c>
      <c r="AT130" s="1">
        <f t="shared" si="115"/>
        <v>0</v>
      </c>
      <c r="AU130" s="1">
        <f t="shared" si="116"/>
      </c>
      <c r="AV130" s="1">
        <f t="shared" si="105"/>
      </c>
      <c r="AW130" s="1">
        <f t="shared" si="117"/>
      </c>
      <c r="AX130" s="1">
        <f t="shared" si="118"/>
      </c>
      <c r="AY130" s="1">
        <f t="shared" si="119"/>
      </c>
      <c r="AZ130" s="1">
        <f t="shared" si="120"/>
      </c>
      <c r="BA130" s="1" t="str">
        <f t="shared" si="121"/>
        <v>L</v>
      </c>
      <c r="BB130" s="1">
        <f t="shared" si="122"/>
      </c>
      <c r="BC130" s="1" t="str">
        <f t="shared" si="123"/>
        <v>R</v>
      </c>
      <c r="BD130" s="1">
        <f t="shared" si="124"/>
      </c>
      <c r="BE130" s="1" t="str">
        <f t="shared" si="125"/>
        <v>L</v>
      </c>
      <c r="BF130" s="1">
        <f t="shared" si="126"/>
      </c>
      <c r="BG130" s="1">
        <f t="shared" si="127"/>
      </c>
      <c r="BH130" s="1">
        <f t="shared" si="128"/>
      </c>
      <c r="BI130" s="1" t="str">
        <f t="shared" si="141"/>
        <v>L</v>
      </c>
      <c r="BJ130" s="1">
        <f t="shared" si="142"/>
      </c>
      <c r="BK130" s="1">
        <f t="shared" si="129"/>
      </c>
      <c r="BL130" s="1">
        <f t="shared" si="130"/>
      </c>
      <c r="BM130" s="1">
        <f t="shared" si="131"/>
      </c>
      <c r="BN130" s="1" t="str">
        <f t="shared" si="132"/>
        <v>富樫さん &amp; </v>
      </c>
      <c r="BO130" s="1">
        <f t="shared" si="133"/>
      </c>
      <c r="BP130" s="1">
        <f t="shared" si="134"/>
      </c>
      <c r="BQ130" s="1">
        <f t="shared" si="135"/>
      </c>
      <c r="BR130" s="1" t="str">
        <f t="shared" si="136"/>
        <v>長谷川 &amp; </v>
      </c>
      <c r="BS130" s="1">
        <f t="shared" si="137"/>
      </c>
      <c r="BT130" s="1">
        <f t="shared" si="138"/>
      </c>
      <c r="BU130" s="1">
        <f t="shared" si="139"/>
      </c>
      <c r="BV130" s="1" t="str">
        <f t="shared" si="143"/>
        <v>富樫さん &amp; 長谷川 &amp; </v>
      </c>
      <c r="BW130" s="1">
        <f t="shared" si="144"/>
        <v>13</v>
      </c>
      <c r="BX130" s="1" t="str">
        <f t="shared" si="145"/>
        <v>富樫さん &amp; 長谷川</v>
      </c>
    </row>
    <row r="131" spans="9:76" ht="14.25">
      <c r="I131" s="27"/>
      <c r="K131" s="2"/>
      <c r="L131" s="2"/>
      <c r="M131" s="2">
        <v>4</v>
      </c>
      <c r="N131" s="2"/>
      <c r="O131" s="2"/>
      <c r="P131" s="2">
        <v>2</v>
      </c>
      <c r="Q131" s="2"/>
      <c r="R131" s="2">
        <v>3</v>
      </c>
      <c r="S131" s="2"/>
      <c r="T131" s="2">
        <v>1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8"/>
      <c r="AI131" s="1">
        <f>IF(ISERROR(HLOOKUP("C",$W131:$AH$2101,ROWS($W131:$AH$2101),FALSE)),0,HLOOKUP("C",$W131:$AH$2101,ROWS($W131:$AH$2101),FALSE))</f>
        <v>0</v>
      </c>
      <c r="AJ131" s="1">
        <f t="shared" si="106"/>
      </c>
      <c r="AK131" s="1">
        <f t="shared" si="107"/>
      </c>
      <c r="AL131" s="1">
        <f t="shared" si="108"/>
      </c>
      <c r="AM131" s="1">
        <f t="shared" si="140"/>
        <v>0</v>
      </c>
      <c r="AN131" s="1">
        <f t="shared" si="109"/>
        <v>-1</v>
      </c>
      <c r="AO131" s="1">
        <f t="shared" si="110"/>
      </c>
      <c r="AP131" s="1">
        <f t="shared" si="111"/>
        <v>2</v>
      </c>
      <c r="AQ131" s="1">
        <f t="shared" si="112"/>
      </c>
      <c r="AR131" s="1">
        <f t="shared" si="113"/>
        <v>3</v>
      </c>
      <c r="AS131" s="1">
        <f t="shared" si="114"/>
      </c>
      <c r="AT131" s="1">
        <f t="shared" si="115"/>
        <v>1</v>
      </c>
      <c r="AU131" s="1">
        <f t="shared" si="116"/>
      </c>
      <c r="AV131" s="1">
        <f t="shared" si="105"/>
      </c>
      <c r="AW131" s="1">
        <f t="shared" si="117"/>
      </c>
      <c r="AX131" s="1">
        <f t="shared" si="118"/>
      </c>
      <c r="AY131" s="1">
        <f t="shared" si="119"/>
      </c>
      <c r="AZ131" s="1">
        <f t="shared" si="120"/>
      </c>
      <c r="BA131" s="1">
        <f t="shared" si="121"/>
      </c>
      <c r="BB131" s="1">
        <f t="shared" si="122"/>
      </c>
      <c r="BC131" s="1" t="str">
        <f t="shared" si="123"/>
        <v>R</v>
      </c>
      <c r="BD131" s="1">
        <f t="shared" si="124"/>
      </c>
      <c r="BE131" s="1" t="str">
        <f t="shared" si="125"/>
        <v>L</v>
      </c>
      <c r="BF131" s="1">
        <f t="shared" si="126"/>
      </c>
      <c r="BG131" s="1" t="str">
        <f t="shared" si="127"/>
        <v>R</v>
      </c>
      <c r="BH131" s="1">
        <f t="shared" si="128"/>
      </c>
      <c r="BI131" s="1" t="str">
        <f t="shared" si="141"/>
        <v>R</v>
      </c>
      <c r="BJ131" s="1">
        <f t="shared" si="142"/>
      </c>
      <c r="BK131" s="1">
        <f t="shared" si="129"/>
      </c>
      <c r="BL131" s="1">
        <f t="shared" si="130"/>
      </c>
      <c r="BM131" s="1">
        <f t="shared" si="131"/>
      </c>
      <c r="BN131" s="1">
        <f t="shared" si="132"/>
      </c>
      <c r="BO131" s="1">
        <f t="shared" si="133"/>
      </c>
      <c r="BP131" s="1" t="str">
        <f t="shared" si="134"/>
        <v>理恵子さん &amp; </v>
      </c>
      <c r="BQ131" s="1">
        <f t="shared" si="135"/>
      </c>
      <c r="BR131" s="1">
        <f t="shared" si="136"/>
      </c>
      <c r="BS131" s="1">
        <f t="shared" si="137"/>
      </c>
      <c r="BT131" s="1" t="str">
        <f t="shared" si="138"/>
        <v>皆川さん &amp; </v>
      </c>
      <c r="BU131" s="1">
        <f t="shared" si="139"/>
      </c>
      <c r="BV131" s="1" t="str">
        <f t="shared" si="143"/>
        <v>理恵子さん &amp; 皆川さん &amp; </v>
      </c>
      <c r="BW131" s="1">
        <f t="shared" si="144"/>
        <v>15</v>
      </c>
      <c r="BX131" s="1" t="str">
        <f t="shared" si="145"/>
        <v>理恵子さん &amp; 皆川さん</v>
      </c>
    </row>
    <row r="132" spans="9:76" ht="14.25">
      <c r="I132" s="27"/>
      <c r="K132" s="2"/>
      <c r="L132" s="2"/>
      <c r="M132" s="2"/>
      <c r="N132" s="2"/>
      <c r="O132" s="2"/>
      <c r="P132" s="2">
        <v>2</v>
      </c>
      <c r="Q132" s="2">
        <v>4</v>
      </c>
      <c r="R132" s="2">
        <v>3</v>
      </c>
      <c r="S132" s="2"/>
      <c r="T132" s="2">
        <v>1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8"/>
      <c r="AI132" s="1">
        <f>IF(ISERROR(HLOOKUP("C",$W132:$AH$2101,ROWS($W132:$AH$2101),FALSE)),0,HLOOKUP("C",$W132:$AH$2101,ROWS($W132:$AH$2101),FALSE))</f>
        <v>0</v>
      </c>
      <c r="AJ132" s="1">
        <f t="shared" si="106"/>
      </c>
      <c r="AK132" s="1">
        <f t="shared" si="107"/>
      </c>
      <c r="AL132" s="1">
        <f t="shared" si="108"/>
      </c>
      <c r="AM132" s="1">
        <f t="shared" si="140"/>
        <v>-1</v>
      </c>
      <c r="AN132" s="1">
        <f t="shared" si="109"/>
      </c>
      <c r="AO132" s="1">
        <f t="shared" si="110"/>
      </c>
      <c r="AP132" s="1">
        <f t="shared" si="111"/>
        <v>3</v>
      </c>
      <c r="AQ132" s="1">
        <f t="shared" si="112"/>
        <v>0</v>
      </c>
      <c r="AR132" s="1">
        <f t="shared" si="113"/>
        <v>4</v>
      </c>
      <c r="AS132" s="1">
        <f t="shared" si="114"/>
      </c>
      <c r="AT132" s="1">
        <f t="shared" si="115"/>
        <v>2</v>
      </c>
      <c r="AU132" s="1">
        <f t="shared" si="116"/>
      </c>
      <c r="AV132" s="1">
        <f t="shared" si="105"/>
      </c>
      <c r="AW132" s="1">
        <f t="shared" si="117"/>
      </c>
      <c r="AX132" s="1">
        <f t="shared" si="118"/>
      </c>
      <c r="AY132" s="1">
        <f t="shared" si="119"/>
      </c>
      <c r="AZ132" s="1">
        <f t="shared" si="120"/>
      </c>
      <c r="BA132" s="1">
        <f t="shared" si="121"/>
      </c>
      <c r="BB132" s="1">
        <f t="shared" si="122"/>
      </c>
      <c r="BC132" s="1" t="str">
        <f t="shared" si="123"/>
        <v>R</v>
      </c>
      <c r="BD132" s="1">
        <f t="shared" si="124"/>
      </c>
      <c r="BE132" s="1" t="str">
        <f t="shared" si="125"/>
        <v>L</v>
      </c>
      <c r="BF132" s="1">
        <f t="shared" si="126"/>
      </c>
      <c r="BG132" s="1" t="str">
        <f t="shared" si="127"/>
        <v>R</v>
      </c>
      <c r="BH132" s="1">
        <f t="shared" si="128"/>
      </c>
      <c r="BI132" s="1" t="str">
        <f t="shared" si="141"/>
        <v>R</v>
      </c>
      <c r="BJ132" s="1">
        <f t="shared" si="142"/>
      </c>
      <c r="BK132" s="1">
        <f t="shared" si="129"/>
      </c>
      <c r="BL132" s="1">
        <f t="shared" si="130"/>
      </c>
      <c r="BM132" s="1">
        <f t="shared" si="131"/>
      </c>
      <c r="BN132" s="1">
        <f t="shared" si="132"/>
      </c>
      <c r="BO132" s="1">
        <f t="shared" si="133"/>
      </c>
      <c r="BP132" s="1" t="str">
        <f t="shared" si="134"/>
        <v>理恵子さん &amp; </v>
      </c>
      <c r="BQ132" s="1">
        <f t="shared" si="135"/>
      </c>
      <c r="BR132" s="1">
        <f t="shared" si="136"/>
      </c>
      <c r="BS132" s="1">
        <f t="shared" si="137"/>
      </c>
      <c r="BT132" s="1" t="str">
        <f t="shared" si="138"/>
        <v>皆川さん &amp; </v>
      </c>
      <c r="BU132" s="1">
        <f t="shared" si="139"/>
      </c>
      <c r="BV132" s="1" t="str">
        <f t="shared" si="143"/>
        <v>理恵子さん &amp; 皆川さん &amp; </v>
      </c>
      <c r="BW132" s="1">
        <f t="shared" si="144"/>
        <v>15</v>
      </c>
      <c r="BX132" s="1" t="str">
        <f t="shared" si="145"/>
        <v>理恵子さん &amp; 皆川さん</v>
      </c>
    </row>
    <row r="133" spans="9:76" ht="14.25">
      <c r="I133" s="27"/>
      <c r="K133" s="2">
        <v>1</v>
      </c>
      <c r="L133" s="2"/>
      <c r="M133" s="2"/>
      <c r="N133" s="2"/>
      <c r="O133" s="2"/>
      <c r="P133" s="2">
        <v>2</v>
      </c>
      <c r="Q133" s="2">
        <v>4</v>
      </c>
      <c r="R133" s="2">
        <v>3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8"/>
      <c r="AI133" s="1">
        <f>IF(ISERROR(HLOOKUP("C",$W133:$AH$2101,ROWS($W133:$AH$2101),FALSE)),0,HLOOKUP("C",$W133:$AH$2101,ROWS($W133:$AH$2101),FALSE))</f>
        <v>0</v>
      </c>
      <c r="AJ133" s="1">
        <f t="shared" si="106"/>
      </c>
      <c r="AK133" s="1">
        <f t="shared" si="107"/>
        <v>0</v>
      </c>
      <c r="AL133" s="1">
        <f t="shared" si="108"/>
      </c>
      <c r="AM133" s="1">
        <f t="shared" si="140"/>
      </c>
      <c r="AN133" s="1">
        <f t="shared" si="109"/>
      </c>
      <c r="AO133" s="1">
        <f t="shared" si="110"/>
      </c>
      <c r="AP133" s="1">
        <f t="shared" si="111"/>
        <v>4</v>
      </c>
      <c r="AQ133" s="1">
        <f t="shared" si="112"/>
        <v>1</v>
      </c>
      <c r="AR133" s="1">
        <f t="shared" si="113"/>
        <v>5</v>
      </c>
      <c r="AS133" s="1">
        <f t="shared" si="114"/>
      </c>
      <c r="AT133" s="1">
        <f t="shared" si="115"/>
        <v>-1</v>
      </c>
      <c r="AU133" s="1">
        <f t="shared" si="116"/>
      </c>
      <c r="AV133" s="1">
        <f t="shared" si="105"/>
      </c>
      <c r="AW133" s="1">
        <f t="shared" si="117"/>
      </c>
      <c r="AX133" s="1">
        <f t="shared" si="118"/>
      </c>
      <c r="AY133" s="1">
        <f t="shared" si="119"/>
      </c>
      <c r="AZ133" s="1">
        <f t="shared" si="120"/>
      </c>
      <c r="BA133" s="1">
        <f t="shared" si="121"/>
      </c>
      <c r="BB133" s="1">
        <f t="shared" si="122"/>
      </c>
      <c r="BC133" s="1" t="str">
        <f t="shared" si="123"/>
        <v>R</v>
      </c>
      <c r="BD133" s="1" t="str">
        <f t="shared" si="124"/>
        <v>L</v>
      </c>
      <c r="BE133" s="1" t="str">
        <f t="shared" si="125"/>
        <v>L</v>
      </c>
      <c r="BF133" s="1">
        <f t="shared" si="126"/>
      </c>
      <c r="BG133" s="1">
        <f t="shared" si="127"/>
      </c>
      <c r="BH133" s="1">
        <f t="shared" si="128"/>
      </c>
      <c r="BI133" s="1" t="str">
        <f t="shared" si="141"/>
        <v>L</v>
      </c>
      <c r="BJ133" s="1">
        <f t="shared" si="142"/>
      </c>
      <c r="BK133" s="1">
        <f t="shared" si="129"/>
      </c>
      <c r="BL133" s="1">
        <f t="shared" si="130"/>
      </c>
      <c r="BM133" s="1">
        <f t="shared" si="131"/>
      </c>
      <c r="BN133" s="1">
        <f t="shared" si="132"/>
      </c>
      <c r="BO133" s="1">
        <f t="shared" si="133"/>
      </c>
      <c r="BP133" s="1">
        <f t="shared" si="134"/>
      </c>
      <c r="BQ133" s="1" t="str">
        <f t="shared" si="135"/>
        <v>霜野さん &amp; </v>
      </c>
      <c r="BR133" s="1" t="str">
        <f t="shared" si="136"/>
        <v>長谷川 &amp; </v>
      </c>
      <c r="BS133" s="1">
        <f t="shared" si="137"/>
      </c>
      <c r="BT133" s="1">
        <f t="shared" si="138"/>
      </c>
      <c r="BU133" s="1">
        <f t="shared" si="139"/>
      </c>
      <c r="BV133" s="1" t="str">
        <f t="shared" si="143"/>
        <v>霜野さん &amp; 長谷川 &amp; </v>
      </c>
      <c r="BW133" s="1">
        <f t="shared" si="144"/>
        <v>13</v>
      </c>
      <c r="BX133" s="1" t="str">
        <f t="shared" si="145"/>
        <v>霜野さん &amp; 長谷川</v>
      </c>
    </row>
    <row r="134" spans="9:76" ht="14.25">
      <c r="I134" s="27"/>
      <c r="K134" s="2">
        <v>1</v>
      </c>
      <c r="L134" s="2"/>
      <c r="M134" s="2"/>
      <c r="N134" s="2"/>
      <c r="O134" s="2">
        <v>4</v>
      </c>
      <c r="P134" s="2">
        <v>2</v>
      </c>
      <c r="Q134" s="2"/>
      <c r="R134" s="2">
        <v>3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8"/>
      <c r="AI134" s="1">
        <f>IF(ISERROR(HLOOKUP("C",$W134:$AH$2101,ROWS($W134:$AH$2101),FALSE)),0,HLOOKUP("C",$W134:$AH$2101,ROWS($W134:$AH$2101),FALSE))</f>
        <v>0</v>
      </c>
      <c r="AJ134" s="1">
        <f t="shared" si="106"/>
      </c>
      <c r="AK134" s="1">
        <f t="shared" si="107"/>
        <v>1</v>
      </c>
      <c r="AL134" s="1">
        <f t="shared" si="108"/>
      </c>
      <c r="AM134" s="1">
        <f t="shared" si="140"/>
      </c>
      <c r="AN134" s="1">
        <f t="shared" si="109"/>
      </c>
      <c r="AO134" s="1">
        <f t="shared" si="110"/>
        <v>0</v>
      </c>
      <c r="AP134" s="1">
        <f t="shared" si="111"/>
        <v>5</v>
      </c>
      <c r="AQ134" s="1">
        <f t="shared" si="112"/>
        <v>-1</v>
      </c>
      <c r="AR134" s="1">
        <f t="shared" si="113"/>
        <v>6</v>
      </c>
      <c r="AS134" s="1">
        <f t="shared" si="114"/>
      </c>
      <c r="AT134" s="1">
        <f t="shared" si="115"/>
      </c>
      <c r="AU134" s="1">
        <f t="shared" si="116"/>
      </c>
      <c r="AV134" s="1">
        <f t="shared" si="105"/>
      </c>
      <c r="AW134" s="1">
        <f t="shared" si="117"/>
      </c>
      <c r="AX134" s="1" t="str">
        <f t="shared" si="118"/>
        <v>R</v>
      </c>
      <c r="AY134" s="1">
        <f t="shared" si="119"/>
      </c>
      <c r="AZ134" s="1">
        <f t="shared" si="120"/>
      </c>
      <c r="BA134" s="1">
        <f t="shared" si="121"/>
      </c>
      <c r="BB134" s="1">
        <f t="shared" si="122"/>
      </c>
      <c r="BC134" s="1" t="str">
        <f t="shared" si="123"/>
        <v>R</v>
      </c>
      <c r="BD134" s="1">
        <f t="shared" si="124"/>
      </c>
      <c r="BE134" s="1" t="str">
        <f t="shared" si="125"/>
        <v>L</v>
      </c>
      <c r="BF134" s="1">
        <f t="shared" si="126"/>
      </c>
      <c r="BG134" s="1">
        <f t="shared" si="127"/>
      </c>
      <c r="BH134" s="1">
        <f t="shared" si="128"/>
      </c>
      <c r="BI134" s="1" t="str">
        <f t="shared" si="141"/>
        <v>R</v>
      </c>
      <c r="BJ134" s="1">
        <f t="shared" si="142"/>
      </c>
      <c r="BK134" s="1" t="str">
        <f t="shared" si="129"/>
        <v>古沢さん &amp; </v>
      </c>
      <c r="BL134" s="1">
        <f t="shared" si="130"/>
      </c>
      <c r="BM134" s="1">
        <f t="shared" si="131"/>
      </c>
      <c r="BN134" s="1">
        <f t="shared" si="132"/>
      </c>
      <c r="BO134" s="1">
        <f t="shared" si="133"/>
      </c>
      <c r="BP134" s="1" t="str">
        <f t="shared" si="134"/>
        <v>理恵子さん &amp; </v>
      </c>
      <c r="BQ134" s="1">
        <f t="shared" si="135"/>
      </c>
      <c r="BR134" s="1">
        <f t="shared" si="136"/>
      </c>
      <c r="BS134" s="1">
        <f t="shared" si="137"/>
      </c>
      <c r="BT134" s="1">
        <f t="shared" si="138"/>
      </c>
      <c r="BU134" s="1">
        <f t="shared" si="139"/>
      </c>
      <c r="BV134" s="1" t="str">
        <f t="shared" si="143"/>
        <v>古沢さん &amp; 理恵子さん &amp; </v>
      </c>
      <c r="BW134" s="1">
        <f t="shared" si="144"/>
        <v>15</v>
      </c>
      <c r="BX134" s="1" t="str">
        <f t="shared" si="145"/>
        <v>古沢さん &amp; 理恵子さん</v>
      </c>
    </row>
    <row r="135" spans="9:76" ht="14.25">
      <c r="I135" s="27"/>
      <c r="K135" s="2">
        <v>1</v>
      </c>
      <c r="L135" s="2"/>
      <c r="M135" s="2"/>
      <c r="N135" s="2">
        <v>4</v>
      </c>
      <c r="O135" s="2"/>
      <c r="P135" s="2">
        <v>2</v>
      </c>
      <c r="Q135" s="2"/>
      <c r="R135" s="2">
        <v>3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8"/>
      <c r="AI135" s="1">
        <f>IF(ISERROR(HLOOKUP("C",$W135:$AH$2101,ROWS($W135:$AH$2101),FALSE)),0,HLOOKUP("C",$W135:$AH$2101,ROWS($W135:$AH$2101),FALSE))</f>
        <v>0</v>
      </c>
      <c r="AJ135" s="1">
        <f t="shared" si="106"/>
      </c>
      <c r="AK135" s="1">
        <f t="shared" si="107"/>
        <v>2</v>
      </c>
      <c r="AL135" s="1">
        <f t="shared" si="108"/>
      </c>
      <c r="AM135" s="1">
        <f t="shared" si="140"/>
      </c>
      <c r="AN135" s="1">
        <f t="shared" si="109"/>
        <v>0</v>
      </c>
      <c r="AO135" s="1">
        <f t="shared" si="110"/>
        <v>-1</v>
      </c>
      <c r="AP135" s="1">
        <f t="shared" si="111"/>
        <v>6</v>
      </c>
      <c r="AQ135" s="1">
        <f t="shared" si="112"/>
      </c>
      <c r="AR135" s="1">
        <f t="shared" si="113"/>
        <v>7</v>
      </c>
      <c r="AS135" s="1">
        <f t="shared" si="114"/>
      </c>
      <c r="AT135" s="1">
        <f t="shared" si="115"/>
      </c>
      <c r="AU135" s="1">
        <f t="shared" si="116"/>
      </c>
      <c r="AV135" s="1">
        <f t="shared" si="105"/>
      </c>
      <c r="AW135" s="1">
        <f t="shared" si="117"/>
      </c>
      <c r="AX135" s="1" t="str">
        <f t="shared" si="118"/>
        <v>R</v>
      </c>
      <c r="AY135" s="1">
        <f t="shared" si="119"/>
      </c>
      <c r="AZ135" s="1">
        <f t="shared" si="120"/>
      </c>
      <c r="BA135" s="1">
        <f t="shared" si="121"/>
      </c>
      <c r="BB135" s="1">
        <f t="shared" si="122"/>
      </c>
      <c r="BC135" s="1" t="str">
        <f t="shared" si="123"/>
        <v>R</v>
      </c>
      <c r="BD135" s="1">
        <f t="shared" si="124"/>
      </c>
      <c r="BE135" s="1" t="str">
        <f t="shared" si="125"/>
        <v>L</v>
      </c>
      <c r="BF135" s="1">
        <f t="shared" si="126"/>
      </c>
      <c r="BG135" s="1">
        <f t="shared" si="127"/>
      </c>
      <c r="BH135" s="1">
        <f t="shared" si="128"/>
      </c>
      <c r="BI135" s="1" t="str">
        <f t="shared" si="141"/>
        <v>R</v>
      </c>
      <c r="BJ135" s="1">
        <f t="shared" si="142"/>
      </c>
      <c r="BK135" s="1" t="str">
        <f t="shared" si="129"/>
        <v>古沢さん &amp; </v>
      </c>
      <c r="BL135" s="1">
        <f t="shared" si="130"/>
      </c>
      <c r="BM135" s="1">
        <f t="shared" si="131"/>
      </c>
      <c r="BN135" s="1">
        <f t="shared" si="132"/>
      </c>
      <c r="BO135" s="1">
        <f t="shared" si="133"/>
      </c>
      <c r="BP135" s="1" t="str">
        <f t="shared" si="134"/>
        <v>理恵子さん &amp; </v>
      </c>
      <c r="BQ135" s="1">
        <f t="shared" si="135"/>
      </c>
      <c r="BR135" s="1">
        <f t="shared" si="136"/>
      </c>
      <c r="BS135" s="1">
        <f t="shared" si="137"/>
      </c>
      <c r="BT135" s="1">
        <f t="shared" si="138"/>
      </c>
      <c r="BU135" s="1">
        <f t="shared" si="139"/>
      </c>
      <c r="BV135" s="1" t="str">
        <f t="shared" si="143"/>
        <v>古沢さん &amp; 理恵子さん &amp; </v>
      </c>
      <c r="BW135" s="1">
        <f t="shared" si="144"/>
        <v>15</v>
      </c>
      <c r="BX135" s="1" t="str">
        <f t="shared" si="145"/>
        <v>古沢さん &amp; 理恵子さん</v>
      </c>
    </row>
    <row r="136" spans="9:76" ht="14.25">
      <c r="I136" s="27"/>
      <c r="K136" s="2">
        <v>1</v>
      </c>
      <c r="L136" s="2"/>
      <c r="M136" s="2">
        <v>3</v>
      </c>
      <c r="N136" s="2">
        <v>4</v>
      </c>
      <c r="O136" s="2"/>
      <c r="P136" s="2">
        <v>2</v>
      </c>
      <c r="Q136" s="2"/>
      <c r="R136" s="2"/>
      <c r="S136" s="2"/>
      <c r="T136" s="2"/>
      <c r="U136" s="2"/>
      <c r="V136" s="2"/>
      <c r="W136" s="2"/>
      <c r="X136" s="2" t="s">
        <v>61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8"/>
      <c r="AI136" s="1">
        <f>IF(ISERROR(HLOOKUP("C",$W136:$AH$2101,ROWS($W136:$AH$2101),FALSE)),0,HLOOKUP("C",$W136:$AH$2101,ROWS($W136:$AH$2101),FALSE))</f>
        <v>2</v>
      </c>
      <c r="AJ136" s="1">
        <f t="shared" si="106"/>
      </c>
      <c r="AK136" s="1">
        <f t="shared" si="107"/>
        <v>3</v>
      </c>
      <c r="AL136" s="1">
        <f t="shared" si="108"/>
      </c>
      <c r="AM136" s="1">
        <f t="shared" si="140"/>
        <v>0</v>
      </c>
      <c r="AN136" s="1">
        <f t="shared" si="109"/>
        <v>1</v>
      </c>
      <c r="AO136" s="1">
        <f t="shared" si="110"/>
      </c>
      <c r="AP136" s="1">
        <f t="shared" si="111"/>
        <v>7</v>
      </c>
      <c r="AQ136" s="1">
        <f t="shared" si="112"/>
      </c>
      <c r="AR136" s="1">
        <f t="shared" si="113"/>
        <v>-2</v>
      </c>
      <c r="AS136" s="1">
        <f t="shared" si="114"/>
      </c>
      <c r="AT136" s="1">
        <f t="shared" si="115"/>
      </c>
      <c r="AU136" s="1">
        <f t="shared" si="116"/>
      </c>
      <c r="AV136" s="1">
        <f t="shared" si="105"/>
      </c>
      <c r="AW136" s="1">
        <f t="shared" si="117"/>
      </c>
      <c r="AX136" s="1" t="str">
        <f t="shared" si="118"/>
        <v>R</v>
      </c>
      <c r="AY136" s="1">
        <f t="shared" si="119"/>
      </c>
      <c r="AZ136" s="1">
        <f t="shared" si="120"/>
      </c>
      <c r="BA136" s="1" t="str">
        <f t="shared" si="121"/>
        <v>L</v>
      </c>
      <c r="BB136" s="1">
        <f t="shared" si="122"/>
      </c>
      <c r="BC136" s="1" t="str">
        <f t="shared" si="123"/>
        <v>R</v>
      </c>
      <c r="BD136" s="1">
        <f t="shared" si="124"/>
      </c>
      <c r="BE136" s="1">
        <f t="shared" si="125"/>
      </c>
      <c r="BF136" s="1">
        <f t="shared" si="126"/>
      </c>
      <c r="BG136" s="1">
        <f t="shared" si="127"/>
      </c>
      <c r="BH136" s="1">
        <f t="shared" si="128"/>
      </c>
      <c r="BI136" s="1" t="str">
        <f t="shared" si="141"/>
        <v>R</v>
      </c>
      <c r="BJ136" s="1">
        <f t="shared" si="142"/>
      </c>
      <c r="BK136" s="1" t="str">
        <f t="shared" si="129"/>
        <v>古沢さん &amp; </v>
      </c>
      <c r="BL136" s="1">
        <f t="shared" si="130"/>
      </c>
      <c r="BM136" s="1">
        <f t="shared" si="131"/>
      </c>
      <c r="BN136" s="1">
        <f t="shared" si="132"/>
      </c>
      <c r="BO136" s="1">
        <f t="shared" si="133"/>
      </c>
      <c r="BP136" s="1" t="str">
        <f t="shared" si="134"/>
        <v>理恵子さん &amp; </v>
      </c>
      <c r="BQ136" s="1">
        <f t="shared" si="135"/>
      </c>
      <c r="BR136" s="1">
        <f t="shared" si="136"/>
      </c>
      <c r="BS136" s="1">
        <f t="shared" si="137"/>
      </c>
      <c r="BT136" s="1">
        <f t="shared" si="138"/>
      </c>
      <c r="BU136" s="1">
        <f t="shared" si="139"/>
      </c>
      <c r="BV136" s="1" t="str">
        <f t="shared" si="143"/>
        <v>古沢さん &amp; 理恵子さん &amp; </v>
      </c>
      <c r="BW136" s="1">
        <f t="shared" si="144"/>
        <v>15</v>
      </c>
      <c r="BX136" s="1" t="str">
        <f t="shared" si="145"/>
        <v>古沢さん &amp; 理恵子さん</v>
      </c>
    </row>
    <row r="137" spans="9:76" ht="14.25">
      <c r="I137" s="27"/>
      <c r="K137" s="2">
        <v>2</v>
      </c>
      <c r="L137" s="2"/>
      <c r="M137" s="2">
        <v>3</v>
      </c>
      <c r="N137" s="2">
        <v>4</v>
      </c>
      <c r="O137" s="2"/>
      <c r="P137" s="2"/>
      <c r="Q137" s="2"/>
      <c r="R137" s="2"/>
      <c r="S137" s="2"/>
      <c r="T137" s="2">
        <v>1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8"/>
      <c r="AI137" s="1">
        <f>IF(ISERROR(HLOOKUP("C",$W137:$AH$2101,ROWS($W137:$AH$2101),FALSE)),0,HLOOKUP("C",$W137:$AH$2101,ROWS($W137:$AH$2101),FALSE))</f>
        <v>0</v>
      </c>
      <c r="AJ137" s="1">
        <f t="shared" si="106"/>
      </c>
      <c r="AK137" s="1">
        <f t="shared" si="107"/>
        <v>4</v>
      </c>
      <c r="AL137" s="1">
        <f t="shared" si="108"/>
      </c>
      <c r="AM137" s="1">
        <f t="shared" si="140"/>
        <v>1</v>
      </c>
      <c r="AN137" s="1">
        <f t="shared" si="109"/>
        <v>2</v>
      </c>
      <c r="AO137" s="1">
        <f t="shared" si="110"/>
      </c>
      <c r="AP137" s="1">
        <f t="shared" si="111"/>
        <v>-1</v>
      </c>
      <c r="AQ137" s="1">
        <f t="shared" si="112"/>
      </c>
      <c r="AR137" s="1">
        <f t="shared" si="113"/>
      </c>
      <c r="AS137" s="1">
        <f t="shared" si="114"/>
      </c>
      <c r="AT137" s="1">
        <f t="shared" si="115"/>
        <v>0</v>
      </c>
      <c r="AU137" s="1">
        <f t="shared" si="116"/>
      </c>
      <c r="AV137" s="1">
        <f t="shared" si="105"/>
      </c>
      <c r="AW137" s="1">
        <f t="shared" si="117"/>
      </c>
      <c r="AX137" s="1" t="str">
        <f t="shared" si="118"/>
        <v>R</v>
      </c>
      <c r="AY137" s="1">
        <f t="shared" si="119"/>
      </c>
      <c r="AZ137" s="1" t="str">
        <f t="shared" si="120"/>
        <v>L</v>
      </c>
      <c r="BA137" s="1" t="str">
        <f t="shared" si="121"/>
        <v>L</v>
      </c>
      <c r="BB137" s="1">
        <f t="shared" si="122"/>
      </c>
      <c r="BC137" s="1">
        <f t="shared" si="123"/>
      </c>
      <c r="BD137" s="1">
        <f t="shared" si="124"/>
      </c>
      <c r="BE137" s="1">
        <f t="shared" si="125"/>
      </c>
      <c r="BF137" s="1">
        <f t="shared" si="126"/>
      </c>
      <c r="BG137" s="1">
        <f t="shared" si="127"/>
      </c>
      <c r="BH137" s="1">
        <f t="shared" si="128"/>
      </c>
      <c r="BI137" s="1" t="str">
        <f t="shared" si="141"/>
        <v>L</v>
      </c>
      <c r="BJ137" s="1">
        <f t="shared" si="142"/>
      </c>
      <c r="BK137" s="1">
        <f t="shared" si="129"/>
      </c>
      <c r="BL137" s="1">
        <f t="shared" si="130"/>
      </c>
      <c r="BM137" s="1" t="str">
        <f t="shared" si="131"/>
        <v>中村さん &amp; </v>
      </c>
      <c r="BN137" s="1" t="str">
        <f t="shared" si="132"/>
        <v>富樫さん &amp; </v>
      </c>
      <c r="BO137" s="1">
        <f t="shared" si="133"/>
      </c>
      <c r="BP137" s="1">
        <f t="shared" si="134"/>
      </c>
      <c r="BQ137" s="1">
        <f t="shared" si="135"/>
      </c>
      <c r="BR137" s="1">
        <f t="shared" si="136"/>
      </c>
      <c r="BS137" s="1">
        <f t="shared" si="137"/>
      </c>
      <c r="BT137" s="1">
        <f t="shared" si="138"/>
      </c>
      <c r="BU137" s="1">
        <f t="shared" si="139"/>
      </c>
      <c r="BV137" s="1" t="str">
        <f t="shared" si="143"/>
        <v>中村さん &amp; 富樫さん &amp; </v>
      </c>
      <c r="BW137" s="1">
        <f t="shared" si="144"/>
        <v>14</v>
      </c>
      <c r="BX137" s="1" t="str">
        <f t="shared" si="145"/>
        <v>中村さん &amp; 富樫さん</v>
      </c>
    </row>
    <row r="138" spans="9:76" ht="14.25">
      <c r="I138" s="27"/>
      <c r="K138" s="2"/>
      <c r="L138" s="2"/>
      <c r="M138" s="2">
        <v>3</v>
      </c>
      <c r="N138" s="2">
        <v>4</v>
      </c>
      <c r="O138" s="2"/>
      <c r="P138" s="2"/>
      <c r="Q138" s="2">
        <v>2</v>
      </c>
      <c r="R138" s="2"/>
      <c r="S138" s="2"/>
      <c r="T138" s="2">
        <v>1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8"/>
      <c r="AI138" s="1">
        <f>IF(ISERROR(HLOOKUP("C",$W138:$AH$2101,ROWS($W138:$AH$2101),FALSE)),0,HLOOKUP("C",$W138:$AH$2101,ROWS($W138:$AH$2101),FALSE))</f>
        <v>0</v>
      </c>
      <c r="AJ138" s="1">
        <f t="shared" si="106"/>
      </c>
      <c r="AK138" s="1">
        <f t="shared" si="107"/>
        <v>-1</v>
      </c>
      <c r="AL138" s="1">
        <f t="shared" si="108"/>
      </c>
      <c r="AM138" s="1">
        <f t="shared" si="140"/>
        <v>2</v>
      </c>
      <c r="AN138" s="1">
        <f t="shared" si="109"/>
        <v>3</v>
      </c>
      <c r="AO138" s="1">
        <f t="shared" si="110"/>
      </c>
      <c r="AP138" s="1">
        <f t="shared" si="111"/>
      </c>
      <c r="AQ138" s="1">
        <f t="shared" si="112"/>
        <v>0</v>
      </c>
      <c r="AR138" s="1">
        <f t="shared" si="113"/>
      </c>
      <c r="AS138" s="1">
        <f t="shared" si="114"/>
      </c>
      <c r="AT138" s="1">
        <f t="shared" si="115"/>
        <v>1</v>
      </c>
      <c r="AU138" s="1">
        <f t="shared" si="116"/>
      </c>
      <c r="AV138" s="1">
        <f t="shared" si="105"/>
      </c>
      <c r="AW138" s="1">
        <f t="shared" si="117"/>
      </c>
      <c r="AX138" s="1">
        <f t="shared" si="118"/>
      </c>
      <c r="AY138" s="1">
        <f t="shared" si="119"/>
      </c>
      <c r="AZ138" s="1" t="str">
        <f t="shared" si="120"/>
        <v>L</v>
      </c>
      <c r="BA138" s="1" t="str">
        <f t="shared" si="121"/>
        <v>L</v>
      </c>
      <c r="BB138" s="1">
        <f t="shared" si="122"/>
      </c>
      <c r="BC138" s="1">
        <f t="shared" si="123"/>
      </c>
      <c r="BD138" s="1">
        <f t="shared" si="124"/>
      </c>
      <c r="BE138" s="1">
        <f t="shared" si="125"/>
      </c>
      <c r="BF138" s="1">
        <f t="shared" si="126"/>
      </c>
      <c r="BG138" s="1" t="str">
        <f t="shared" si="127"/>
        <v>R</v>
      </c>
      <c r="BH138" s="1">
        <f t="shared" si="128"/>
      </c>
      <c r="BI138" s="1" t="str">
        <f t="shared" si="141"/>
        <v>L</v>
      </c>
      <c r="BJ138" s="1">
        <f t="shared" si="142"/>
      </c>
      <c r="BK138" s="1">
        <f t="shared" si="129"/>
      </c>
      <c r="BL138" s="1">
        <f t="shared" si="130"/>
      </c>
      <c r="BM138" s="1" t="str">
        <f t="shared" si="131"/>
        <v>中村さん &amp; </v>
      </c>
      <c r="BN138" s="1" t="str">
        <f t="shared" si="132"/>
        <v>富樫さん &amp; </v>
      </c>
      <c r="BO138" s="1">
        <f t="shared" si="133"/>
      </c>
      <c r="BP138" s="1">
        <f t="shared" si="134"/>
      </c>
      <c r="BQ138" s="1">
        <f t="shared" si="135"/>
      </c>
      <c r="BR138" s="1">
        <f t="shared" si="136"/>
      </c>
      <c r="BS138" s="1">
        <f t="shared" si="137"/>
      </c>
      <c r="BT138" s="1">
        <f t="shared" si="138"/>
      </c>
      <c r="BU138" s="1">
        <f t="shared" si="139"/>
      </c>
      <c r="BV138" s="1" t="str">
        <f t="shared" si="143"/>
        <v>中村さん &amp; 富樫さん &amp; </v>
      </c>
      <c r="BW138" s="1">
        <f t="shared" si="144"/>
        <v>14</v>
      </c>
      <c r="BX138" s="1" t="str">
        <f t="shared" si="145"/>
        <v>中村さん &amp; 富樫さん</v>
      </c>
    </row>
    <row r="139" spans="9:76" ht="14.25">
      <c r="I139" s="27"/>
      <c r="K139" s="2"/>
      <c r="L139" s="2"/>
      <c r="M139" s="2">
        <v>3</v>
      </c>
      <c r="N139" s="2"/>
      <c r="O139" s="2">
        <v>4</v>
      </c>
      <c r="P139" s="2"/>
      <c r="Q139" s="2">
        <v>2</v>
      </c>
      <c r="R139" s="2"/>
      <c r="S139" s="2"/>
      <c r="T139" s="2">
        <v>1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8"/>
      <c r="AI139" s="1">
        <f>IF(ISERROR(HLOOKUP("C",$W139:$AH$2101,ROWS($W139:$AH$2101),FALSE)),0,HLOOKUP("C",$W139:$AH$2101,ROWS($W139:$AH$2101),FALSE))</f>
        <v>0</v>
      </c>
      <c r="AJ139" s="1">
        <f t="shared" si="106"/>
      </c>
      <c r="AK139" s="1">
        <f t="shared" si="107"/>
      </c>
      <c r="AL139" s="1">
        <f t="shared" si="108"/>
      </c>
      <c r="AM139" s="1">
        <f t="shared" si="140"/>
        <v>3</v>
      </c>
      <c r="AN139" s="1">
        <f t="shared" si="109"/>
        <v>-1</v>
      </c>
      <c r="AO139" s="1">
        <f t="shared" si="110"/>
        <v>0</v>
      </c>
      <c r="AP139" s="1">
        <f t="shared" si="111"/>
      </c>
      <c r="AQ139" s="1">
        <f t="shared" si="112"/>
        <v>1</v>
      </c>
      <c r="AR139" s="1">
        <f t="shared" si="113"/>
      </c>
      <c r="AS139" s="1">
        <f t="shared" si="114"/>
      </c>
      <c r="AT139" s="1">
        <f t="shared" si="115"/>
        <v>2</v>
      </c>
      <c r="AU139" s="1">
        <f t="shared" si="116"/>
      </c>
      <c r="AV139" s="1">
        <f t="shared" si="105"/>
      </c>
      <c r="AW139" s="1">
        <f t="shared" si="117"/>
      </c>
      <c r="AX139" s="1">
        <f t="shared" si="118"/>
      </c>
      <c r="AY139" s="1">
        <f t="shared" si="119"/>
      </c>
      <c r="AZ139" s="1" t="str">
        <f t="shared" si="120"/>
        <v>L</v>
      </c>
      <c r="BA139" s="1">
        <f t="shared" si="121"/>
      </c>
      <c r="BB139" s="1">
        <f t="shared" si="122"/>
      </c>
      <c r="BC139" s="1">
        <f t="shared" si="123"/>
      </c>
      <c r="BD139" s="1" t="str">
        <f t="shared" si="124"/>
        <v>R</v>
      </c>
      <c r="BE139" s="1">
        <f t="shared" si="125"/>
      </c>
      <c r="BF139" s="1">
        <f t="shared" si="126"/>
      </c>
      <c r="BG139" s="1" t="str">
        <f t="shared" si="127"/>
        <v>R</v>
      </c>
      <c r="BH139" s="1">
        <f t="shared" si="128"/>
      </c>
      <c r="BI139" s="1" t="str">
        <f t="shared" si="141"/>
        <v>R</v>
      </c>
      <c r="BJ139" s="1">
        <f t="shared" si="142"/>
      </c>
      <c r="BK139" s="1">
        <f t="shared" si="129"/>
      </c>
      <c r="BL139" s="1">
        <f t="shared" si="130"/>
      </c>
      <c r="BM139" s="1">
        <f t="shared" si="131"/>
      </c>
      <c r="BN139" s="1">
        <f t="shared" si="132"/>
      </c>
      <c r="BO139" s="1">
        <f t="shared" si="133"/>
      </c>
      <c r="BP139" s="1">
        <f t="shared" si="134"/>
      </c>
      <c r="BQ139" s="1" t="str">
        <f t="shared" si="135"/>
        <v>霜野さん &amp; </v>
      </c>
      <c r="BR139" s="1">
        <f t="shared" si="136"/>
      </c>
      <c r="BS139" s="1">
        <f t="shared" si="137"/>
      </c>
      <c r="BT139" s="1" t="str">
        <f t="shared" si="138"/>
        <v>皆川さん &amp; </v>
      </c>
      <c r="BU139" s="1">
        <f t="shared" si="139"/>
      </c>
      <c r="BV139" s="1" t="str">
        <f t="shared" si="143"/>
        <v>霜野さん &amp; 皆川さん &amp; </v>
      </c>
      <c r="BW139" s="1">
        <f t="shared" si="144"/>
        <v>14</v>
      </c>
      <c r="BX139" s="1" t="str">
        <f t="shared" si="145"/>
        <v>霜野さん &amp; 皆川さん</v>
      </c>
    </row>
    <row r="140" spans="9:76" ht="14.25">
      <c r="I140" s="27"/>
      <c r="K140" s="2"/>
      <c r="L140" s="2"/>
      <c r="M140" s="2">
        <v>3</v>
      </c>
      <c r="N140" s="2"/>
      <c r="O140" s="2">
        <v>4</v>
      </c>
      <c r="P140" s="2"/>
      <c r="Q140" s="2">
        <v>2</v>
      </c>
      <c r="R140" s="2">
        <v>1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8"/>
      <c r="AI140" s="1">
        <f>IF(ISERROR(HLOOKUP("C",$W140:$AH$2101,ROWS($W140:$AH$2101),FALSE)),0,HLOOKUP("C",$W140:$AH$2101,ROWS($W140:$AH$2101),FALSE))</f>
        <v>0</v>
      </c>
      <c r="AJ140" s="1">
        <f t="shared" si="106"/>
      </c>
      <c r="AK140" s="1">
        <f t="shared" si="107"/>
      </c>
      <c r="AL140" s="1">
        <f t="shared" si="108"/>
      </c>
      <c r="AM140" s="1">
        <f t="shared" si="140"/>
        <v>4</v>
      </c>
      <c r="AN140" s="1">
        <f t="shared" si="109"/>
      </c>
      <c r="AO140" s="1">
        <f t="shared" si="110"/>
        <v>1</v>
      </c>
      <c r="AP140" s="1">
        <f t="shared" si="111"/>
      </c>
      <c r="AQ140" s="1">
        <f t="shared" si="112"/>
        <v>2</v>
      </c>
      <c r="AR140" s="1">
        <f t="shared" si="113"/>
        <v>0</v>
      </c>
      <c r="AS140" s="1">
        <f t="shared" si="114"/>
      </c>
      <c r="AT140" s="1">
        <f t="shared" si="115"/>
        <v>-1</v>
      </c>
      <c r="AU140" s="1">
        <f t="shared" si="116"/>
      </c>
      <c r="AV140" s="1">
        <f t="shared" si="105"/>
      </c>
      <c r="AW140" s="1">
        <f t="shared" si="117"/>
      </c>
      <c r="AX140" s="1">
        <f t="shared" si="118"/>
      </c>
      <c r="AY140" s="1">
        <f t="shared" si="119"/>
      </c>
      <c r="AZ140" s="1" t="str">
        <f t="shared" si="120"/>
        <v>L</v>
      </c>
      <c r="BA140" s="1">
        <f t="shared" si="121"/>
      </c>
      <c r="BB140" s="1" t="str">
        <f t="shared" si="122"/>
        <v>L</v>
      </c>
      <c r="BC140" s="1">
        <f t="shared" si="123"/>
      </c>
      <c r="BD140" s="1" t="str">
        <f t="shared" si="124"/>
        <v>R</v>
      </c>
      <c r="BE140" s="1">
        <f t="shared" si="125"/>
      </c>
      <c r="BF140" s="1">
        <f t="shared" si="126"/>
      </c>
      <c r="BG140" s="1">
        <f t="shared" si="127"/>
      </c>
      <c r="BH140" s="1">
        <f t="shared" si="128"/>
      </c>
      <c r="BI140" s="1" t="str">
        <f t="shared" si="141"/>
        <v>L</v>
      </c>
      <c r="BJ140" s="1">
        <f t="shared" si="142"/>
      </c>
      <c r="BK140" s="1">
        <f t="shared" si="129"/>
      </c>
      <c r="BL140" s="1">
        <f t="shared" si="130"/>
      </c>
      <c r="BM140" s="1" t="str">
        <f t="shared" si="131"/>
        <v>中村さん &amp; </v>
      </c>
      <c r="BN140" s="1">
        <f t="shared" si="132"/>
      </c>
      <c r="BO140" s="1" t="str">
        <f t="shared" si="133"/>
        <v>島田さん &amp; </v>
      </c>
      <c r="BP140" s="1">
        <f t="shared" si="134"/>
      </c>
      <c r="BQ140" s="1">
        <f t="shared" si="135"/>
      </c>
      <c r="BR140" s="1">
        <f t="shared" si="136"/>
      </c>
      <c r="BS140" s="1">
        <f t="shared" si="137"/>
      </c>
      <c r="BT140" s="1">
        <f t="shared" si="138"/>
      </c>
      <c r="BU140" s="1">
        <f t="shared" si="139"/>
      </c>
      <c r="BV140" s="1" t="str">
        <f t="shared" si="143"/>
        <v>中村さん &amp; 島田さん &amp; </v>
      </c>
      <c r="BW140" s="1">
        <f t="shared" si="144"/>
        <v>14</v>
      </c>
      <c r="BX140" s="1" t="str">
        <f t="shared" si="145"/>
        <v>中村さん &amp; 島田さん</v>
      </c>
    </row>
    <row r="141" spans="9:76" ht="14.25">
      <c r="I141" s="27"/>
      <c r="K141" s="2"/>
      <c r="L141" s="2"/>
      <c r="M141" s="2"/>
      <c r="N141" s="2"/>
      <c r="O141" s="2">
        <v>4</v>
      </c>
      <c r="P141" s="2">
        <v>3</v>
      </c>
      <c r="Q141" s="2">
        <v>2</v>
      </c>
      <c r="R141" s="2">
        <v>1</v>
      </c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8"/>
      <c r="AI141" s="1">
        <f>IF(ISERROR(HLOOKUP("C",$W141:$AH$2101,ROWS($W141:$AH$2101),FALSE)),0,HLOOKUP("C",$W141:$AH$2101,ROWS($W141:$AH$2101),FALSE))</f>
        <v>0</v>
      </c>
      <c r="AJ141" s="1">
        <f t="shared" si="106"/>
      </c>
      <c r="AK141" s="1">
        <f t="shared" si="107"/>
      </c>
      <c r="AL141" s="1">
        <f t="shared" si="108"/>
      </c>
      <c r="AM141" s="1">
        <f t="shared" si="140"/>
        <v>-1</v>
      </c>
      <c r="AN141" s="1">
        <f t="shared" si="109"/>
      </c>
      <c r="AO141" s="1">
        <f t="shared" si="110"/>
        <v>2</v>
      </c>
      <c r="AP141" s="1">
        <f t="shared" si="111"/>
        <v>0</v>
      </c>
      <c r="AQ141" s="1">
        <f t="shared" si="112"/>
        <v>3</v>
      </c>
      <c r="AR141" s="1">
        <f t="shared" si="113"/>
        <v>1</v>
      </c>
      <c r="AS141" s="1">
        <f t="shared" si="114"/>
      </c>
      <c r="AT141" s="1">
        <f t="shared" si="115"/>
      </c>
      <c r="AU141" s="1">
        <f t="shared" si="116"/>
      </c>
      <c r="AV141" s="1">
        <f t="shared" si="105"/>
      </c>
      <c r="AW141" s="1">
        <f t="shared" si="117"/>
      </c>
      <c r="AX141" s="1">
        <f t="shared" si="118"/>
      </c>
      <c r="AY141" s="1">
        <f t="shared" si="119"/>
      </c>
      <c r="AZ141" s="1">
        <f t="shared" si="120"/>
      </c>
      <c r="BA141" s="1">
        <f t="shared" si="121"/>
      </c>
      <c r="BB141" s="1" t="str">
        <f t="shared" si="122"/>
        <v>L</v>
      </c>
      <c r="BC141" s="1">
        <f t="shared" si="123"/>
      </c>
      <c r="BD141" s="1" t="str">
        <f t="shared" si="124"/>
        <v>R</v>
      </c>
      <c r="BE141" s="1" t="str">
        <f t="shared" si="125"/>
        <v>R</v>
      </c>
      <c r="BF141" s="1">
        <f t="shared" si="126"/>
      </c>
      <c r="BG141" s="1">
        <f t="shared" si="127"/>
      </c>
      <c r="BH141" s="1">
        <f t="shared" si="128"/>
      </c>
      <c r="BI141" s="1" t="str">
        <f t="shared" si="141"/>
        <v>R</v>
      </c>
      <c r="BJ141" s="1">
        <f t="shared" si="142"/>
      </c>
      <c r="BK141" s="1">
        <f t="shared" si="129"/>
      </c>
      <c r="BL141" s="1">
        <f t="shared" si="130"/>
      </c>
      <c r="BM141" s="1">
        <f t="shared" si="131"/>
      </c>
      <c r="BN141" s="1">
        <f t="shared" si="132"/>
      </c>
      <c r="BO141" s="1">
        <f t="shared" si="133"/>
      </c>
      <c r="BP141" s="1">
        <f t="shared" si="134"/>
      </c>
      <c r="BQ141" s="1" t="str">
        <f t="shared" si="135"/>
        <v>霜野さん &amp; </v>
      </c>
      <c r="BR141" s="1" t="str">
        <f t="shared" si="136"/>
        <v>長谷川 &amp; </v>
      </c>
      <c r="BS141" s="1">
        <f t="shared" si="137"/>
      </c>
      <c r="BT141" s="1">
        <f t="shared" si="138"/>
      </c>
      <c r="BU141" s="1">
        <f t="shared" si="139"/>
      </c>
      <c r="BV141" s="1" t="str">
        <f t="shared" si="143"/>
        <v>霜野さん &amp; 長谷川 &amp; </v>
      </c>
      <c r="BW141" s="1">
        <f t="shared" si="144"/>
        <v>13</v>
      </c>
      <c r="BX141" s="1" t="str">
        <f t="shared" si="145"/>
        <v>霜野さん &amp; 長谷川</v>
      </c>
    </row>
    <row r="142" spans="9:76" ht="14.25">
      <c r="I142" s="27"/>
      <c r="K142" s="2">
        <v>2</v>
      </c>
      <c r="L142" s="2"/>
      <c r="M142" s="2"/>
      <c r="N142" s="2"/>
      <c r="O142" s="2">
        <v>4</v>
      </c>
      <c r="P142" s="2">
        <v>3</v>
      </c>
      <c r="Q142" s="2"/>
      <c r="R142" s="2">
        <v>1</v>
      </c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8"/>
      <c r="AI142" s="1">
        <f>IF(ISERROR(HLOOKUP("C",$W142:$AH$2101,ROWS($W142:$AH$2101),FALSE)),0,HLOOKUP("C",$W142:$AH$2101,ROWS($W142:$AH$2101),FALSE))</f>
        <v>0</v>
      </c>
      <c r="AJ142" s="1">
        <f t="shared" si="106"/>
      </c>
      <c r="AK142" s="1">
        <f t="shared" si="107"/>
        <v>0</v>
      </c>
      <c r="AL142" s="1">
        <f t="shared" si="108"/>
      </c>
      <c r="AM142" s="1">
        <f t="shared" si="140"/>
      </c>
      <c r="AN142" s="1">
        <f t="shared" si="109"/>
      </c>
      <c r="AO142" s="1">
        <f t="shared" si="110"/>
        <v>3</v>
      </c>
      <c r="AP142" s="1">
        <f t="shared" si="111"/>
        <v>1</v>
      </c>
      <c r="AQ142" s="1">
        <f t="shared" si="112"/>
        <v>-1</v>
      </c>
      <c r="AR142" s="1">
        <f t="shared" si="113"/>
        <v>2</v>
      </c>
      <c r="AS142" s="1">
        <f t="shared" si="114"/>
      </c>
      <c r="AT142" s="1">
        <f t="shared" si="115"/>
      </c>
      <c r="AU142" s="1">
        <f t="shared" si="116"/>
      </c>
      <c r="AV142" s="1">
        <f t="shared" si="105"/>
      </c>
      <c r="AW142" s="1">
        <f t="shared" si="117"/>
      </c>
      <c r="AX142" s="1">
        <f t="shared" si="118"/>
      </c>
      <c r="AY142" s="1">
        <f t="shared" si="119"/>
      </c>
      <c r="AZ142" s="1">
        <f t="shared" si="120"/>
      </c>
      <c r="BA142" s="1">
        <f t="shared" si="121"/>
      </c>
      <c r="BB142" s="1" t="str">
        <f t="shared" si="122"/>
        <v>L</v>
      </c>
      <c r="BC142" s="1" t="str">
        <f t="shared" si="123"/>
        <v>L</v>
      </c>
      <c r="BD142" s="1">
        <f t="shared" si="124"/>
      </c>
      <c r="BE142" s="1" t="str">
        <f t="shared" si="125"/>
        <v>R</v>
      </c>
      <c r="BF142" s="1">
        <f t="shared" si="126"/>
      </c>
      <c r="BG142" s="1">
        <f t="shared" si="127"/>
      </c>
      <c r="BH142" s="1">
        <f t="shared" si="128"/>
      </c>
      <c r="BI142" s="1" t="str">
        <f t="shared" si="141"/>
        <v>L</v>
      </c>
      <c r="BJ142" s="1">
        <f t="shared" si="142"/>
      </c>
      <c r="BK142" s="1">
        <f t="shared" si="129"/>
      </c>
      <c r="BL142" s="1">
        <f t="shared" si="130"/>
      </c>
      <c r="BM142" s="1">
        <f t="shared" si="131"/>
      </c>
      <c r="BN142" s="1">
        <f t="shared" si="132"/>
      </c>
      <c r="BO142" s="1" t="str">
        <f t="shared" si="133"/>
        <v>島田さん &amp; </v>
      </c>
      <c r="BP142" s="1" t="str">
        <f t="shared" si="134"/>
        <v>理恵子さん &amp; </v>
      </c>
      <c r="BQ142" s="1">
        <f t="shared" si="135"/>
      </c>
      <c r="BR142" s="1">
        <f t="shared" si="136"/>
      </c>
      <c r="BS142" s="1">
        <f t="shared" si="137"/>
      </c>
      <c r="BT142" s="1">
        <f t="shared" si="138"/>
      </c>
      <c r="BU142" s="1">
        <f t="shared" si="139"/>
      </c>
      <c r="BV142" s="1" t="str">
        <f t="shared" si="143"/>
        <v>島田さん &amp; 理恵子さん &amp; </v>
      </c>
      <c r="BW142" s="1">
        <f t="shared" si="144"/>
        <v>15</v>
      </c>
      <c r="BX142" s="1" t="str">
        <f t="shared" si="145"/>
        <v>島田さん &amp; 理恵子さん</v>
      </c>
    </row>
    <row r="143" spans="9:76" ht="14.25">
      <c r="I143" s="27"/>
      <c r="K143" s="2">
        <v>2</v>
      </c>
      <c r="L143" s="2"/>
      <c r="M143" s="2"/>
      <c r="N143" s="2">
        <v>3</v>
      </c>
      <c r="O143" s="2">
        <v>4</v>
      </c>
      <c r="P143" s="2"/>
      <c r="Q143" s="2"/>
      <c r="R143" s="2">
        <v>1</v>
      </c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8"/>
      <c r="AI143" s="1">
        <f>IF(ISERROR(HLOOKUP("C",$W143:$AH$2101,ROWS($W143:$AH$2101),FALSE)),0,HLOOKUP("C",$W143:$AH$2101,ROWS($W143:$AH$2101),FALSE))</f>
        <v>0</v>
      </c>
      <c r="AJ143" s="1">
        <f t="shared" si="106"/>
      </c>
      <c r="AK143" s="1">
        <f t="shared" si="107"/>
        <v>1</v>
      </c>
      <c r="AL143" s="1">
        <f t="shared" si="108"/>
      </c>
      <c r="AM143" s="1">
        <f t="shared" si="140"/>
      </c>
      <c r="AN143" s="1">
        <f t="shared" si="109"/>
        <v>0</v>
      </c>
      <c r="AO143" s="1">
        <f t="shared" si="110"/>
        <v>4</v>
      </c>
      <c r="AP143" s="1">
        <f t="shared" si="111"/>
        <v>-1</v>
      </c>
      <c r="AQ143" s="1">
        <f t="shared" si="112"/>
      </c>
      <c r="AR143" s="1">
        <f t="shared" si="113"/>
        <v>3</v>
      </c>
      <c r="AS143" s="1">
        <f t="shared" si="114"/>
      </c>
      <c r="AT143" s="1">
        <f t="shared" si="115"/>
      </c>
      <c r="AU143" s="1">
        <f t="shared" si="116"/>
      </c>
      <c r="AV143" s="1">
        <f t="shared" si="105"/>
      </c>
      <c r="AW143" s="1">
        <f t="shared" si="117"/>
      </c>
      <c r="AX143" s="1" t="str">
        <f t="shared" si="118"/>
        <v>R</v>
      </c>
      <c r="AY143" s="1">
        <f t="shared" si="119"/>
      </c>
      <c r="AZ143" s="1">
        <f t="shared" si="120"/>
      </c>
      <c r="BA143" s="1">
        <f t="shared" si="121"/>
      </c>
      <c r="BB143" s="1" t="str">
        <f t="shared" si="122"/>
        <v>L</v>
      </c>
      <c r="BC143" s="1">
        <f t="shared" si="123"/>
      </c>
      <c r="BD143" s="1">
        <f t="shared" si="124"/>
      </c>
      <c r="BE143" s="1" t="str">
        <f t="shared" si="125"/>
        <v>R</v>
      </c>
      <c r="BF143" s="1">
        <f t="shared" si="126"/>
      </c>
      <c r="BG143" s="1">
        <f t="shared" si="127"/>
      </c>
      <c r="BH143" s="1">
        <f t="shared" si="128"/>
      </c>
      <c r="BI143" s="1" t="str">
        <f t="shared" si="141"/>
        <v>R</v>
      </c>
      <c r="BJ143" s="1">
        <f t="shared" si="142"/>
      </c>
      <c r="BK143" s="1" t="str">
        <f t="shared" si="129"/>
        <v>古沢さん &amp; </v>
      </c>
      <c r="BL143" s="1">
        <f t="shared" si="130"/>
      </c>
      <c r="BM143" s="1">
        <f t="shared" si="131"/>
      </c>
      <c r="BN143" s="1">
        <f t="shared" si="132"/>
      </c>
      <c r="BO143" s="1">
        <f t="shared" si="133"/>
      </c>
      <c r="BP143" s="1">
        <f t="shared" si="134"/>
      </c>
      <c r="BQ143" s="1">
        <f t="shared" si="135"/>
      </c>
      <c r="BR143" s="1" t="str">
        <f t="shared" si="136"/>
        <v>長谷川 &amp; </v>
      </c>
      <c r="BS143" s="1">
        <f t="shared" si="137"/>
      </c>
      <c r="BT143" s="1">
        <f t="shared" si="138"/>
      </c>
      <c r="BU143" s="1">
        <f t="shared" si="139"/>
      </c>
      <c r="BV143" s="1" t="str">
        <f t="shared" si="143"/>
        <v>古沢さん &amp; 長谷川 &amp; </v>
      </c>
      <c r="BW143" s="1">
        <f t="shared" si="144"/>
        <v>13</v>
      </c>
      <c r="BX143" s="1" t="str">
        <f t="shared" si="145"/>
        <v>古沢さん &amp; 長谷川</v>
      </c>
    </row>
    <row r="144" spans="9:76" ht="14.25">
      <c r="I144" s="27"/>
      <c r="K144" s="2">
        <v>2</v>
      </c>
      <c r="L144" s="2"/>
      <c r="M144" s="2"/>
      <c r="N144" s="2">
        <v>3</v>
      </c>
      <c r="O144" s="2"/>
      <c r="P144" s="2"/>
      <c r="Q144" s="2"/>
      <c r="R144" s="2">
        <v>1</v>
      </c>
      <c r="S144" s="2"/>
      <c r="T144" s="2">
        <v>4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8"/>
      <c r="AI144" s="1">
        <f>IF(ISERROR(HLOOKUP("C",$W144:$AH$2101,ROWS($W144:$AH$2101),FALSE)),0,HLOOKUP("C",$W144:$AH$2101,ROWS($W144:$AH$2101),FALSE))</f>
        <v>0</v>
      </c>
      <c r="AJ144" s="1">
        <f t="shared" si="106"/>
      </c>
      <c r="AK144" s="1">
        <f t="shared" si="107"/>
        <v>2</v>
      </c>
      <c r="AL144" s="1">
        <f t="shared" si="108"/>
      </c>
      <c r="AM144" s="1">
        <f t="shared" si="140"/>
      </c>
      <c r="AN144" s="1">
        <f t="shared" si="109"/>
        <v>1</v>
      </c>
      <c r="AO144" s="1">
        <f t="shared" si="110"/>
        <v>-1</v>
      </c>
      <c r="AP144" s="1">
        <f t="shared" si="111"/>
      </c>
      <c r="AQ144" s="1">
        <f t="shared" si="112"/>
      </c>
      <c r="AR144" s="1">
        <f t="shared" si="113"/>
        <v>4</v>
      </c>
      <c r="AS144" s="1">
        <f t="shared" si="114"/>
      </c>
      <c r="AT144" s="1">
        <f t="shared" si="115"/>
        <v>0</v>
      </c>
      <c r="AU144" s="1">
        <f t="shared" si="116"/>
      </c>
      <c r="AV144" s="1">
        <f t="shared" si="105"/>
      </c>
      <c r="AW144" s="1">
        <f t="shared" si="117"/>
      </c>
      <c r="AX144" s="1" t="str">
        <f t="shared" si="118"/>
        <v>R</v>
      </c>
      <c r="AY144" s="1">
        <f t="shared" si="119"/>
      </c>
      <c r="AZ144" s="1">
        <f t="shared" si="120"/>
      </c>
      <c r="BA144" s="1" t="str">
        <f t="shared" si="121"/>
        <v>L</v>
      </c>
      <c r="BB144" s="1">
        <f t="shared" si="122"/>
      </c>
      <c r="BC144" s="1">
        <f t="shared" si="123"/>
      </c>
      <c r="BD144" s="1">
        <f t="shared" si="124"/>
      </c>
      <c r="BE144" s="1" t="str">
        <f t="shared" si="125"/>
        <v>R</v>
      </c>
      <c r="BF144" s="1">
        <f t="shared" si="126"/>
      </c>
      <c r="BG144" s="1">
        <f t="shared" si="127"/>
      </c>
      <c r="BH144" s="1">
        <f t="shared" si="128"/>
      </c>
      <c r="BI144" s="1" t="str">
        <f t="shared" si="141"/>
        <v>R</v>
      </c>
      <c r="BJ144" s="1">
        <f t="shared" si="142"/>
      </c>
      <c r="BK144" s="1" t="str">
        <f t="shared" si="129"/>
        <v>古沢さん &amp; </v>
      </c>
      <c r="BL144" s="1">
        <f t="shared" si="130"/>
      </c>
      <c r="BM144" s="1">
        <f t="shared" si="131"/>
      </c>
      <c r="BN144" s="1">
        <f t="shared" si="132"/>
      </c>
      <c r="BO144" s="1">
        <f t="shared" si="133"/>
      </c>
      <c r="BP144" s="1">
        <f t="shared" si="134"/>
      </c>
      <c r="BQ144" s="1">
        <f t="shared" si="135"/>
      </c>
      <c r="BR144" s="1" t="str">
        <f t="shared" si="136"/>
        <v>長谷川 &amp; </v>
      </c>
      <c r="BS144" s="1">
        <f t="shared" si="137"/>
      </c>
      <c r="BT144" s="1">
        <f t="shared" si="138"/>
      </c>
      <c r="BU144" s="1">
        <f t="shared" si="139"/>
      </c>
      <c r="BV144" s="1" t="str">
        <f t="shared" si="143"/>
        <v>古沢さん &amp; 長谷川 &amp; </v>
      </c>
      <c r="BW144" s="1">
        <f t="shared" si="144"/>
        <v>13</v>
      </c>
      <c r="BX144" s="1" t="str">
        <f t="shared" si="145"/>
        <v>古沢さん &amp; 長谷川</v>
      </c>
    </row>
    <row r="145" spans="9:76" ht="14.25">
      <c r="I145" s="27"/>
      <c r="K145" s="2">
        <v>2</v>
      </c>
      <c r="L145" s="2"/>
      <c r="M145" s="2">
        <v>3</v>
      </c>
      <c r="N145" s="2"/>
      <c r="O145" s="2"/>
      <c r="P145" s="2"/>
      <c r="Q145" s="2"/>
      <c r="R145" s="2">
        <v>1</v>
      </c>
      <c r="S145" s="2"/>
      <c r="T145" s="2">
        <v>4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8"/>
      <c r="AI145" s="1">
        <f>IF(ISERROR(HLOOKUP("C",$W145:$AH$2101,ROWS($W145:$AH$2101),FALSE)),0,HLOOKUP("C",$W145:$AH$2101,ROWS($W145:$AH$2101),FALSE))</f>
        <v>0</v>
      </c>
      <c r="AJ145" s="1">
        <f t="shared" si="106"/>
      </c>
      <c r="AK145" s="1">
        <f t="shared" si="107"/>
        <v>3</v>
      </c>
      <c r="AL145" s="1">
        <f t="shared" si="108"/>
      </c>
      <c r="AM145" s="1">
        <f t="shared" si="140"/>
        <v>0</v>
      </c>
      <c r="AN145" s="1">
        <f t="shared" si="109"/>
        <v>-1</v>
      </c>
      <c r="AO145" s="1">
        <f t="shared" si="110"/>
      </c>
      <c r="AP145" s="1">
        <f t="shared" si="111"/>
      </c>
      <c r="AQ145" s="1">
        <f t="shared" si="112"/>
      </c>
      <c r="AR145" s="1">
        <f t="shared" si="113"/>
        <v>5</v>
      </c>
      <c r="AS145" s="1">
        <f t="shared" si="114"/>
      </c>
      <c r="AT145" s="1">
        <f t="shared" si="115"/>
        <v>1</v>
      </c>
      <c r="AU145" s="1">
        <f t="shared" si="116"/>
      </c>
      <c r="AV145" s="1">
        <f t="shared" si="105"/>
      </c>
      <c r="AW145" s="1">
        <f t="shared" si="117"/>
      </c>
      <c r="AX145" s="1" t="str">
        <f t="shared" si="118"/>
        <v>R</v>
      </c>
      <c r="AY145" s="1">
        <f t="shared" si="119"/>
      </c>
      <c r="AZ145" s="1">
        <f t="shared" si="120"/>
      </c>
      <c r="BA145" s="1">
        <f t="shared" si="121"/>
      </c>
      <c r="BB145" s="1">
        <f t="shared" si="122"/>
      </c>
      <c r="BC145" s="1">
        <f t="shared" si="123"/>
      </c>
      <c r="BD145" s="1">
        <f t="shared" si="124"/>
      </c>
      <c r="BE145" s="1" t="str">
        <f t="shared" si="125"/>
        <v>R</v>
      </c>
      <c r="BF145" s="1">
        <f t="shared" si="126"/>
      </c>
      <c r="BG145" s="1" t="str">
        <f t="shared" si="127"/>
        <v>L</v>
      </c>
      <c r="BH145" s="1">
        <f t="shared" si="128"/>
      </c>
      <c r="BI145" s="1" t="str">
        <f t="shared" si="141"/>
        <v>R</v>
      </c>
      <c r="BJ145" s="1">
        <f t="shared" si="142"/>
      </c>
      <c r="BK145" s="1" t="str">
        <f t="shared" si="129"/>
        <v>古沢さん &amp; </v>
      </c>
      <c r="BL145" s="1">
        <f t="shared" si="130"/>
      </c>
      <c r="BM145" s="1">
        <f t="shared" si="131"/>
      </c>
      <c r="BN145" s="1">
        <f t="shared" si="132"/>
      </c>
      <c r="BO145" s="1">
        <f t="shared" si="133"/>
      </c>
      <c r="BP145" s="1">
        <f t="shared" si="134"/>
      </c>
      <c r="BQ145" s="1">
        <f t="shared" si="135"/>
      </c>
      <c r="BR145" s="1" t="str">
        <f t="shared" si="136"/>
        <v>長谷川 &amp; </v>
      </c>
      <c r="BS145" s="1">
        <f t="shared" si="137"/>
      </c>
      <c r="BT145" s="1">
        <f t="shared" si="138"/>
      </c>
      <c r="BU145" s="1">
        <f t="shared" si="139"/>
      </c>
      <c r="BV145" s="1" t="str">
        <f t="shared" si="143"/>
        <v>古沢さん &amp; 長谷川 &amp; </v>
      </c>
      <c r="BW145" s="1">
        <f t="shared" si="144"/>
        <v>13</v>
      </c>
      <c r="BX145" s="1" t="str">
        <f t="shared" si="145"/>
        <v>古沢さん &amp; 長谷川</v>
      </c>
    </row>
    <row r="146" spans="9:76" ht="14.25">
      <c r="I146" s="27"/>
      <c r="K146" s="2"/>
      <c r="L146" s="2"/>
      <c r="M146" s="2">
        <v>3</v>
      </c>
      <c r="N146" s="2"/>
      <c r="O146" s="2"/>
      <c r="P146" s="2"/>
      <c r="Q146" s="2">
        <v>2</v>
      </c>
      <c r="R146" s="2">
        <v>1</v>
      </c>
      <c r="S146" s="2"/>
      <c r="T146" s="2">
        <v>4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8"/>
      <c r="AI146" s="1">
        <f>IF(ISERROR(HLOOKUP("C",$W146:$AH$2101,ROWS($W146:$AH$2101),FALSE)),0,HLOOKUP("C",$W146:$AH$2101,ROWS($W146:$AH$2101),FALSE))</f>
        <v>0</v>
      </c>
      <c r="AJ146" s="1">
        <f t="shared" si="106"/>
      </c>
      <c r="AK146" s="1">
        <f t="shared" si="107"/>
        <v>-1</v>
      </c>
      <c r="AL146" s="1">
        <f t="shared" si="108"/>
      </c>
      <c r="AM146" s="1">
        <f t="shared" si="140"/>
        <v>1</v>
      </c>
      <c r="AN146" s="1">
        <f t="shared" si="109"/>
      </c>
      <c r="AO146" s="1">
        <f t="shared" si="110"/>
      </c>
      <c r="AP146" s="1">
        <f t="shared" si="111"/>
      </c>
      <c r="AQ146" s="1">
        <f t="shared" si="112"/>
        <v>0</v>
      </c>
      <c r="AR146" s="1">
        <f t="shared" si="113"/>
        <v>6</v>
      </c>
      <c r="AS146" s="1">
        <f t="shared" si="114"/>
      </c>
      <c r="AT146" s="1">
        <f t="shared" si="115"/>
        <v>2</v>
      </c>
      <c r="AU146" s="1">
        <f t="shared" si="116"/>
      </c>
      <c r="AV146" s="1">
        <f t="shared" si="105"/>
      </c>
      <c r="AW146" s="1">
        <f t="shared" si="117"/>
      </c>
      <c r="AX146" s="1">
        <f t="shared" si="118"/>
      </c>
      <c r="AY146" s="1">
        <f t="shared" si="119"/>
      </c>
      <c r="AZ146" s="1" t="str">
        <f t="shared" si="120"/>
        <v>L</v>
      </c>
      <c r="BA146" s="1">
        <f t="shared" si="121"/>
      </c>
      <c r="BB146" s="1">
        <f t="shared" si="122"/>
      </c>
      <c r="BC146" s="1">
        <f t="shared" si="123"/>
      </c>
      <c r="BD146" s="1">
        <f t="shared" si="124"/>
      </c>
      <c r="BE146" s="1" t="str">
        <f t="shared" si="125"/>
        <v>R</v>
      </c>
      <c r="BF146" s="1">
        <f t="shared" si="126"/>
      </c>
      <c r="BG146" s="1" t="str">
        <f t="shared" si="127"/>
        <v>L</v>
      </c>
      <c r="BH146" s="1">
        <f t="shared" si="128"/>
      </c>
      <c r="BI146" s="1" t="str">
        <f t="shared" si="141"/>
        <v>L</v>
      </c>
      <c r="BJ146" s="1">
        <f t="shared" si="142"/>
      </c>
      <c r="BK146" s="1">
        <f t="shared" si="129"/>
      </c>
      <c r="BL146" s="1">
        <f t="shared" si="130"/>
      </c>
      <c r="BM146" s="1" t="str">
        <f t="shared" si="131"/>
        <v>中村さん &amp; </v>
      </c>
      <c r="BN146" s="1">
        <f t="shared" si="132"/>
      </c>
      <c r="BO146" s="1">
        <f t="shared" si="133"/>
      </c>
      <c r="BP146" s="1">
        <f t="shared" si="134"/>
      </c>
      <c r="BQ146" s="1">
        <f t="shared" si="135"/>
      </c>
      <c r="BR146" s="1">
        <f t="shared" si="136"/>
      </c>
      <c r="BS146" s="1">
        <f t="shared" si="137"/>
      </c>
      <c r="BT146" s="1" t="str">
        <f t="shared" si="138"/>
        <v>皆川さん &amp; </v>
      </c>
      <c r="BU146" s="1">
        <f t="shared" si="139"/>
      </c>
      <c r="BV146" s="1" t="str">
        <f t="shared" si="143"/>
        <v>中村さん &amp; 皆川さん &amp; </v>
      </c>
      <c r="BW146" s="1">
        <f t="shared" si="144"/>
        <v>14</v>
      </c>
      <c r="BX146" s="1" t="str">
        <f t="shared" si="145"/>
        <v>中村さん &amp; 皆川さん</v>
      </c>
    </row>
    <row r="147" spans="9:76" ht="14.25">
      <c r="I147" s="27"/>
      <c r="K147" s="2"/>
      <c r="L147" s="2"/>
      <c r="M147" s="2">
        <v>3</v>
      </c>
      <c r="N147" s="2"/>
      <c r="O147" s="2"/>
      <c r="P147" s="2">
        <v>2</v>
      </c>
      <c r="Q147" s="2"/>
      <c r="R147" s="2">
        <v>1</v>
      </c>
      <c r="S147" s="2"/>
      <c r="T147" s="2">
        <v>4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8"/>
      <c r="AI147" s="1">
        <f>IF(ISERROR(HLOOKUP("C",$W147:$AH$2101,ROWS($W147:$AH$2101),FALSE)),0,HLOOKUP("C",$W147:$AH$2101,ROWS($W147:$AH$2101),FALSE))</f>
        <v>0</v>
      </c>
      <c r="AJ147" s="1">
        <f t="shared" si="106"/>
      </c>
      <c r="AK147" s="1">
        <f t="shared" si="107"/>
      </c>
      <c r="AL147" s="1">
        <f t="shared" si="108"/>
      </c>
      <c r="AM147" s="1">
        <f t="shared" si="140"/>
        <v>2</v>
      </c>
      <c r="AN147" s="1">
        <f t="shared" si="109"/>
      </c>
      <c r="AO147" s="1">
        <f t="shared" si="110"/>
      </c>
      <c r="AP147" s="1">
        <f t="shared" si="111"/>
        <v>0</v>
      </c>
      <c r="AQ147" s="1">
        <f t="shared" si="112"/>
        <v>-1</v>
      </c>
      <c r="AR147" s="1">
        <f t="shared" si="113"/>
        <v>7</v>
      </c>
      <c r="AS147" s="1">
        <f t="shared" si="114"/>
      </c>
      <c r="AT147" s="1">
        <f t="shared" si="115"/>
        <v>3</v>
      </c>
      <c r="AU147" s="1">
        <f t="shared" si="116"/>
      </c>
      <c r="AV147" s="1">
        <f t="shared" si="105"/>
      </c>
      <c r="AW147" s="1">
        <f t="shared" si="117"/>
      </c>
      <c r="AX147" s="1">
        <f t="shared" si="118"/>
      </c>
      <c r="AY147" s="1">
        <f t="shared" si="119"/>
      </c>
      <c r="AZ147" s="1" t="str">
        <f t="shared" si="120"/>
        <v>L</v>
      </c>
      <c r="BA147" s="1">
        <f t="shared" si="121"/>
      </c>
      <c r="BB147" s="1">
        <f t="shared" si="122"/>
      </c>
      <c r="BC147" s="1">
        <f t="shared" si="123"/>
      </c>
      <c r="BD147" s="1">
        <f t="shared" si="124"/>
      </c>
      <c r="BE147" s="1" t="str">
        <f t="shared" si="125"/>
        <v>R</v>
      </c>
      <c r="BF147" s="1">
        <f t="shared" si="126"/>
      </c>
      <c r="BG147" s="1" t="str">
        <f t="shared" si="127"/>
        <v>L</v>
      </c>
      <c r="BH147" s="1">
        <f t="shared" si="128"/>
      </c>
      <c r="BI147" s="1" t="str">
        <f t="shared" si="141"/>
        <v>L</v>
      </c>
      <c r="BJ147" s="1">
        <f t="shared" si="142"/>
      </c>
      <c r="BK147" s="1">
        <f t="shared" si="129"/>
      </c>
      <c r="BL147" s="1">
        <f t="shared" si="130"/>
      </c>
      <c r="BM147" s="1" t="str">
        <f t="shared" si="131"/>
        <v>中村さん &amp; </v>
      </c>
      <c r="BN147" s="1">
        <f t="shared" si="132"/>
      </c>
      <c r="BO147" s="1">
        <f t="shared" si="133"/>
      </c>
      <c r="BP147" s="1">
        <f t="shared" si="134"/>
      </c>
      <c r="BQ147" s="1">
        <f t="shared" si="135"/>
      </c>
      <c r="BR147" s="1">
        <f t="shared" si="136"/>
      </c>
      <c r="BS147" s="1">
        <f t="shared" si="137"/>
      </c>
      <c r="BT147" s="1" t="str">
        <f t="shared" si="138"/>
        <v>皆川さん &amp; </v>
      </c>
      <c r="BU147" s="1">
        <f t="shared" si="139"/>
      </c>
      <c r="BV147" s="1" t="str">
        <f t="shared" si="143"/>
        <v>中村さん &amp; 皆川さん &amp; </v>
      </c>
      <c r="BW147" s="1">
        <f t="shared" si="144"/>
        <v>14</v>
      </c>
      <c r="BX147" s="1" t="str">
        <f t="shared" si="145"/>
        <v>中村さん &amp; 皆川さん</v>
      </c>
    </row>
    <row r="148" spans="9:76" ht="14.25">
      <c r="I148" s="27"/>
      <c r="K148" s="2"/>
      <c r="L148" s="2"/>
      <c r="M148" s="2">
        <v>3</v>
      </c>
      <c r="N148" s="2"/>
      <c r="O148" s="2">
        <v>1</v>
      </c>
      <c r="P148" s="2"/>
      <c r="Q148" s="2"/>
      <c r="R148" s="2">
        <v>2</v>
      </c>
      <c r="S148" s="2"/>
      <c r="T148" s="2">
        <v>4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8"/>
      <c r="AI148" s="1">
        <f>IF(ISERROR(HLOOKUP("C",$W148:$AH$2101,ROWS($W148:$AH$2101),FALSE)),0,HLOOKUP("C",$W148:$AH$2101,ROWS($W148:$AH$2101),FALSE))</f>
        <v>0</v>
      </c>
      <c r="AJ148" s="1">
        <f t="shared" si="106"/>
      </c>
      <c r="AK148" s="1">
        <f t="shared" si="107"/>
      </c>
      <c r="AL148" s="1">
        <f t="shared" si="108"/>
      </c>
      <c r="AM148" s="1">
        <f t="shared" si="140"/>
        <v>3</v>
      </c>
      <c r="AN148" s="1">
        <f t="shared" si="109"/>
      </c>
      <c r="AO148" s="1">
        <f t="shared" si="110"/>
        <v>0</v>
      </c>
      <c r="AP148" s="1">
        <f t="shared" si="111"/>
        <v>-1</v>
      </c>
      <c r="AQ148" s="1">
        <f t="shared" si="112"/>
      </c>
      <c r="AR148" s="1">
        <f t="shared" si="113"/>
        <v>8</v>
      </c>
      <c r="AS148" s="1">
        <f t="shared" si="114"/>
      </c>
      <c r="AT148" s="1">
        <f t="shared" si="115"/>
        <v>4</v>
      </c>
      <c r="AU148" s="1">
        <f t="shared" si="116"/>
      </c>
      <c r="AV148" s="1">
        <f t="shared" si="105"/>
      </c>
      <c r="AW148" s="1">
        <f t="shared" si="117"/>
      </c>
      <c r="AX148" s="1">
        <f t="shared" si="118"/>
      </c>
      <c r="AY148" s="1">
        <f t="shared" si="119"/>
      </c>
      <c r="AZ148" s="1" t="str">
        <f t="shared" si="120"/>
        <v>L</v>
      </c>
      <c r="BA148" s="1">
        <f t="shared" si="121"/>
      </c>
      <c r="BB148" s="1">
        <f t="shared" si="122"/>
      </c>
      <c r="BC148" s="1">
        <f t="shared" si="123"/>
      </c>
      <c r="BD148" s="1">
        <f t="shared" si="124"/>
      </c>
      <c r="BE148" s="1" t="str">
        <f t="shared" si="125"/>
        <v>R</v>
      </c>
      <c r="BF148" s="1">
        <f t="shared" si="126"/>
      </c>
      <c r="BG148" s="1" t="str">
        <f t="shared" si="127"/>
        <v>L</v>
      </c>
      <c r="BH148" s="1">
        <f t="shared" si="128"/>
      </c>
      <c r="BI148" s="1" t="str">
        <f t="shared" si="141"/>
        <v>L</v>
      </c>
      <c r="BJ148" s="1">
        <f t="shared" si="142"/>
      </c>
      <c r="BK148" s="1">
        <f t="shared" si="129"/>
      </c>
      <c r="BL148" s="1">
        <f t="shared" si="130"/>
      </c>
      <c r="BM148" s="1" t="str">
        <f t="shared" si="131"/>
        <v>中村さん &amp; </v>
      </c>
      <c r="BN148" s="1">
        <f t="shared" si="132"/>
      </c>
      <c r="BO148" s="1">
        <f t="shared" si="133"/>
      </c>
      <c r="BP148" s="1">
        <f t="shared" si="134"/>
      </c>
      <c r="BQ148" s="1">
        <f t="shared" si="135"/>
      </c>
      <c r="BR148" s="1">
        <f t="shared" si="136"/>
      </c>
      <c r="BS148" s="1">
        <f t="shared" si="137"/>
      </c>
      <c r="BT148" s="1" t="str">
        <f t="shared" si="138"/>
        <v>皆川さん &amp; </v>
      </c>
      <c r="BU148" s="1">
        <f t="shared" si="139"/>
      </c>
      <c r="BV148" s="1" t="str">
        <f t="shared" si="143"/>
        <v>中村さん &amp; 皆川さん &amp; </v>
      </c>
      <c r="BW148" s="1">
        <f t="shared" si="144"/>
        <v>14</v>
      </c>
      <c r="BX148" s="1" t="str">
        <f t="shared" si="145"/>
        <v>中村さん &amp; 皆川さん</v>
      </c>
    </row>
    <row r="149" spans="9:76" ht="14.25">
      <c r="I149" s="27"/>
      <c r="K149" s="2"/>
      <c r="L149" s="2"/>
      <c r="M149" s="2">
        <v>3</v>
      </c>
      <c r="N149" s="2">
        <v>4</v>
      </c>
      <c r="O149" s="2">
        <v>1</v>
      </c>
      <c r="P149" s="2"/>
      <c r="Q149" s="2"/>
      <c r="R149" s="2">
        <v>2</v>
      </c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8"/>
      <c r="AI149" s="1">
        <f>IF(ISERROR(HLOOKUP("C",$W149:$AH$2101,ROWS($W149:$AH$2101),FALSE)),0,HLOOKUP("C",$W149:$AH$2101,ROWS($W149:$AH$2101),FALSE))</f>
        <v>0</v>
      </c>
      <c r="AJ149" s="1">
        <f t="shared" si="106"/>
      </c>
      <c r="AK149" s="1">
        <f t="shared" si="107"/>
      </c>
      <c r="AL149" s="1">
        <f t="shared" si="108"/>
      </c>
      <c r="AM149" s="1">
        <f t="shared" si="140"/>
        <v>4</v>
      </c>
      <c r="AN149" s="1">
        <f t="shared" si="109"/>
        <v>0</v>
      </c>
      <c r="AO149" s="1">
        <f t="shared" si="110"/>
        <v>1</v>
      </c>
      <c r="AP149" s="1">
        <f t="shared" si="111"/>
      </c>
      <c r="AQ149" s="1">
        <f t="shared" si="112"/>
      </c>
      <c r="AR149" s="1">
        <f t="shared" si="113"/>
        <v>9</v>
      </c>
      <c r="AS149" s="1">
        <f t="shared" si="114"/>
      </c>
      <c r="AT149" s="1">
        <f t="shared" si="115"/>
        <v>-1</v>
      </c>
      <c r="AU149" s="1">
        <f t="shared" si="116"/>
      </c>
      <c r="AV149" s="1">
        <f t="shared" si="105"/>
      </c>
      <c r="AW149" s="1">
        <f t="shared" si="117"/>
      </c>
      <c r="AX149" s="1">
        <f t="shared" si="118"/>
      </c>
      <c r="AY149" s="1">
        <f t="shared" si="119"/>
      </c>
      <c r="AZ149" s="1" t="str">
        <f t="shared" si="120"/>
        <v>L</v>
      </c>
      <c r="BA149" s="1">
        <f t="shared" si="121"/>
      </c>
      <c r="BB149" s="1" t="str">
        <f t="shared" si="122"/>
        <v>R</v>
      </c>
      <c r="BC149" s="1">
        <f t="shared" si="123"/>
      </c>
      <c r="BD149" s="1">
        <f t="shared" si="124"/>
      </c>
      <c r="BE149" s="1" t="str">
        <f t="shared" si="125"/>
        <v>R</v>
      </c>
      <c r="BF149" s="1">
        <f t="shared" si="126"/>
      </c>
      <c r="BG149" s="1">
        <f t="shared" si="127"/>
      </c>
      <c r="BH149" s="1">
        <f t="shared" si="128"/>
      </c>
      <c r="BI149" s="1" t="str">
        <f t="shared" si="141"/>
        <v>R</v>
      </c>
      <c r="BJ149" s="1">
        <f t="shared" si="142"/>
      </c>
      <c r="BK149" s="1">
        <f t="shared" si="129"/>
      </c>
      <c r="BL149" s="1">
        <f t="shared" si="130"/>
      </c>
      <c r="BM149" s="1">
        <f t="shared" si="131"/>
      </c>
      <c r="BN149" s="1">
        <f t="shared" si="132"/>
      </c>
      <c r="BO149" s="1" t="str">
        <f t="shared" si="133"/>
        <v>島田さん &amp; </v>
      </c>
      <c r="BP149" s="1">
        <f t="shared" si="134"/>
      </c>
      <c r="BQ149" s="1">
        <f t="shared" si="135"/>
      </c>
      <c r="BR149" s="1" t="str">
        <f t="shared" si="136"/>
        <v>長谷川 &amp; </v>
      </c>
      <c r="BS149" s="1">
        <f t="shared" si="137"/>
      </c>
      <c r="BT149" s="1">
        <f t="shared" si="138"/>
      </c>
      <c r="BU149" s="1">
        <f t="shared" si="139"/>
      </c>
      <c r="BV149" s="1" t="str">
        <f t="shared" si="143"/>
        <v>島田さん &amp; 長谷川 &amp; </v>
      </c>
      <c r="BW149" s="1">
        <f t="shared" si="144"/>
        <v>13</v>
      </c>
      <c r="BX149" s="1" t="str">
        <f t="shared" si="145"/>
        <v>島田さん &amp; 長谷川</v>
      </c>
    </row>
    <row r="150" spans="9:76" ht="14.25">
      <c r="I150" s="27"/>
      <c r="K150" s="2">
        <v>4</v>
      </c>
      <c r="L150" s="2"/>
      <c r="M150" s="2">
        <v>3</v>
      </c>
      <c r="N150" s="2"/>
      <c r="O150" s="2">
        <v>1</v>
      </c>
      <c r="P150" s="2"/>
      <c r="Q150" s="2"/>
      <c r="R150" s="2">
        <v>2</v>
      </c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8"/>
      <c r="AI150" s="1">
        <f>IF(ISERROR(HLOOKUP("C",$W150:$AH$2101,ROWS($W150:$AH$2101),FALSE)),0,HLOOKUP("C",$W150:$AH$2101,ROWS($W150:$AH$2101),FALSE))</f>
        <v>0</v>
      </c>
      <c r="AJ150" s="1">
        <f t="shared" si="106"/>
      </c>
      <c r="AK150" s="1">
        <f t="shared" si="107"/>
        <v>0</v>
      </c>
      <c r="AL150" s="1">
        <f t="shared" si="108"/>
      </c>
      <c r="AM150" s="1">
        <f t="shared" si="140"/>
        <v>5</v>
      </c>
      <c r="AN150" s="1">
        <f t="shared" si="109"/>
        <v>-1</v>
      </c>
      <c r="AO150" s="1">
        <f t="shared" si="110"/>
        <v>2</v>
      </c>
      <c r="AP150" s="1">
        <f t="shared" si="111"/>
      </c>
      <c r="AQ150" s="1">
        <f t="shared" si="112"/>
      </c>
      <c r="AR150" s="1">
        <f t="shared" si="113"/>
        <v>10</v>
      </c>
      <c r="AS150" s="1">
        <f t="shared" si="114"/>
      </c>
      <c r="AT150" s="1">
        <f t="shared" si="115"/>
      </c>
      <c r="AU150" s="1">
        <f t="shared" si="116"/>
      </c>
      <c r="AV150" s="1">
        <f t="shared" si="105"/>
      </c>
      <c r="AW150" s="1">
        <f t="shared" si="117"/>
      </c>
      <c r="AX150" s="1">
        <f t="shared" si="118"/>
      </c>
      <c r="AY150" s="1">
        <f t="shared" si="119"/>
      </c>
      <c r="AZ150" s="1" t="str">
        <f t="shared" si="120"/>
        <v>L</v>
      </c>
      <c r="BA150" s="1">
        <f t="shared" si="121"/>
      </c>
      <c r="BB150" s="1" t="str">
        <f t="shared" si="122"/>
        <v>R</v>
      </c>
      <c r="BC150" s="1">
        <f t="shared" si="123"/>
      </c>
      <c r="BD150" s="1">
        <f t="shared" si="124"/>
      </c>
      <c r="BE150" s="1" t="str">
        <f t="shared" si="125"/>
        <v>R</v>
      </c>
      <c r="BF150" s="1">
        <f t="shared" si="126"/>
      </c>
      <c r="BG150" s="1">
        <f t="shared" si="127"/>
      </c>
      <c r="BH150" s="1">
        <f t="shared" si="128"/>
      </c>
      <c r="BI150" s="1" t="str">
        <f t="shared" si="141"/>
        <v>R</v>
      </c>
      <c r="BJ150" s="1">
        <f t="shared" si="142"/>
      </c>
      <c r="BK150" s="1">
        <f t="shared" si="129"/>
      </c>
      <c r="BL150" s="1">
        <f t="shared" si="130"/>
      </c>
      <c r="BM150" s="1">
        <f t="shared" si="131"/>
      </c>
      <c r="BN150" s="1">
        <f t="shared" si="132"/>
      </c>
      <c r="BO150" s="1" t="str">
        <f t="shared" si="133"/>
        <v>島田さん &amp; </v>
      </c>
      <c r="BP150" s="1">
        <f t="shared" si="134"/>
      </c>
      <c r="BQ150" s="1">
        <f t="shared" si="135"/>
      </c>
      <c r="BR150" s="1" t="str">
        <f t="shared" si="136"/>
        <v>長谷川 &amp; </v>
      </c>
      <c r="BS150" s="1">
        <f t="shared" si="137"/>
      </c>
      <c r="BT150" s="1">
        <f t="shared" si="138"/>
      </c>
      <c r="BU150" s="1">
        <f t="shared" si="139"/>
      </c>
      <c r="BV150" s="1" t="str">
        <f t="shared" si="143"/>
        <v>島田さん &amp; 長谷川 &amp; </v>
      </c>
      <c r="BW150" s="1">
        <f t="shared" si="144"/>
        <v>13</v>
      </c>
      <c r="BX150" s="1" t="str">
        <f t="shared" si="145"/>
        <v>島田さん &amp; 長谷川</v>
      </c>
    </row>
    <row r="151" spans="9:76" ht="14.25">
      <c r="I151" s="27"/>
      <c r="K151" s="2">
        <v>4</v>
      </c>
      <c r="L151" s="2"/>
      <c r="M151" s="2">
        <v>3</v>
      </c>
      <c r="N151" s="2"/>
      <c r="O151" s="2">
        <v>1</v>
      </c>
      <c r="P151" s="2"/>
      <c r="Q151" s="2">
        <v>2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8"/>
      <c r="AI151" s="1">
        <f>IF(ISERROR(HLOOKUP("C",$W151:$AH$2101,ROWS($W151:$AH$2101),FALSE)),0,HLOOKUP("C",$W151:$AH$2101,ROWS($W151:$AH$2101),FALSE))</f>
        <v>0</v>
      </c>
      <c r="AJ151" s="1">
        <f t="shared" si="106"/>
      </c>
      <c r="AK151" s="1">
        <f t="shared" si="107"/>
        <v>1</v>
      </c>
      <c r="AL151" s="1">
        <f t="shared" si="108"/>
      </c>
      <c r="AM151" s="1">
        <f t="shared" si="140"/>
        <v>6</v>
      </c>
      <c r="AN151" s="1">
        <f t="shared" si="109"/>
      </c>
      <c r="AO151" s="1">
        <f t="shared" si="110"/>
        <v>3</v>
      </c>
      <c r="AP151" s="1">
        <f t="shared" si="111"/>
      </c>
      <c r="AQ151" s="1">
        <f t="shared" si="112"/>
        <v>0</v>
      </c>
      <c r="AR151" s="1">
        <f t="shared" si="113"/>
        <v>-1</v>
      </c>
      <c r="AS151" s="1">
        <f t="shared" si="114"/>
      </c>
      <c r="AT151" s="1">
        <f t="shared" si="115"/>
      </c>
      <c r="AU151" s="1">
        <f t="shared" si="116"/>
      </c>
      <c r="AV151" s="1">
        <f t="shared" si="105"/>
      </c>
      <c r="AW151" s="1">
        <f t="shared" si="117"/>
      </c>
      <c r="AX151" s="1" t="str">
        <f t="shared" si="118"/>
        <v>L</v>
      </c>
      <c r="AY151" s="1">
        <f t="shared" si="119"/>
      </c>
      <c r="AZ151" s="1" t="str">
        <f t="shared" si="120"/>
        <v>L</v>
      </c>
      <c r="BA151" s="1">
        <f t="shared" si="121"/>
      </c>
      <c r="BB151" s="1" t="str">
        <f t="shared" si="122"/>
        <v>R</v>
      </c>
      <c r="BC151" s="1">
        <f t="shared" si="123"/>
      </c>
      <c r="BD151" s="1">
        <f t="shared" si="124"/>
      </c>
      <c r="BE151" s="1">
        <f t="shared" si="125"/>
      </c>
      <c r="BF151" s="1">
        <f t="shared" si="126"/>
      </c>
      <c r="BG151" s="1">
        <f t="shared" si="127"/>
      </c>
      <c r="BH151" s="1">
        <f t="shared" si="128"/>
      </c>
      <c r="BI151" s="1" t="str">
        <f t="shared" si="141"/>
        <v>L</v>
      </c>
      <c r="BJ151" s="1">
        <f t="shared" si="142"/>
      </c>
      <c r="BK151" s="1" t="str">
        <f t="shared" si="129"/>
        <v>古沢さん &amp; </v>
      </c>
      <c r="BL151" s="1">
        <f t="shared" si="130"/>
      </c>
      <c r="BM151" s="1" t="str">
        <f t="shared" si="131"/>
        <v>中村さん &amp; </v>
      </c>
      <c r="BN151" s="1">
        <f t="shared" si="132"/>
      </c>
      <c r="BO151" s="1">
        <f t="shared" si="133"/>
      </c>
      <c r="BP151" s="1">
        <f t="shared" si="134"/>
      </c>
      <c r="BQ151" s="1">
        <f t="shared" si="135"/>
      </c>
      <c r="BR151" s="1">
        <f t="shared" si="136"/>
      </c>
      <c r="BS151" s="1">
        <f t="shared" si="137"/>
      </c>
      <c r="BT151" s="1">
        <f t="shared" si="138"/>
      </c>
      <c r="BU151" s="1">
        <f t="shared" si="139"/>
      </c>
      <c r="BV151" s="1" t="str">
        <f t="shared" si="143"/>
        <v>古沢さん &amp; 中村さん &amp; </v>
      </c>
      <c r="BW151" s="1">
        <f t="shared" si="144"/>
        <v>14</v>
      </c>
      <c r="BX151" s="1" t="str">
        <f t="shared" si="145"/>
        <v>古沢さん &amp; 中村さん</v>
      </c>
    </row>
    <row r="152" spans="9:76" ht="14.25">
      <c r="I152" s="27"/>
      <c r="K152" s="2"/>
      <c r="L152" s="2"/>
      <c r="M152" s="2">
        <v>3</v>
      </c>
      <c r="N152" s="2"/>
      <c r="O152" s="2">
        <v>1</v>
      </c>
      <c r="P152" s="2">
        <v>4</v>
      </c>
      <c r="Q152" s="2">
        <v>2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 t="s">
        <v>61</v>
      </c>
      <c r="AC152" s="2"/>
      <c r="AD152" s="2"/>
      <c r="AE152" s="2"/>
      <c r="AF152" s="2"/>
      <c r="AG152" s="2"/>
      <c r="AH152" s="28"/>
      <c r="AI152" s="1">
        <f>IF(ISERROR(HLOOKUP("C",$W152:$AH$2101,ROWS($W152:$AH$2101),FALSE)),0,HLOOKUP("C",$W152:$AH$2101,ROWS($W152:$AH$2101),FALSE))</f>
        <v>6</v>
      </c>
      <c r="AJ152" s="1">
        <f t="shared" si="106"/>
      </c>
      <c r="AK152" s="1">
        <f t="shared" si="107"/>
        <v>-2</v>
      </c>
      <c r="AL152" s="1">
        <f t="shared" si="108"/>
      </c>
      <c r="AM152" s="1">
        <f t="shared" si="140"/>
        <v>7</v>
      </c>
      <c r="AN152" s="1">
        <f t="shared" si="109"/>
      </c>
      <c r="AO152" s="1">
        <f t="shared" si="110"/>
        <v>4</v>
      </c>
      <c r="AP152" s="1">
        <f t="shared" si="111"/>
        <v>0</v>
      </c>
      <c r="AQ152" s="1">
        <f t="shared" si="112"/>
        <v>1</v>
      </c>
      <c r="AR152" s="1">
        <f t="shared" si="113"/>
      </c>
      <c r="AS152" s="1">
        <f t="shared" si="114"/>
      </c>
      <c r="AT152" s="1">
        <f t="shared" si="115"/>
      </c>
      <c r="AU152" s="1">
        <f t="shared" si="116"/>
      </c>
      <c r="AV152" s="1">
        <f t="shared" si="105"/>
      </c>
      <c r="AW152" s="1">
        <f t="shared" si="117"/>
      </c>
      <c r="AX152" s="1">
        <f t="shared" si="118"/>
      </c>
      <c r="AY152" s="1">
        <f t="shared" si="119"/>
      </c>
      <c r="AZ152" s="1" t="str">
        <f t="shared" si="120"/>
        <v>L</v>
      </c>
      <c r="BA152" s="1">
        <f t="shared" si="121"/>
      </c>
      <c r="BB152" s="1" t="str">
        <f t="shared" si="122"/>
        <v>R</v>
      </c>
      <c r="BC152" s="1">
        <f t="shared" si="123"/>
      </c>
      <c r="BD152" s="1" t="str">
        <f t="shared" si="124"/>
        <v>R</v>
      </c>
      <c r="BE152" s="1">
        <f t="shared" si="125"/>
      </c>
      <c r="BF152" s="1">
        <f t="shared" si="126"/>
      </c>
      <c r="BG152" s="1">
        <f t="shared" si="127"/>
      </c>
      <c r="BH152" s="1">
        <f t="shared" si="128"/>
      </c>
      <c r="BI152" s="1" t="str">
        <f t="shared" si="141"/>
        <v>R</v>
      </c>
      <c r="BJ152" s="1">
        <f t="shared" si="142"/>
      </c>
      <c r="BK152" s="1">
        <f t="shared" si="129"/>
      </c>
      <c r="BL152" s="1">
        <f t="shared" si="130"/>
      </c>
      <c r="BM152" s="1">
        <f t="shared" si="131"/>
      </c>
      <c r="BN152" s="1">
        <f t="shared" si="132"/>
      </c>
      <c r="BO152" s="1" t="str">
        <f t="shared" si="133"/>
        <v>島田さん &amp; </v>
      </c>
      <c r="BP152" s="1">
        <f t="shared" si="134"/>
      </c>
      <c r="BQ152" s="1" t="str">
        <f t="shared" si="135"/>
        <v>霜野さん &amp; </v>
      </c>
      <c r="BR152" s="1">
        <f t="shared" si="136"/>
      </c>
      <c r="BS152" s="1">
        <f t="shared" si="137"/>
      </c>
      <c r="BT152" s="1">
        <f t="shared" si="138"/>
      </c>
      <c r="BU152" s="1">
        <f t="shared" si="139"/>
      </c>
      <c r="BV152" s="1" t="str">
        <f t="shared" si="143"/>
        <v>島田さん &amp; 霜野さん &amp; </v>
      </c>
      <c r="BW152" s="1">
        <f t="shared" si="144"/>
        <v>14</v>
      </c>
      <c r="BX152" s="1" t="str">
        <f t="shared" si="145"/>
        <v>島田さん &amp; 霜野さん</v>
      </c>
    </row>
    <row r="153" spans="9:76" ht="14.25">
      <c r="I153" s="27"/>
      <c r="K153" s="2"/>
      <c r="L153" s="2"/>
      <c r="M153" s="2">
        <v>3</v>
      </c>
      <c r="N153" s="2"/>
      <c r="O153" s="2"/>
      <c r="P153" s="2">
        <v>4</v>
      </c>
      <c r="Q153" s="2">
        <v>2</v>
      </c>
      <c r="R153" s="2"/>
      <c r="S153" s="2"/>
      <c r="T153" s="2">
        <v>1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8"/>
      <c r="AI153" s="1">
        <f>IF(ISERROR(HLOOKUP("C",$W153:$AH$2101,ROWS($W153:$AH$2101),FALSE)),0,HLOOKUP("C",$W153:$AH$2101,ROWS($W153:$AH$2101),FALSE))</f>
        <v>0</v>
      </c>
      <c r="AJ153" s="1">
        <f t="shared" si="106"/>
      </c>
      <c r="AK153" s="1">
        <f t="shared" si="107"/>
      </c>
      <c r="AL153" s="1">
        <f t="shared" si="108"/>
      </c>
      <c r="AM153" s="1">
        <f t="shared" si="140"/>
        <v>8</v>
      </c>
      <c r="AN153" s="1">
        <f t="shared" si="109"/>
      </c>
      <c r="AO153" s="1">
        <f t="shared" si="110"/>
        <v>-1</v>
      </c>
      <c r="AP153" s="1">
        <f t="shared" si="111"/>
        <v>1</v>
      </c>
      <c r="AQ153" s="1">
        <f t="shared" si="112"/>
        <v>2</v>
      </c>
      <c r="AR153" s="1">
        <f t="shared" si="113"/>
      </c>
      <c r="AS153" s="1">
        <f t="shared" si="114"/>
      </c>
      <c r="AT153" s="1">
        <f t="shared" si="115"/>
        <v>0</v>
      </c>
      <c r="AU153" s="1">
        <f t="shared" si="116"/>
      </c>
      <c r="AV153" s="1">
        <f t="shared" si="105"/>
      </c>
      <c r="AW153" s="1">
        <f t="shared" si="117"/>
      </c>
      <c r="AX153" s="1">
        <f t="shared" si="118"/>
      </c>
      <c r="AY153" s="1">
        <f t="shared" si="119"/>
      </c>
      <c r="AZ153" s="1" t="str">
        <f t="shared" si="120"/>
        <v>L</v>
      </c>
      <c r="BA153" s="1">
        <f t="shared" si="121"/>
      </c>
      <c r="BB153" s="1">
        <f t="shared" si="122"/>
      </c>
      <c r="BC153" s="1" t="str">
        <f t="shared" si="123"/>
        <v>L</v>
      </c>
      <c r="BD153" s="1" t="str">
        <f t="shared" si="124"/>
        <v>R</v>
      </c>
      <c r="BE153" s="1">
        <f t="shared" si="125"/>
      </c>
      <c r="BF153" s="1">
        <f t="shared" si="126"/>
      </c>
      <c r="BG153" s="1">
        <f t="shared" si="127"/>
      </c>
      <c r="BH153" s="1">
        <f t="shared" si="128"/>
      </c>
      <c r="BI153" s="1" t="str">
        <f t="shared" si="141"/>
        <v>L</v>
      </c>
      <c r="BJ153" s="1">
        <f t="shared" si="142"/>
      </c>
      <c r="BK153" s="1">
        <f t="shared" si="129"/>
      </c>
      <c r="BL153" s="1">
        <f t="shared" si="130"/>
      </c>
      <c r="BM153" s="1" t="str">
        <f t="shared" si="131"/>
        <v>中村さん &amp; </v>
      </c>
      <c r="BN153" s="1">
        <f t="shared" si="132"/>
      </c>
      <c r="BO153" s="1">
        <f t="shared" si="133"/>
      </c>
      <c r="BP153" s="1" t="str">
        <f t="shared" si="134"/>
        <v>理恵子さん &amp; </v>
      </c>
      <c r="BQ153" s="1">
        <f t="shared" si="135"/>
      </c>
      <c r="BR153" s="1">
        <f t="shared" si="136"/>
      </c>
      <c r="BS153" s="1">
        <f t="shared" si="137"/>
      </c>
      <c r="BT153" s="1">
        <f t="shared" si="138"/>
      </c>
      <c r="BU153" s="1">
        <f t="shared" si="139"/>
      </c>
      <c r="BV153" s="1" t="str">
        <f t="shared" si="143"/>
        <v>中村さん &amp; 理恵子さん &amp; </v>
      </c>
      <c r="BW153" s="1">
        <f t="shared" si="144"/>
        <v>15</v>
      </c>
      <c r="BX153" s="1" t="str">
        <f t="shared" si="145"/>
        <v>中村さん &amp; 理恵子さん</v>
      </c>
    </row>
    <row r="154" spans="9:76" ht="14.25">
      <c r="I154" s="27"/>
      <c r="K154" s="2"/>
      <c r="L154" s="2"/>
      <c r="M154" s="2">
        <v>3</v>
      </c>
      <c r="N154" s="2">
        <v>2</v>
      </c>
      <c r="O154" s="2"/>
      <c r="P154" s="2">
        <v>4</v>
      </c>
      <c r="Q154" s="2"/>
      <c r="R154" s="2"/>
      <c r="S154" s="2"/>
      <c r="T154" s="2">
        <v>1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8"/>
      <c r="AI154" s="1">
        <f>IF(ISERROR(HLOOKUP("C",$W154:$AH$2101,ROWS($W154:$AH$2101),FALSE)),0,HLOOKUP("C",$W154:$AH$2101,ROWS($W154:$AH$2101),FALSE))</f>
        <v>0</v>
      </c>
      <c r="AJ154" s="1">
        <f t="shared" si="106"/>
      </c>
      <c r="AK154" s="1">
        <f t="shared" si="107"/>
      </c>
      <c r="AL154" s="1">
        <f t="shared" si="108"/>
      </c>
      <c r="AM154" s="1">
        <f t="shared" si="140"/>
        <v>9</v>
      </c>
      <c r="AN154" s="1">
        <f t="shared" si="109"/>
        <v>0</v>
      </c>
      <c r="AO154" s="1">
        <f t="shared" si="110"/>
      </c>
      <c r="AP154" s="1">
        <f t="shared" si="111"/>
        <v>2</v>
      </c>
      <c r="AQ154" s="1">
        <f t="shared" si="112"/>
        <v>-1</v>
      </c>
      <c r="AR154" s="1">
        <f t="shared" si="113"/>
      </c>
      <c r="AS154" s="1">
        <f t="shared" si="114"/>
      </c>
      <c r="AT154" s="1">
        <f t="shared" si="115"/>
        <v>1</v>
      </c>
      <c r="AU154" s="1">
        <f t="shared" si="116"/>
      </c>
      <c r="AV154" s="1">
        <f t="shared" si="105"/>
      </c>
      <c r="AW154" s="1">
        <f t="shared" si="117"/>
      </c>
      <c r="AX154" s="1">
        <f t="shared" si="118"/>
      </c>
      <c r="AY154" s="1">
        <f t="shared" si="119"/>
      </c>
      <c r="AZ154" s="1" t="str">
        <f t="shared" si="120"/>
        <v>L</v>
      </c>
      <c r="BA154" s="1">
        <f t="shared" si="121"/>
      </c>
      <c r="BB154" s="1">
        <f t="shared" si="122"/>
      </c>
      <c r="BC154" s="1" t="str">
        <f t="shared" si="123"/>
        <v>L</v>
      </c>
      <c r="BD154" s="1">
        <f t="shared" si="124"/>
      </c>
      <c r="BE154" s="1">
        <f t="shared" si="125"/>
      </c>
      <c r="BF154" s="1">
        <f t="shared" si="126"/>
      </c>
      <c r="BG154" s="1" t="str">
        <f t="shared" si="127"/>
        <v>R</v>
      </c>
      <c r="BH154" s="1">
        <f t="shared" si="128"/>
      </c>
      <c r="BI154" s="1" t="str">
        <f t="shared" si="141"/>
        <v>L</v>
      </c>
      <c r="BJ154" s="1">
        <f t="shared" si="142"/>
      </c>
      <c r="BK154" s="1">
        <f t="shared" si="129"/>
      </c>
      <c r="BL154" s="1">
        <f t="shared" si="130"/>
      </c>
      <c r="BM154" s="1" t="str">
        <f t="shared" si="131"/>
        <v>中村さん &amp; </v>
      </c>
      <c r="BN154" s="1">
        <f t="shared" si="132"/>
      </c>
      <c r="BO154" s="1">
        <f t="shared" si="133"/>
      </c>
      <c r="BP154" s="1" t="str">
        <f t="shared" si="134"/>
        <v>理恵子さん &amp; </v>
      </c>
      <c r="BQ154" s="1">
        <f t="shared" si="135"/>
      </c>
      <c r="BR154" s="1">
        <f t="shared" si="136"/>
      </c>
      <c r="BS154" s="1">
        <f t="shared" si="137"/>
      </c>
      <c r="BT154" s="1">
        <f t="shared" si="138"/>
      </c>
      <c r="BU154" s="1">
        <f t="shared" si="139"/>
      </c>
      <c r="BV154" s="1" t="str">
        <f t="shared" si="143"/>
        <v>中村さん &amp; 理恵子さん &amp; </v>
      </c>
      <c r="BW154" s="1">
        <f t="shared" si="144"/>
        <v>15</v>
      </c>
      <c r="BX154" s="1" t="str">
        <f t="shared" si="145"/>
        <v>中村さん &amp; 理恵子さん</v>
      </c>
    </row>
    <row r="155" spans="9:76" ht="14.25">
      <c r="I155" s="27"/>
      <c r="K155" s="2"/>
      <c r="L155" s="2"/>
      <c r="M155" s="2">
        <v>3</v>
      </c>
      <c r="N155" s="2"/>
      <c r="O155" s="2"/>
      <c r="P155" s="2">
        <v>4</v>
      </c>
      <c r="Q155" s="2"/>
      <c r="R155" s="2">
        <v>2</v>
      </c>
      <c r="S155" s="2"/>
      <c r="T155" s="2">
        <v>1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8"/>
      <c r="AI155" s="1">
        <f>IF(ISERROR(HLOOKUP("C",$W155:$AH$2101,ROWS($W155:$AH$2101),FALSE)),0,HLOOKUP("C",$W155:$AH$2101,ROWS($W155:$AH$2101),FALSE))</f>
        <v>0</v>
      </c>
      <c r="AJ155" s="1">
        <f t="shared" si="106"/>
      </c>
      <c r="AK155" s="1">
        <f t="shared" si="107"/>
      </c>
      <c r="AL155" s="1">
        <f t="shared" si="108"/>
      </c>
      <c r="AM155" s="1">
        <f t="shared" si="140"/>
        <v>10</v>
      </c>
      <c r="AN155" s="1">
        <f t="shared" si="109"/>
        <v>-1</v>
      </c>
      <c r="AO155" s="1">
        <f t="shared" si="110"/>
      </c>
      <c r="AP155" s="1">
        <f t="shared" si="111"/>
        <v>3</v>
      </c>
      <c r="AQ155" s="1">
        <f t="shared" si="112"/>
      </c>
      <c r="AR155" s="1">
        <f t="shared" si="113"/>
        <v>0</v>
      </c>
      <c r="AS155" s="1">
        <f t="shared" si="114"/>
      </c>
      <c r="AT155" s="1">
        <f t="shared" si="115"/>
        <v>2</v>
      </c>
      <c r="AU155" s="1">
        <f t="shared" si="116"/>
      </c>
      <c r="AV155" s="1">
        <f t="shared" si="105"/>
      </c>
      <c r="AW155" s="1">
        <f t="shared" si="117"/>
      </c>
      <c r="AX155" s="1">
        <f t="shared" si="118"/>
      </c>
      <c r="AY155" s="1">
        <f t="shared" si="119"/>
      </c>
      <c r="AZ155" s="1" t="str">
        <f t="shared" si="120"/>
        <v>L</v>
      </c>
      <c r="BA155" s="1">
        <f t="shared" si="121"/>
      </c>
      <c r="BB155" s="1">
        <f t="shared" si="122"/>
      </c>
      <c r="BC155" s="1" t="str">
        <f t="shared" si="123"/>
        <v>L</v>
      </c>
      <c r="BD155" s="1">
        <f t="shared" si="124"/>
      </c>
      <c r="BE155" s="1">
        <f t="shared" si="125"/>
      </c>
      <c r="BF155" s="1">
        <f t="shared" si="126"/>
      </c>
      <c r="BG155" s="1" t="str">
        <f t="shared" si="127"/>
        <v>R</v>
      </c>
      <c r="BH155" s="1">
        <f t="shared" si="128"/>
      </c>
      <c r="BI155" s="1" t="str">
        <f t="shared" si="141"/>
        <v>L</v>
      </c>
      <c r="BJ155" s="1">
        <f t="shared" si="142"/>
      </c>
      <c r="BK155" s="1">
        <f t="shared" si="129"/>
      </c>
      <c r="BL155" s="1">
        <f t="shared" si="130"/>
      </c>
      <c r="BM155" s="1" t="str">
        <f t="shared" si="131"/>
        <v>中村さん &amp; </v>
      </c>
      <c r="BN155" s="1">
        <f t="shared" si="132"/>
      </c>
      <c r="BO155" s="1">
        <f t="shared" si="133"/>
      </c>
      <c r="BP155" s="1" t="str">
        <f t="shared" si="134"/>
        <v>理恵子さん &amp; </v>
      </c>
      <c r="BQ155" s="1">
        <f t="shared" si="135"/>
      </c>
      <c r="BR155" s="1">
        <f t="shared" si="136"/>
      </c>
      <c r="BS155" s="1">
        <f t="shared" si="137"/>
      </c>
      <c r="BT155" s="1">
        <f t="shared" si="138"/>
      </c>
      <c r="BU155" s="1">
        <f t="shared" si="139"/>
      </c>
      <c r="BV155" s="1" t="str">
        <f t="shared" si="143"/>
        <v>中村さん &amp; 理恵子さん &amp; </v>
      </c>
      <c r="BW155" s="1">
        <f t="shared" si="144"/>
        <v>15</v>
      </c>
      <c r="BX155" s="1" t="str">
        <f t="shared" si="145"/>
        <v>中村さん &amp; 理恵子さん</v>
      </c>
    </row>
    <row r="156" spans="9:76" ht="14.25">
      <c r="I156" s="27"/>
      <c r="K156" s="2">
        <v>4</v>
      </c>
      <c r="L156" s="2"/>
      <c r="M156" s="2">
        <v>3</v>
      </c>
      <c r="N156" s="2"/>
      <c r="O156" s="2"/>
      <c r="P156" s="2"/>
      <c r="Q156" s="2"/>
      <c r="R156" s="2">
        <v>2</v>
      </c>
      <c r="S156" s="2"/>
      <c r="T156" s="2">
        <v>1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8"/>
      <c r="AI156" s="1">
        <f>IF(ISERROR(HLOOKUP("C",$W156:$AH$2101,ROWS($W156:$AH$2101),FALSE)),0,HLOOKUP("C",$W156:$AH$2101,ROWS($W156:$AH$2101),FALSE))</f>
        <v>0</v>
      </c>
      <c r="AJ156" s="1">
        <f t="shared" si="106"/>
      </c>
      <c r="AK156" s="1">
        <f t="shared" si="107"/>
        <v>0</v>
      </c>
      <c r="AL156" s="1">
        <f t="shared" si="108"/>
      </c>
      <c r="AM156" s="1">
        <f t="shared" si="140"/>
        <v>11</v>
      </c>
      <c r="AN156" s="1">
        <f t="shared" si="109"/>
      </c>
      <c r="AO156" s="1">
        <f t="shared" si="110"/>
      </c>
      <c r="AP156" s="1">
        <f t="shared" si="111"/>
        <v>-1</v>
      </c>
      <c r="AQ156" s="1">
        <f t="shared" si="112"/>
      </c>
      <c r="AR156" s="1">
        <f t="shared" si="113"/>
        <v>1</v>
      </c>
      <c r="AS156" s="1">
        <f t="shared" si="114"/>
      </c>
      <c r="AT156" s="1">
        <f t="shared" si="115"/>
        <v>3</v>
      </c>
      <c r="AU156" s="1">
        <f t="shared" si="116"/>
      </c>
      <c r="AV156" s="1">
        <f t="shared" si="105"/>
      </c>
      <c r="AW156" s="1">
        <f t="shared" si="117"/>
      </c>
      <c r="AX156" s="1">
        <f t="shared" si="118"/>
      </c>
      <c r="AY156" s="1">
        <f t="shared" si="119"/>
      </c>
      <c r="AZ156" s="1" t="str">
        <f t="shared" si="120"/>
        <v>L</v>
      </c>
      <c r="BA156" s="1">
        <f t="shared" si="121"/>
      </c>
      <c r="BB156" s="1">
        <f t="shared" si="122"/>
      </c>
      <c r="BC156" s="1">
        <f t="shared" si="123"/>
      </c>
      <c r="BD156" s="1">
        <f t="shared" si="124"/>
      </c>
      <c r="BE156" s="1" t="str">
        <f t="shared" si="125"/>
        <v>R</v>
      </c>
      <c r="BF156" s="1">
        <f t="shared" si="126"/>
      </c>
      <c r="BG156" s="1" t="str">
        <f t="shared" si="127"/>
        <v>R</v>
      </c>
      <c r="BH156" s="1">
        <f t="shared" si="128"/>
      </c>
      <c r="BI156" s="1" t="str">
        <f t="shared" si="141"/>
        <v>R</v>
      </c>
      <c r="BJ156" s="1">
        <f t="shared" si="142"/>
      </c>
      <c r="BK156" s="1">
        <f t="shared" si="129"/>
      </c>
      <c r="BL156" s="1">
        <f t="shared" si="130"/>
      </c>
      <c r="BM156" s="1">
        <f t="shared" si="131"/>
      </c>
      <c r="BN156" s="1">
        <f t="shared" si="132"/>
      </c>
      <c r="BO156" s="1">
        <f t="shared" si="133"/>
      </c>
      <c r="BP156" s="1">
        <f t="shared" si="134"/>
      </c>
      <c r="BQ156" s="1">
        <f t="shared" si="135"/>
      </c>
      <c r="BR156" s="1" t="str">
        <f t="shared" si="136"/>
        <v>長谷川 &amp; </v>
      </c>
      <c r="BS156" s="1">
        <f t="shared" si="137"/>
      </c>
      <c r="BT156" s="1" t="str">
        <f t="shared" si="138"/>
        <v>皆川さん &amp; </v>
      </c>
      <c r="BU156" s="1">
        <f t="shared" si="139"/>
      </c>
      <c r="BV156" s="1" t="str">
        <f t="shared" si="143"/>
        <v>長谷川 &amp; 皆川さん &amp; </v>
      </c>
      <c r="BW156" s="1">
        <f t="shared" si="144"/>
        <v>13</v>
      </c>
      <c r="BX156" s="1" t="str">
        <f t="shared" si="145"/>
        <v>長谷川 &amp; 皆川さん</v>
      </c>
    </row>
    <row r="157" spans="9:76" ht="14.25">
      <c r="I157" s="27"/>
      <c r="K157" s="2">
        <v>4</v>
      </c>
      <c r="L157" s="2"/>
      <c r="M157" s="2">
        <v>3</v>
      </c>
      <c r="N157" s="2"/>
      <c r="O157" s="2">
        <v>2</v>
      </c>
      <c r="P157" s="2"/>
      <c r="Q157" s="2"/>
      <c r="R157" s="2"/>
      <c r="S157" s="2"/>
      <c r="T157" s="2">
        <v>1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8"/>
      <c r="AI157" s="1">
        <f>IF(ISERROR(HLOOKUP("C",$W157:$AH$2101,ROWS($W157:$AH$2101),FALSE)),0,HLOOKUP("C",$W157:$AH$2101,ROWS($W157:$AH$2101),FALSE))</f>
        <v>0</v>
      </c>
      <c r="AJ157" s="1">
        <f t="shared" si="106"/>
      </c>
      <c r="AK157" s="1">
        <f t="shared" si="107"/>
        <v>1</v>
      </c>
      <c r="AL157" s="1">
        <f t="shared" si="108"/>
      </c>
      <c r="AM157" s="1">
        <f t="shared" si="140"/>
        <v>12</v>
      </c>
      <c r="AN157" s="1">
        <f t="shared" si="109"/>
      </c>
      <c r="AO157" s="1">
        <f t="shared" si="110"/>
        <v>0</v>
      </c>
      <c r="AP157" s="1">
        <f t="shared" si="111"/>
      </c>
      <c r="AQ157" s="1">
        <f t="shared" si="112"/>
      </c>
      <c r="AR157" s="1">
        <f t="shared" si="113"/>
        <v>-1</v>
      </c>
      <c r="AS157" s="1">
        <f t="shared" si="114"/>
      </c>
      <c r="AT157" s="1">
        <f t="shared" si="115"/>
        <v>4</v>
      </c>
      <c r="AU157" s="1">
        <f t="shared" si="116"/>
      </c>
      <c r="AV157" s="1">
        <f t="shared" si="105"/>
      </c>
      <c r="AW157" s="1">
        <f t="shared" si="117"/>
      </c>
      <c r="AX157" s="1" t="str">
        <f t="shared" si="118"/>
        <v>L</v>
      </c>
      <c r="AY157" s="1">
        <f t="shared" si="119"/>
      </c>
      <c r="AZ157" s="1" t="str">
        <f t="shared" si="120"/>
        <v>L</v>
      </c>
      <c r="BA157" s="1">
        <f t="shared" si="121"/>
      </c>
      <c r="BB157" s="1">
        <f t="shared" si="122"/>
      </c>
      <c r="BC157" s="1">
        <f t="shared" si="123"/>
      </c>
      <c r="BD157" s="1">
        <f t="shared" si="124"/>
      </c>
      <c r="BE157" s="1">
        <f t="shared" si="125"/>
      </c>
      <c r="BF157" s="1">
        <f t="shared" si="126"/>
      </c>
      <c r="BG157" s="1" t="str">
        <f t="shared" si="127"/>
        <v>R</v>
      </c>
      <c r="BH157" s="1">
        <f t="shared" si="128"/>
      </c>
      <c r="BI157" s="1" t="str">
        <f t="shared" si="141"/>
        <v>L</v>
      </c>
      <c r="BJ157" s="1">
        <f t="shared" si="142"/>
      </c>
      <c r="BK157" s="1" t="str">
        <f t="shared" si="129"/>
        <v>古沢さん &amp; </v>
      </c>
      <c r="BL157" s="1">
        <f t="shared" si="130"/>
      </c>
      <c r="BM157" s="1" t="str">
        <f t="shared" si="131"/>
        <v>中村さん &amp; </v>
      </c>
      <c r="BN157" s="1">
        <f t="shared" si="132"/>
      </c>
      <c r="BO157" s="1">
        <f t="shared" si="133"/>
      </c>
      <c r="BP157" s="1">
        <f t="shared" si="134"/>
      </c>
      <c r="BQ157" s="1">
        <f t="shared" si="135"/>
      </c>
      <c r="BR157" s="1">
        <f t="shared" si="136"/>
      </c>
      <c r="BS157" s="1">
        <f t="shared" si="137"/>
      </c>
      <c r="BT157" s="1">
        <f t="shared" si="138"/>
      </c>
      <c r="BU157" s="1">
        <f t="shared" si="139"/>
      </c>
      <c r="BV157" s="1" t="str">
        <f t="shared" si="143"/>
        <v>古沢さん &amp; 中村さん &amp; </v>
      </c>
      <c r="BW157" s="1">
        <f t="shared" si="144"/>
        <v>14</v>
      </c>
      <c r="BX157" s="1" t="str">
        <f t="shared" si="145"/>
        <v>古沢さん &amp; 中村さん</v>
      </c>
    </row>
    <row r="158" spans="9:76" ht="14.25">
      <c r="I158" s="27"/>
      <c r="K158" s="2"/>
      <c r="L158" s="2"/>
      <c r="M158" s="2">
        <v>3</v>
      </c>
      <c r="N158" s="2"/>
      <c r="O158" s="2">
        <v>2</v>
      </c>
      <c r="P158" s="2"/>
      <c r="Q158" s="2">
        <v>4</v>
      </c>
      <c r="R158" s="2"/>
      <c r="S158" s="2"/>
      <c r="T158" s="2">
        <v>1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8"/>
      <c r="AI158" s="1">
        <f>IF(ISERROR(HLOOKUP("C",$W158:$AH$2101,ROWS($W158:$AH$2101),FALSE)),0,HLOOKUP("C",$W158:$AH$2101,ROWS($W158:$AH$2101),FALSE))</f>
        <v>0</v>
      </c>
      <c r="AJ158" s="1">
        <f t="shared" si="106"/>
      </c>
      <c r="AK158" s="1">
        <f t="shared" si="107"/>
        <v>-1</v>
      </c>
      <c r="AL158" s="1">
        <f t="shared" si="108"/>
      </c>
      <c r="AM158" s="1">
        <f t="shared" si="140"/>
        <v>13</v>
      </c>
      <c r="AN158" s="1">
        <f t="shared" si="109"/>
      </c>
      <c r="AO158" s="1">
        <f t="shared" si="110"/>
        <v>1</v>
      </c>
      <c r="AP158" s="1">
        <f t="shared" si="111"/>
      </c>
      <c r="AQ158" s="1">
        <f t="shared" si="112"/>
        <v>0</v>
      </c>
      <c r="AR158" s="1">
        <f t="shared" si="113"/>
      </c>
      <c r="AS158" s="1">
        <f t="shared" si="114"/>
      </c>
      <c r="AT158" s="1">
        <f t="shared" si="115"/>
        <v>5</v>
      </c>
      <c r="AU158" s="1">
        <f t="shared" si="116"/>
      </c>
      <c r="AV158" s="1">
        <f t="shared" si="105"/>
      </c>
      <c r="AW158" s="1">
        <f t="shared" si="117"/>
      </c>
      <c r="AX158" s="1">
        <f t="shared" si="118"/>
      </c>
      <c r="AY158" s="1">
        <f t="shared" si="119"/>
      </c>
      <c r="AZ158" s="1" t="str">
        <f t="shared" si="120"/>
        <v>L</v>
      </c>
      <c r="BA158" s="1">
        <f t="shared" si="121"/>
      </c>
      <c r="BB158" s="1" t="str">
        <f t="shared" si="122"/>
        <v>R</v>
      </c>
      <c r="BC158" s="1">
        <f t="shared" si="123"/>
      </c>
      <c r="BD158" s="1">
        <f t="shared" si="124"/>
      </c>
      <c r="BE158" s="1">
        <f t="shared" si="125"/>
      </c>
      <c r="BF158" s="1">
        <f t="shared" si="126"/>
      </c>
      <c r="BG158" s="1" t="str">
        <f t="shared" si="127"/>
        <v>R</v>
      </c>
      <c r="BH158" s="1">
        <f t="shared" si="128"/>
      </c>
      <c r="BI158" s="1" t="str">
        <f t="shared" si="141"/>
        <v>R</v>
      </c>
      <c r="BJ158" s="1">
        <f t="shared" si="142"/>
      </c>
      <c r="BK158" s="1">
        <f t="shared" si="129"/>
      </c>
      <c r="BL158" s="1">
        <f t="shared" si="130"/>
      </c>
      <c r="BM158" s="1">
        <f t="shared" si="131"/>
      </c>
      <c r="BN158" s="1">
        <f t="shared" si="132"/>
      </c>
      <c r="BO158" s="1" t="str">
        <f t="shared" si="133"/>
        <v>島田さん &amp; </v>
      </c>
      <c r="BP158" s="1">
        <f t="shared" si="134"/>
      </c>
      <c r="BQ158" s="1">
        <f t="shared" si="135"/>
      </c>
      <c r="BR158" s="1">
        <f t="shared" si="136"/>
      </c>
      <c r="BS158" s="1">
        <f t="shared" si="137"/>
      </c>
      <c r="BT158" s="1" t="str">
        <f t="shared" si="138"/>
        <v>皆川さん &amp; </v>
      </c>
      <c r="BU158" s="1">
        <f t="shared" si="139"/>
      </c>
      <c r="BV158" s="1" t="str">
        <f t="shared" si="143"/>
        <v>島田さん &amp; 皆川さん &amp; </v>
      </c>
      <c r="BW158" s="1">
        <f t="shared" si="144"/>
        <v>14</v>
      </c>
      <c r="BX158" s="1" t="str">
        <f t="shared" si="145"/>
        <v>島田さん &amp; 皆川さん</v>
      </c>
    </row>
    <row r="159" spans="9:76" ht="14.25">
      <c r="I159" s="27"/>
      <c r="K159" s="2"/>
      <c r="L159" s="2"/>
      <c r="M159" s="2"/>
      <c r="N159" s="2">
        <v>3</v>
      </c>
      <c r="O159" s="2">
        <v>2</v>
      </c>
      <c r="P159" s="2"/>
      <c r="Q159" s="2">
        <v>4</v>
      </c>
      <c r="R159" s="2"/>
      <c r="S159" s="2"/>
      <c r="T159" s="2">
        <v>1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8"/>
      <c r="AI159" s="1">
        <f>IF(ISERROR(HLOOKUP("C",$W159:$AH$2101,ROWS($W159:$AH$2101),FALSE)),0,HLOOKUP("C",$W159:$AH$2101,ROWS($W159:$AH$2101),FALSE))</f>
        <v>0</v>
      </c>
      <c r="AJ159" s="1">
        <f t="shared" si="106"/>
      </c>
      <c r="AK159" s="1">
        <f t="shared" si="107"/>
      </c>
      <c r="AL159" s="1">
        <f t="shared" si="108"/>
      </c>
      <c r="AM159" s="1">
        <f t="shared" si="140"/>
        <v>-1</v>
      </c>
      <c r="AN159" s="1">
        <f t="shared" si="109"/>
        <v>0</v>
      </c>
      <c r="AO159" s="1">
        <f t="shared" si="110"/>
        <v>2</v>
      </c>
      <c r="AP159" s="1">
        <f t="shared" si="111"/>
      </c>
      <c r="AQ159" s="1">
        <f t="shared" si="112"/>
        <v>1</v>
      </c>
      <c r="AR159" s="1">
        <f t="shared" si="113"/>
      </c>
      <c r="AS159" s="1">
        <f t="shared" si="114"/>
      </c>
      <c r="AT159" s="1">
        <f t="shared" si="115"/>
        <v>6</v>
      </c>
      <c r="AU159" s="1">
        <f t="shared" si="116"/>
      </c>
      <c r="AV159" s="1">
        <f t="shared" si="105"/>
      </c>
      <c r="AW159" s="1">
        <f t="shared" si="117"/>
      </c>
      <c r="AX159" s="1">
        <f t="shared" si="118"/>
      </c>
      <c r="AY159" s="1">
        <f t="shared" si="119"/>
      </c>
      <c r="AZ159" s="1">
        <f t="shared" si="120"/>
      </c>
      <c r="BA159" s="1">
        <f t="shared" si="121"/>
      </c>
      <c r="BB159" s="1" t="str">
        <f t="shared" si="122"/>
        <v>R</v>
      </c>
      <c r="BC159" s="1">
        <f t="shared" si="123"/>
      </c>
      <c r="BD159" s="1" t="str">
        <f t="shared" si="124"/>
        <v>L</v>
      </c>
      <c r="BE159" s="1">
        <f t="shared" si="125"/>
      </c>
      <c r="BF159" s="1">
        <f t="shared" si="126"/>
      </c>
      <c r="BG159" s="1" t="str">
        <f t="shared" si="127"/>
        <v>R</v>
      </c>
      <c r="BH159" s="1">
        <f t="shared" si="128"/>
      </c>
      <c r="BI159" s="1" t="str">
        <f t="shared" si="141"/>
        <v>R</v>
      </c>
      <c r="BJ159" s="1">
        <f t="shared" si="142"/>
      </c>
      <c r="BK159" s="1">
        <f t="shared" si="129"/>
      </c>
      <c r="BL159" s="1">
        <f t="shared" si="130"/>
      </c>
      <c r="BM159" s="1">
        <f t="shared" si="131"/>
      </c>
      <c r="BN159" s="1">
        <f t="shared" si="132"/>
      </c>
      <c r="BO159" s="1" t="str">
        <f t="shared" si="133"/>
        <v>島田さん &amp; </v>
      </c>
      <c r="BP159" s="1">
        <f t="shared" si="134"/>
      </c>
      <c r="BQ159" s="1">
        <f t="shared" si="135"/>
      </c>
      <c r="BR159" s="1">
        <f t="shared" si="136"/>
      </c>
      <c r="BS159" s="1">
        <f t="shared" si="137"/>
      </c>
      <c r="BT159" s="1" t="str">
        <f t="shared" si="138"/>
        <v>皆川さん &amp; </v>
      </c>
      <c r="BU159" s="1">
        <f t="shared" si="139"/>
      </c>
      <c r="BV159" s="1" t="str">
        <f t="shared" si="143"/>
        <v>島田さん &amp; 皆川さん &amp; </v>
      </c>
      <c r="BW159" s="1">
        <f t="shared" si="144"/>
        <v>14</v>
      </c>
      <c r="BX159" s="1" t="str">
        <f t="shared" si="145"/>
        <v>島田さん &amp; 皆川さん</v>
      </c>
    </row>
    <row r="160" spans="9:76" ht="14.25">
      <c r="I160" s="27"/>
      <c r="K160" s="2"/>
      <c r="L160" s="2"/>
      <c r="M160" s="2"/>
      <c r="N160" s="2">
        <v>3</v>
      </c>
      <c r="O160" s="2">
        <v>2</v>
      </c>
      <c r="P160" s="2">
        <v>1</v>
      </c>
      <c r="Q160" s="2">
        <v>4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8"/>
      <c r="AI160" s="1">
        <f>IF(ISERROR(HLOOKUP("C",$W160:$AH$2101,ROWS($W160:$AH$2101),FALSE)),0,HLOOKUP("C",$W160:$AH$2101,ROWS($W160:$AH$2101),FALSE))</f>
        <v>0</v>
      </c>
      <c r="AJ160" s="1">
        <f t="shared" si="106"/>
      </c>
      <c r="AK160" s="1">
        <f t="shared" si="107"/>
      </c>
      <c r="AL160" s="1">
        <f t="shared" si="108"/>
      </c>
      <c r="AM160" s="1">
        <f t="shared" si="140"/>
      </c>
      <c r="AN160" s="1">
        <f t="shared" si="109"/>
        <v>1</v>
      </c>
      <c r="AO160" s="1">
        <f t="shared" si="110"/>
        <v>3</v>
      </c>
      <c r="AP160" s="1">
        <f t="shared" si="111"/>
        <v>0</v>
      </c>
      <c r="AQ160" s="1">
        <f t="shared" si="112"/>
        <v>2</v>
      </c>
      <c r="AR160" s="1">
        <f t="shared" si="113"/>
      </c>
      <c r="AS160" s="1">
        <f t="shared" si="114"/>
      </c>
      <c r="AT160" s="1">
        <f t="shared" si="115"/>
        <v>-1</v>
      </c>
      <c r="AU160" s="1">
        <f t="shared" si="116"/>
      </c>
      <c r="AV160" s="1">
        <f t="shared" si="105"/>
      </c>
      <c r="AW160" s="1">
        <f t="shared" si="117"/>
      </c>
      <c r="AX160" s="1">
        <f t="shared" si="118"/>
      </c>
      <c r="AY160" s="1">
        <f t="shared" si="119"/>
      </c>
      <c r="AZ160" s="1">
        <f t="shared" si="120"/>
      </c>
      <c r="BA160" s="1" t="str">
        <f t="shared" si="121"/>
        <v>L</v>
      </c>
      <c r="BB160" s="1" t="str">
        <f t="shared" si="122"/>
        <v>R</v>
      </c>
      <c r="BC160" s="1">
        <f t="shared" si="123"/>
      </c>
      <c r="BD160" s="1" t="str">
        <f t="shared" si="124"/>
        <v>L</v>
      </c>
      <c r="BE160" s="1">
        <f t="shared" si="125"/>
      </c>
      <c r="BF160" s="1">
        <f t="shared" si="126"/>
      </c>
      <c r="BG160" s="1">
        <f t="shared" si="127"/>
      </c>
      <c r="BH160" s="1">
        <f t="shared" si="128"/>
      </c>
      <c r="BI160" s="1" t="str">
        <f t="shared" si="141"/>
        <v>L</v>
      </c>
      <c r="BJ160" s="1">
        <f t="shared" si="142"/>
      </c>
      <c r="BK160" s="1">
        <f t="shared" si="129"/>
      </c>
      <c r="BL160" s="1">
        <f t="shared" si="130"/>
      </c>
      <c r="BM160" s="1">
        <f t="shared" si="131"/>
      </c>
      <c r="BN160" s="1" t="str">
        <f t="shared" si="132"/>
        <v>富樫さん &amp; </v>
      </c>
      <c r="BO160" s="1">
        <f t="shared" si="133"/>
      </c>
      <c r="BP160" s="1">
        <f t="shared" si="134"/>
      </c>
      <c r="BQ160" s="1" t="str">
        <f t="shared" si="135"/>
        <v>霜野さん &amp; </v>
      </c>
      <c r="BR160" s="1">
        <f t="shared" si="136"/>
      </c>
      <c r="BS160" s="1">
        <f t="shared" si="137"/>
      </c>
      <c r="BT160" s="1">
        <f t="shared" si="138"/>
      </c>
      <c r="BU160" s="1">
        <f t="shared" si="139"/>
      </c>
      <c r="BV160" s="1" t="str">
        <f t="shared" si="143"/>
        <v>富樫さん &amp; 霜野さん &amp; </v>
      </c>
      <c r="BW160" s="1">
        <f t="shared" si="144"/>
        <v>14</v>
      </c>
      <c r="BX160" s="1" t="str">
        <f t="shared" si="145"/>
        <v>富樫さん &amp; 霜野さん</v>
      </c>
    </row>
    <row r="161" spans="9:76" ht="14.25">
      <c r="I161" s="27"/>
      <c r="K161" s="2"/>
      <c r="L161" s="2"/>
      <c r="M161" s="2"/>
      <c r="N161" s="2">
        <v>3</v>
      </c>
      <c r="O161" s="2"/>
      <c r="P161" s="2">
        <v>1</v>
      </c>
      <c r="Q161" s="2">
        <v>4</v>
      </c>
      <c r="R161" s="2">
        <v>2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8"/>
      <c r="AI161" s="1">
        <f>IF(ISERROR(HLOOKUP("C",$W161:$AH$2101,ROWS($W161:$AH$2101),FALSE)),0,HLOOKUP("C",$W161:$AH$2101,ROWS($W161:$AH$2101),FALSE))</f>
        <v>0</v>
      </c>
      <c r="AJ161" s="1">
        <f t="shared" si="106"/>
      </c>
      <c r="AK161" s="1">
        <f t="shared" si="107"/>
      </c>
      <c r="AL161" s="1">
        <f t="shared" si="108"/>
      </c>
      <c r="AM161" s="1">
        <f t="shared" si="140"/>
      </c>
      <c r="AN161" s="1">
        <f t="shared" si="109"/>
        <v>2</v>
      </c>
      <c r="AO161" s="1">
        <f t="shared" si="110"/>
        <v>-1</v>
      </c>
      <c r="AP161" s="1">
        <f t="shared" si="111"/>
        <v>1</v>
      </c>
      <c r="AQ161" s="1">
        <f t="shared" si="112"/>
        <v>3</v>
      </c>
      <c r="AR161" s="1">
        <f t="shared" si="113"/>
        <v>0</v>
      </c>
      <c r="AS161" s="1">
        <f t="shared" si="114"/>
      </c>
      <c r="AT161" s="1">
        <f t="shared" si="115"/>
      </c>
      <c r="AU161" s="1">
        <f t="shared" si="116"/>
      </c>
      <c r="AV161" s="1">
        <f t="shared" si="105"/>
      </c>
      <c r="AW161" s="1">
        <f t="shared" si="117"/>
      </c>
      <c r="AX161" s="1">
        <f t="shared" si="118"/>
      </c>
      <c r="AY161" s="1">
        <f t="shared" si="119"/>
      </c>
      <c r="AZ161" s="1">
        <f t="shared" si="120"/>
      </c>
      <c r="BA161" s="1" t="str">
        <f t="shared" si="121"/>
        <v>L</v>
      </c>
      <c r="BB161" s="1">
        <f t="shared" si="122"/>
      </c>
      <c r="BC161" s="1" t="str">
        <f t="shared" si="123"/>
        <v>R</v>
      </c>
      <c r="BD161" s="1" t="str">
        <f t="shared" si="124"/>
        <v>L</v>
      </c>
      <c r="BE161" s="1">
        <f t="shared" si="125"/>
      </c>
      <c r="BF161" s="1">
        <f t="shared" si="126"/>
      </c>
      <c r="BG161" s="1">
        <f t="shared" si="127"/>
      </c>
      <c r="BH161" s="1">
        <f t="shared" si="128"/>
      </c>
      <c r="BI161" s="1" t="str">
        <f t="shared" si="141"/>
        <v>L</v>
      </c>
      <c r="BJ161" s="1">
        <f t="shared" si="142"/>
      </c>
      <c r="BK161" s="1">
        <f t="shared" si="129"/>
      </c>
      <c r="BL161" s="1">
        <f t="shared" si="130"/>
      </c>
      <c r="BM161" s="1">
        <f t="shared" si="131"/>
      </c>
      <c r="BN161" s="1" t="str">
        <f t="shared" si="132"/>
        <v>富樫さん &amp; </v>
      </c>
      <c r="BO161" s="1">
        <f t="shared" si="133"/>
      </c>
      <c r="BP161" s="1">
        <f t="shared" si="134"/>
      </c>
      <c r="BQ161" s="1" t="str">
        <f t="shared" si="135"/>
        <v>霜野さん &amp; </v>
      </c>
      <c r="BR161" s="1">
        <f t="shared" si="136"/>
      </c>
      <c r="BS161" s="1">
        <f t="shared" si="137"/>
      </c>
      <c r="BT161" s="1">
        <f t="shared" si="138"/>
      </c>
      <c r="BU161" s="1">
        <f t="shared" si="139"/>
      </c>
      <c r="BV161" s="1" t="str">
        <f t="shared" si="143"/>
        <v>富樫さん &amp; 霜野さん &amp; </v>
      </c>
      <c r="BW161" s="1">
        <f t="shared" si="144"/>
        <v>14</v>
      </c>
      <c r="BX161" s="1" t="str">
        <f t="shared" si="145"/>
        <v>富樫さん &amp; 霜野さん</v>
      </c>
    </row>
    <row r="162" spans="9:76" ht="14.25">
      <c r="I162" s="27"/>
      <c r="K162" s="2">
        <v>3</v>
      </c>
      <c r="L162" s="2"/>
      <c r="M162" s="2"/>
      <c r="N162" s="2"/>
      <c r="O162" s="2"/>
      <c r="P162" s="2">
        <v>1</v>
      </c>
      <c r="Q162" s="2">
        <v>4</v>
      </c>
      <c r="R162" s="2">
        <v>2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 t="s">
        <v>61</v>
      </c>
      <c r="AF162" s="2"/>
      <c r="AG162" s="2"/>
      <c r="AH162" s="28"/>
      <c r="AI162" s="1">
        <f>IF(ISERROR(HLOOKUP("C",$W162:$AH$2101,ROWS($W162:$AH$2101),FALSE)),0,HLOOKUP("C",$W162:$AH$2101,ROWS($W162:$AH$2101),FALSE))</f>
        <v>9</v>
      </c>
      <c r="AJ162" s="1">
        <f t="shared" si="106"/>
      </c>
      <c r="AK162" s="1">
        <f t="shared" si="107"/>
        <v>0</v>
      </c>
      <c r="AL162" s="1">
        <f t="shared" si="108"/>
      </c>
      <c r="AM162" s="1">
        <f t="shared" si="140"/>
      </c>
      <c r="AN162" s="1">
        <f t="shared" si="109"/>
        <v>-2</v>
      </c>
      <c r="AO162" s="1">
        <f t="shared" si="110"/>
      </c>
      <c r="AP162" s="1">
        <f t="shared" si="111"/>
        <v>2</v>
      </c>
      <c r="AQ162" s="1">
        <f t="shared" si="112"/>
        <v>4</v>
      </c>
      <c r="AR162" s="1">
        <f t="shared" si="113"/>
        <v>1</v>
      </c>
      <c r="AS162" s="1">
        <f t="shared" si="114"/>
      </c>
      <c r="AT162" s="1">
        <f t="shared" si="115"/>
      </c>
      <c r="AU162" s="1">
        <f t="shared" si="116"/>
      </c>
      <c r="AV162" s="1">
        <f t="shared" si="105"/>
      </c>
      <c r="AW162" s="1">
        <f t="shared" si="117"/>
      </c>
      <c r="AX162" s="1">
        <f t="shared" si="118"/>
      </c>
      <c r="AY162" s="1">
        <f t="shared" si="119"/>
      </c>
      <c r="AZ162" s="1">
        <f t="shared" si="120"/>
      </c>
      <c r="BA162" s="1">
        <f t="shared" si="121"/>
      </c>
      <c r="BB162" s="1">
        <f t="shared" si="122"/>
      </c>
      <c r="BC162" s="1" t="str">
        <f t="shared" si="123"/>
        <v>R</v>
      </c>
      <c r="BD162" s="1" t="str">
        <f t="shared" si="124"/>
        <v>L</v>
      </c>
      <c r="BE162" s="1" t="str">
        <f t="shared" si="125"/>
        <v>R</v>
      </c>
      <c r="BF162" s="1">
        <f t="shared" si="126"/>
      </c>
      <c r="BG162" s="1">
        <f t="shared" si="127"/>
      </c>
      <c r="BH162" s="1">
        <f t="shared" si="128"/>
      </c>
      <c r="BI162" s="1" t="str">
        <f t="shared" si="141"/>
        <v>R</v>
      </c>
      <c r="BJ162" s="1">
        <f t="shared" si="142"/>
      </c>
      <c r="BK162" s="1">
        <f t="shared" si="129"/>
      </c>
      <c r="BL162" s="1">
        <f t="shared" si="130"/>
      </c>
      <c r="BM162" s="1">
        <f t="shared" si="131"/>
      </c>
      <c r="BN162" s="1">
        <f t="shared" si="132"/>
      </c>
      <c r="BO162" s="1">
        <f t="shared" si="133"/>
      </c>
      <c r="BP162" s="1" t="str">
        <f t="shared" si="134"/>
        <v>理恵子さん &amp; </v>
      </c>
      <c r="BQ162" s="1">
        <f t="shared" si="135"/>
      </c>
      <c r="BR162" s="1" t="str">
        <f t="shared" si="136"/>
        <v>長谷川 &amp; </v>
      </c>
      <c r="BS162" s="1">
        <f t="shared" si="137"/>
      </c>
      <c r="BT162" s="1">
        <f t="shared" si="138"/>
      </c>
      <c r="BU162" s="1">
        <f t="shared" si="139"/>
      </c>
      <c r="BV162" s="1" t="str">
        <f t="shared" si="143"/>
        <v>理恵子さん &amp; 長谷川 &amp; </v>
      </c>
      <c r="BW162" s="1">
        <f t="shared" si="144"/>
        <v>14</v>
      </c>
      <c r="BX162" s="1" t="str">
        <f t="shared" si="145"/>
        <v>理恵子さん &amp; 長谷川</v>
      </c>
    </row>
    <row r="163" spans="9:76" ht="14.25">
      <c r="I163" s="27"/>
      <c r="K163" s="2"/>
      <c r="L163" s="2"/>
      <c r="M163" s="2">
        <v>3</v>
      </c>
      <c r="N163" s="2"/>
      <c r="O163" s="2"/>
      <c r="P163" s="2">
        <v>1</v>
      </c>
      <c r="Q163" s="2">
        <v>4</v>
      </c>
      <c r="R163" s="2">
        <v>2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8"/>
      <c r="AI163" s="1">
        <f>IF(ISERROR(HLOOKUP("C",$W163:$AH$2101,ROWS($W163:$AH$2101),FALSE)),0,HLOOKUP("C",$W163:$AH$2101,ROWS($W163:$AH$2101),FALSE))</f>
        <v>0</v>
      </c>
      <c r="AJ163" s="1">
        <f t="shared" si="106"/>
      </c>
      <c r="AK163" s="1">
        <f t="shared" si="107"/>
        <v>-1</v>
      </c>
      <c r="AL163" s="1">
        <f t="shared" si="108"/>
      </c>
      <c r="AM163" s="1">
        <f t="shared" si="140"/>
        <v>0</v>
      </c>
      <c r="AN163" s="1">
        <f t="shared" si="109"/>
      </c>
      <c r="AO163" s="1">
        <f t="shared" si="110"/>
      </c>
      <c r="AP163" s="1">
        <f t="shared" si="111"/>
        <v>3</v>
      </c>
      <c r="AQ163" s="1">
        <f t="shared" si="112"/>
        <v>5</v>
      </c>
      <c r="AR163" s="1">
        <f t="shared" si="113"/>
        <v>2</v>
      </c>
      <c r="AS163" s="1">
        <f t="shared" si="114"/>
      </c>
      <c r="AT163" s="1">
        <f t="shared" si="115"/>
      </c>
      <c r="AU163" s="1">
        <f t="shared" si="116"/>
      </c>
      <c r="AV163" s="1">
        <f t="shared" si="105"/>
      </c>
      <c r="AW163" s="1">
        <f t="shared" si="117"/>
      </c>
      <c r="AX163" s="1">
        <f t="shared" si="118"/>
      </c>
      <c r="AY163" s="1">
        <f t="shared" si="119"/>
      </c>
      <c r="AZ163" s="1">
        <f t="shared" si="120"/>
      </c>
      <c r="BA163" s="1">
        <f t="shared" si="121"/>
      </c>
      <c r="BB163" s="1">
        <f t="shared" si="122"/>
      </c>
      <c r="BC163" s="1" t="str">
        <f t="shared" si="123"/>
        <v>R</v>
      </c>
      <c r="BD163" s="1" t="str">
        <f t="shared" si="124"/>
        <v>L</v>
      </c>
      <c r="BE163" s="1" t="str">
        <f t="shared" si="125"/>
        <v>R</v>
      </c>
      <c r="BF163" s="1">
        <f t="shared" si="126"/>
      </c>
      <c r="BG163" s="1">
        <f t="shared" si="127"/>
      </c>
      <c r="BH163" s="1">
        <f t="shared" si="128"/>
      </c>
      <c r="BI163" s="1" t="str">
        <f t="shared" si="141"/>
        <v>R</v>
      </c>
      <c r="BJ163" s="1">
        <f t="shared" si="142"/>
      </c>
      <c r="BK163" s="1">
        <f t="shared" si="129"/>
      </c>
      <c r="BL163" s="1">
        <f t="shared" si="130"/>
      </c>
      <c r="BM163" s="1">
        <f t="shared" si="131"/>
      </c>
      <c r="BN163" s="1">
        <f t="shared" si="132"/>
      </c>
      <c r="BO163" s="1">
        <f t="shared" si="133"/>
      </c>
      <c r="BP163" s="1" t="str">
        <f t="shared" si="134"/>
        <v>理恵子さん &amp; </v>
      </c>
      <c r="BQ163" s="1">
        <f t="shared" si="135"/>
      </c>
      <c r="BR163" s="1" t="str">
        <f t="shared" si="136"/>
        <v>長谷川 &amp; </v>
      </c>
      <c r="BS163" s="1">
        <f t="shared" si="137"/>
      </c>
      <c r="BT163" s="1">
        <f t="shared" si="138"/>
      </c>
      <c r="BU163" s="1">
        <f t="shared" si="139"/>
      </c>
      <c r="BV163" s="1" t="str">
        <f t="shared" si="143"/>
        <v>理恵子さん &amp; 長谷川 &amp; </v>
      </c>
      <c r="BW163" s="1">
        <f t="shared" si="144"/>
        <v>14</v>
      </c>
      <c r="BX163" s="1" t="str">
        <f t="shared" si="145"/>
        <v>理恵子さん &amp; 長谷川</v>
      </c>
    </row>
    <row r="164" spans="9:76" ht="14.25">
      <c r="I164" s="27"/>
      <c r="K164" s="2"/>
      <c r="L164" s="2"/>
      <c r="M164" s="2">
        <v>3</v>
      </c>
      <c r="N164" s="2"/>
      <c r="O164" s="2"/>
      <c r="P164" s="2">
        <v>1</v>
      </c>
      <c r="Q164" s="2">
        <v>4</v>
      </c>
      <c r="R164" s="2"/>
      <c r="S164" s="2"/>
      <c r="T164" s="2">
        <v>2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8"/>
      <c r="AI164" s="1">
        <f>IF(ISERROR(HLOOKUP("C",$W164:$AH$2101,ROWS($W164:$AH$2101),FALSE)),0,HLOOKUP("C",$W164:$AH$2101,ROWS($W164:$AH$2101),FALSE))</f>
        <v>0</v>
      </c>
      <c r="AJ164" s="1">
        <f t="shared" si="106"/>
      </c>
      <c r="AK164" s="1">
        <f t="shared" si="107"/>
      </c>
      <c r="AL164" s="1">
        <f t="shared" si="108"/>
      </c>
      <c r="AM164" s="1">
        <f t="shared" si="140"/>
        <v>1</v>
      </c>
      <c r="AN164" s="1">
        <f t="shared" si="109"/>
      </c>
      <c r="AO164" s="1">
        <f t="shared" si="110"/>
      </c>
      <c r="AP164" s="1">
        <f t="shared" si="111"/>
        <v>4</v>
      </c>
      <c r="AQ164" s="1">
        <f t="shared" si="112"/>
        <v>6</v>
      </c>
      <c r="AR164" s="1">
        <f t="shared" si="113"/>
        <v>-1</v>
      </c>
      <c r="AS164" s="1">
        <f t="shared" si="114"/>
      </c>
      <c r="AT164" s="1">
        <f t="shared" si="115"/>
        <v>0</v>
      </c>
      <c r="AU164" s="1">
        <f t="shared" si="116"/>
      </c>
      <c r="AV164" s="1">
        <f t="shared" si="105"/>
      </c>
      <c r="AW164" s="1">
        <f t="shared" si="117"/>
      </c>
      <c r="AX164" s="1">
        <f t="shared" si="118"/>
      </c>
      <c r="AY164" s="1">
        <f t="shared" si="119"/>
      </c>
      <c r="AZ164" s="1" t="str">
        <f t="shared" si="120"/>
        <v>L</v>
      </c>
      <c r="BA164" s="1">
        <f t="shared" si="121"/>
      </c>
      <c r="BB164" s="1">
        <f t="shared" si="122"/>
      </c>
      <c r="BC164" s="1" t="str">
        <f t="shared" si="123"/>
        <v>R</v>
      </c>
      <c r="BD164" s="1" t="str">
        <f t="shared" si="124"/>
        <v>L</v>
      </c>
      <c r="BE164" s="1">
        <f t="shared" si="125"/>
      </c>
      <c r="BF164" s="1">
        <f t="shared" si="126"/>
      </c>
      <c r="BG164" s="1">
        <f t="shared" si="127"/>
      </c>
      <c r="BH164" s="1">
        <f t="shared" si="128"/>
      </c>
      <c r="BI164" s="1" t="str">
        <f t="shared" si="141"/>
        <v>L</v>
      </c>
      <c r="BJ164" s="1">
        <f t="shared" si="142"/>
      </c>
      <c r="BK164" s="1">
        <f t="shared" si="129"/>
      </c>
      <c r="BL164" s="1">
        <f t="shared" si="130"/>
      </c>
      <c r="BM164" s="1" t="str">
        <f t="shared" si="131"/>
        <v>中村さん &amp; </v>
      </c>
      <c r="BN164" s="1">
        <f t="shared" si="132"/>
      </c>
      <c r="BO164" s="1">
        <f t="shared" si="133"/>
      </c>
      <c r="BP164" s="1">
        <f t="shared" si="134"/>
      </c>
      <c r="BQ164" s="1" t="str">
        <f t="shared" si="135"/>
        <v>霜野さん &amp; </v>
      </c>
      <c r="BR164" s="1">
        <f t="shared" si="136"/>
      </c>
      <c r="BS164" s="1">
        <f t="shared" si="137"/>
      </c>
      <c r="BT164" s="1">
        <f t="shared" si="138"/>
      </c>
      <c r="BU164" s="1">
        <f t="shared" si="139"/>
      </c>
      <c r="BV164" s="1" t="str">
        <f t="shared" si="143"/>
        <v>中村さん &amp; 霜野さん &amp; </v>
      </c>
      <c r="BW164" s="1">
        <f t="shared" si="144"/>
        <v>14</v>
      </c>
      <c r="BX164" s="1" t="str">
        <f t="shared" si="145"/>
        <v>中村さん &amp; 霜野さん</v>
      </c>
    </row>
    <row r="165" spans="9:76" ht="14.25">
      <c r="I165" s="27"/>
      <c r="K165" s="2"/>
      <c r="L165" s="2"/>
      <c r="M165" s="2"/>
      <c r="N165" s="2"/>
      <c r="O165" s="2">
        <v>3</v>
      </c>
      <c r="P165" s="2">
        <v>1</v>
      </c>
      <c r="Q165" s="2">
        <v>4</v>
      </c>
      <c r="R165" s="2"/>
      <c r="S165" s="2"/>
      <c r="T165" s="2">
        <v>2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8"/>
      <c r="AI165" s="1">
        <f>IF(ISERROR(HLOOKUP("C",$W165:$AH$2101,ROWS($W165:$AH$2101),FALSE)),0,HLOOKUP("C",$W165:$AH$2101,ROWS($W165:$AH$2101),FALSE))</f>
        <v>0</v>
      </c>
      <c r="AJ165" s="1">
        <f t="shared" si="106"/>
      </c>
      <c r="AK165" s="1">
        <f t="shared" si="107"/>
      </c>
      <c r="AL165" s="1">
        <f t="shared" si="108"/>
      </c>
      <c r="AM165" s="1">
        <f t="shared" si="140"/>
        <v>-1</v>
      </c>
      <c r="AN165" s="1">
        <f t="shared" si="109"/>
      </c>
      <c r="AO165" s="1">
        <f t="shared" si="110"/>
        <v>0</v>
      </c>
      <c r="AP165" s="1">
        <f t="shared" si="111"/>
        <v>5</v>
      </c>
      <c r="AQ165" s="1">
        <f t="shared" si="112"/>
        <v>7</v>
      </c>
      <c r="AR165" s="1">
        <f t="shared" si="113"/>
      </c>
      <c r="AS165" s="1">
        <f t="shared" si="114"/>
      </c>
      <c r="AT165" s="1">
        <f t="shared" si="115"/>
        <v>1</v>
      </c>
      <c r="AU165" s="1">
        <f t="shared" si="116"/>
      </c>
      <c r="AV165" s="1">
        <f t="shared" si="105"/>
      </c>
      <c r="AW165" s="1">
        <f t="shared" si="117"/>
      </c>
      <c r="AX165" s="1">
        <f t="shared" si="118"/>
      </c>
      <c r="AY165" s="1">
        <f t="shared" si="119"/>
      </c>
      <c r="AZ165" s="1">
        <f t="shared" si="120"/>
      </c>
      <c r="BA165" s="1">
        <f t="shared" si="121"/>
      </c>
      <c r="BB165" s="1">
        <f t="shared" si="122"/>
      </c>
      <c r="BC165" s="1" t="str">
        <f t="shared" si="123"/>
        <v>R</v>
      </c>
      <c r="BD165" s="1" t="str">
        <f t="shared" si="124"/>
        <v>L</v>
      </c>
      <c r="BE165" s="1">
        <f t="shared" si="125"/>
      </c>
      <c r="BF165" s="1">
        <f t="shared" si="126"/>
      </c>
      <c r="BG165" s="1" t="str">
        <f t="shared" si="127"/>
        <v>R</v>
      </c>
      <c r="BH165" s="1">
        <f t="shared" si="128"/>
      </c>
      <c r="BI165" s="1" t="str">
        <f t="shared" si="141"/>
        <v>R</v>
      </c>
      <c r="BJ165" s="1">
        <f t="shared" si="142"/>
      </c>
      <c r="BK165" s="1">
        <f t="shared" si="129"/>
      </c>
      <c r="BL165" s="1">
        <f t="shared" si="130"/>
      </c>
      <c r="BM165" s="1">
        <f t="shared" si="131"/>
      </c>
      <c r="BN165" s="1">
        <f t="shared" si="132"/>
      </c>
      <c r="BO165" s="1">
        <f t="shared" si="133"/>
      </c>
      <c r="BP165" s="1" t="str">
        <f t="shared" si="134"/>
        <v>理恵子さん &amp; </v>
      </c>
      <c r="BQ165" s="1">
        <f t="shared" si="135"/>
      </c>
      <c r="BR165" s="1">
        <f t="shared" si="136"/>
      </c>
      <c r="BS165" s="1">
        <f t="shared" si="137"/>
      </c>
      <c r="BT165" s="1" t="str">
        <f t="shared" si="138"/>
        <v>皆川さん &amp; </v>
      </c>
      <c r="BU165" s="1">
        <f t="shared" si="139"/>
      </c>
      <c r="BV165" s="1" t="str">
        <f t="shared" si="143"/>
        <v>理恵子さん &amp; 皆川さん &amp; </v>
      </c>
      <c r="BW165" s="1">
        <f t="shared" si="144"/>
        <v>15</v>
      </c>
      <c r="BX165" s="1" t="str">
        <f t="shared" si="145"/>
        <v>理恵子さん &amp; 皆川さん</v>
      </c>
    </row>
    <row r="166" spans="9:76" ht="14.25">
      <c r="I166" s="27"/>
      <c r="K166" s="2"/>
      <c r="L166" s="2"/>
      <c r="M166" s="2"/>
      <c r="N166" s="2">
        <v>2</v>
      </c>
      <c r="O166" s="2">
        <v>3</v>
      </c>
      <c r="P166" s="2">
        <v>1</v>
      </c>
      <c r="Q166" s="2">
        <v>4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8"/>
      <c r="AI166" s="1">
        <f>IF(ISERROR(HLOOKUP("C",$W166:$AH$2101,ROWS($W166:$AH$2101),FALSE)),0,HLOOKUP("C",$W166:$AH$2101,ROWS($W166:$AH$2101),FALSE))</f>
        <v>0</v>
      </c>
      <c r="AJ166" s="1">
        <f t="shared" si="106"/>
      </c>
      <c r="AK166" s="1">
        <f t="shared" si="107"/>
      </c>
      <c r="AL166" s="1">
        <f t="shared" si="108"/>
      </c>
      <c r="AM166" s="1">
        <f t="shared" si="140"/>
      </c>
      <c r="AN166" s="1">
        <f t="shared" si="109"/>
        <v>0</v>
      </c>
      <c r="AO166" s="1">
        <f t="shared" si="110"/>
        <v>1</v>
      </c>
      <c r="AP166" s="1">
        <f t="shared" si="111"/>
        <v>6</v>
      </c>
      <c r="AQ166" s="1">
        <f t="shared" si="112"/>
        <v>8</v>
      </c>
      <c r="AR166" s="1">
        <f t="shared" si="113"/>
      </c>
      <c r="AS166" s="1">
        <f t="shared" si="114"/>
      </c>
      <c r="AT166" s="1">
        <f t="shared" si="115"/>
        <v>-1</v>
      </c>
      <c r="AU166" s="1">
        <f t="shared" si="116"/>
      </c>
      <c r="AV166" s="1">
        <f t="shared" si="105"/>
      </c>
      <c r="AW166" s="1">
        <f t="shared" si="117"/>
      </c>
      <c r="AX166" s="1">
        <f t="shared" si="118"/>
      </c>
      <c r="AY166" s="1">
        <f t="shared" si="119"/>
      </c>
      <c r="AZ166" s="1">
        <f t="shared" si="120"/>
      </c>
      <c r="BA166" s="1">
        <f t="shared" si="121"/>
      </c>
      <c r="BB166" s="1" t="str">
        <f t="shared" si="122"/>
        <v>L</v>
      </c>
      <c r="BC166" s="1" t="str">
        <f t="shared" si="123"/>
        <v>R</v>
      </c>
      <c r="BD166" s="1" t="str">
        <f t="shared" si="124"/>
        <v>L</v>
      </c>
      <c r="BE166" s="1">
        <f t="shared" si="125"/>
      </c>
      <c r="BF166" s="1">
        <f t="shared" si="126"/>
      </c>
      <c r="BG166" s="1">
        <f t="shared" si="127"/>
      </c>
      <c r="BH166" s="1">
        <f t="shared" si="128"/>
      </c>
      <c r="BI166" s="1" t="str">
        <f t="shared" si="141"/>
        <v>L</v>
      </c>
      <c r="BJ166" s="1">
        <f t="shared" si="142"/>
      </c>
      <c r="BK166" s="1">
        <f t="shared" si="129"/>
      </c>
      <c r="BL166" s="1">
        <f t="shared" si="130"/>
      </c>
      <c r="BM166" s="1">
        <f t="shared" si="131"/>
      </c>
      <c r="BN166" s="1">
        <f t="shared" si="132"/>
      </c>
      <c r="BO166" s="1" t="str">
        <f t="shared" si="133"/>
        <v>島田さん &amp; </v>
      </c>
      <c r="BP166" s="1">
        <f t="shared" si="134"/>
      </c>
      <c r="BQ166" s="1" t="str">
        <f t="shared" si="135"/>
        <v>霜野さん &amp; </v>
      </c>
      <c r="BR166" s="1">
        <f t="shared" si="136"/>
      </c>
      <c r="BS166" s="1">
        <f t="shared" si="137"/>
      </c>
      <c r="BT166" s="1">
        <f t="shared" si="138"/>
      </c>
      <c r="BU166" s="1">
        <f t="shared" si="139"/>
      </c>
      <c r="BV166" s="1" t="str">
        <f t="shared" si="143"/>
        <v>島田さん &amp; 霜野さん &amp; </v>
      </c>
      <c r="BW166" s="1">
        <f t="shared" si="144"/>
        <v>14</v>
      </c>
      <c r="BX166" s="1" t="str">
        <f t="shared" si="145"/>
        <v>島田さん &amp; 霜野さん</v>
      </c>
    </row>
    <row r="167" spans="9:76" ht="14.25">
      <c r="I167" s="27"/>
      <c r="K167" s="2">
        <v>2</v>
      </c>
      <c r="L167" s="2"/>
      <c r="M167" s="2"/>
      <c r="N167" s="2"/>
      <c r="O167" s="2">
        <v>3</v>
      </c>
      <c r="P167" s="2">
        <v>1</v>
      </c>
      <c r="Q167" s="2">
        <v>4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8"/>
      <c r="AI167" s="1">
        <f>IF(ISERROR(HLOOKUP("C",$W167:$AH$2101,ROWS($W167:$AH$2101),FALSE)),0,HLOOKUP("C",$W167:$AH$2101,ROWS($W167:$AH$2101),FALSE))</f>
        <v>0</v>
      </c>
      <c r="AJ167" s="1">
        <f t="shared" si="106"/>
      </c>
      <c r="AK167" s="1">
        <f t="shared" si="107"/>
        <v>0</v>
      </c>
      <c r="AL167" s="1">
        <f t="shared" si="108"/>
      </c>
      <c r="AM167" s="1">
        <f t="shared" si="140"/>
      </c>
      <c r="AN167" s="1">
        <f t="shared" si="109"/>
        <v>-1</v>
      </c>
      <c r="AO167" s="1">
        <f t="shared" si="110"/>
        <v>2</v>
      </c>
      <c r="AP167" s="1">
        <f t="shared" si="111"/>
        <v>7</v>
      </c>
      <c r="AQ167" s="1">
        <f t="shared" si="112"/>
        <v>9</v>
      </c>
      <c r="AR167" s="1">
        <f t="shared" si="113"/>
      </c>
      <c r="AS167" s="1">
        <f t="shared" si="114"/>
      </c>
      <c r="AT167" s="1">
        <f t="shared" si="115"/>
      </c>
      <c r="AU167" s="1">
        <f t="shared" si="116"/>
      </c>
      <c r="AV167" s="1">
        <f t="shared" si="105"/>
      </c>
      <c r="AW167" s="1">
        <f t="shared" si="117"/>
      </c>
      <c r="AX167" s="1">
        <f t="shared" si="118"/>
      </c>
      <c r="AY167" s="1">
        <f t="shared" si="119"/>
      </c>
      <c r="AZ167" s="1">
        <f t="shared" si="120"/>
      </c>
      <c r="BA167" s="1">
        <f t="shared" si="121"/>
      </c>
      <c r="BB167" s="1" t="str">
        <f t="shared" si="122"/>
        <v>L</v>
      </c>
      <c r="BC167" s="1" t="str">
        <f t="shared" si="123"/>
        <v>R</v>
      </c>
      <c r="BD167" s="1" t="str">
        <f t="shared" si="124"/>
        <v>L</v>
      </c>
      <c r="BE167" s="1">
        <f t="shared" si="125"/>
      </c>
      <c r="BF167" s="1">
        <f t="shared" si="126"/>
      </c>
      <c r="BG167" s="1">
        <f t="shared" si="127"/>
      </c>
      <c r="BH167" s="1">
        <f t="shared" si="128"/>
      </c>
      <c r="BI167" s="1" t="str">
        <f t="shared" si="141"/>
        <v>L</v>
      </c>
      <c r="BJ167" s="1">
        <f t="shared" si="142"/>
      </c>
      <c r="BK167" s="1">
        <f t="shared" si="129"/>
      </c>
      <c r="BL167" s="1">
        <f t="shared" si="130"/>
      </c>
      <c r="BM167" s="1">
        <f t="shared" si="131"/>
      </c>
      <c r="BN167" s="1">
        <f t="shared" si="132"/>
      </c>
      <c r="BO167" s="1" t="str">
        <f t="shared" si="133"/>
        <v>島田さん &amp; </v>
      </c>
      <c r="BP167" s="1">
        <f t="shared" si="134"/>
      </c>
      <c r="BQ167" s="1" t="str">
        <f t="shared" si="135"/>
        <v>霜野さん &amp; </v>
      </c>
      <c r="BR167" s="1">
        <f t="shared" si="136"/>
      </c>
      <c r="BS167" s="1">
        <f t="shared" si="137"/>
      </c>
      <c r="BT167" s="1">
        <f t="shared" si="138"/>
      </c>
      <c r="BU167" s="1">
        <f t="shared" si="139"/>
      </c>
      <c r="BV167" s="1" t="str">
        <f t="shared" si="143"/>
        <v>島田さん &amp; 霜野さん &amp; </v>
      </c>
      <c r="BW167" s="1">
        <f t="shared" si="144"/>
        <v>14</v>
      </c>
      <c r="BX167" s="1" t="str">
        <f t="shared" si="145"/>
        <v>島田さん &amp; 霜野さん</v>
      </c>
    </row>
    <row r="168" spans="9:76" ht="14.25">
      <c r="I168" s="27"/>
      <c r="K168" s="2"/>
      <c r="L168" s="2"/>
      <c r="M168" s="2"/>
      <c r="N168" s="2"/>
      <c r="O168" s="2">
        <v>3</v>
      </c>
      <c r="P168" s="2">
        <v>1</v>
      </c>
      <c r="Q168" s="2">
        <v>4</v>
      </c>
      <c r="R168" s="2">
        <v>2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8"/>
      <c r="AI168" s="1">
        <f>IF(ISERROR(HLOOKUP("C",$W168:$AH$2101,ROWS($W168:$AH$2101),FALSE)),0,HLOOKUP("C",$W168:$AH$2101,ROWS($W168:$AH$2101),FALSE))</f>
        <v>0</v>
      </c>
      <c r="AJ168" s="1">
        <f t="shared" si="106"/>
      </c>
      <c r="AK168" s="1">
        <f t="shared" si="107"/>
        <v>-1</v>
      </c>
      <c r="AL168" s="1">
        <f t="shared" si="108"/>
      </c>
      <c r="AM168" s="1">
        <f t="shared" si="140"/>
      </c>
      <c r="AN168" s="1">
        <f t="shared" si="109"/>
      </c>
      <c r="AO168" s="1">
        <f t="shared" si="110"/>
        <v>3</v>
      </c>
      <c r="AP168" s="1">
        <f t="shared" si="111"/>
        <v>8</v>
      </c>
      <c r="AQ168" s="1">
        <f t="shared" si="112"/>
        <v>10</v>
      </c>
      <c r="AR168" s="1">
        <f t="shared" si="113"/>
        <v>0</v>
      </c>
      <c r="AS168" s="1">
        <f t="shared" si="114"/>
      </c>
      <c r="AT168" s="1">
        <f t="shared" si="115"/>
      </c>
      <c r="AU168" s="1">
        <f t="shared" si="116"/>
      </c>
      <c r="AV168" s="1">
        <f t="shared" si="105"/>
      </c>
      <c r="AW168" s="1">
        <f t="shared" si="117"/>
      </c>
      <c r="AX168" s="1">
        <f t="shared" si="118"/>
      </c>
      <c r="AY168" s="1">
        <f t="shared" si="119"/>
      </c>
      <c r="AZ168" s="1">
        <f t="shared" si="120"/>
      </c>
      <c r="BA168" s="1">
        <f t="shared" si="121"/>
      </c>
      <c r="BB168" s="1" t="str">
        <f t="shared" si="122"/>
        <v>L</v>
      </c>
      <c r="BC168" s="1" t="str">
        <f t="shared" si="123"/>
        <v>R</v>
      </c>
      <c r="BD168" s="1" t="str">
        <f t="shared" si="124"/>
        <v>L</v>
      </c>
      <c r="BE168" s="1">
        <f t="shared" si="125"/>
      </c>
      <c r="BF168" s="1">
        <f t="shared" si="126"/>
      </c>
      <c r="BG168" s="1">
        <f t="shared" si="127"/>
      </c>
      <c r="BH168" s="1">
        <f t="shared" si="128"/>
      </c>
      <c r="BI168" s="1" t="str">
        <f t="shared" si="141"/>
        <v>L</v>
      </c>
      <c r="BJ168" s="1">
        <f t="shared" si="142"/>
      </c>
      <c r="BK168" s="1">
        <f t="shared" si="129"/>
      </c>
      <c r="BL168" s="1">
        <f t="shared" si="130"/>
      </c>
      <c r="BM168" s="1">
        <f t="shared" si="131"/>
      </c>
      <c r="BN168" s="1">
        <f t="shared" si="132"/>
      </c>
      <c r="BO168" s="1" t="str">
        <f t="shared" si="133"/>
        <v>島田さん &amp; </v>
      </c>
      <c r="BP168" s="1">
        <f t="shared" si="134"/>
      </c>
      <c r="BQ168" s="1" t="str">
        <f t="shared" si="135"/>
        <v>霜野さん &amp; </v>
      </c>
      <c r="BR168" s="1">
        <f t="shared" si="136"/>
      </c>
      <c r="BS168" s="1">
        <f t="shared" si="137"/>
      </c>
      <c r="BT168" s="1">
        <f t="shared" si="138"/>
      </c>
      <c r="BU168" s="1">
        <f t="shared" si="139"/>
      </c>
      <c r="BV168" s="1" t="str">
        <f t="shared" si="143"/>
        <v>島田さん &amp; 霜野さん &amp; </v>
      </c>
      <c r="BW168" s="1">
        <f t="shared" si="144"/>
        <v>14</v>
      </c>
      <c r="BX168" s="1" t="str">
        <f t="shared" si="145"/>
        <v>島田さん &amp; 霜野さん</v>
      </c>
    </row>
    <row r="169" spans="9:76" ht="14.25">
      <c r="I169" s="27"/>
      <c r="K169" s="2"/>
      <c r="L169" s="2"/>
      <c r="M169" s="2">
        <v>2</v>
      </c>
      <c r="N169" s="2"/>
      <c r="O169" s="2">
        <v>3</v>
      </c>
      <c r="P169" s="2">
        <v>1</v>
      </c>
      <c r="Q169" s="2">
        <v>4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8"/>
      <c r="AI169" s="1">
        <f>IF(ISERROR(HLOOKUP("C",$W169:$AH$2101,ROWS($W169:$AH$2101),FALSE)),0,HLOOKUP("C",$W169:$AH$2101,ROWS($W169:$AH$2101),FALSE))</f>
        <v>0</v>
      </c>
      <c r="AJ169" s="1">
        <f t="shared" si="106"/>
      </c>
      <c r="AK169" s="1">
        <f t="shared" si="107"/>
      </c>
      <c r="AL169" s="1">
        <f t="shared" si="108"/>
      </c>
      <c r="AM169" s="1">
        <f t="shared" si="140"/>
        <v>0</v>
      </c>
      <c r="AN169" s="1">
        <f t="shared" si="109"/>
      </c>
      <c r="AO169" s="1">
        <f t="shared" si="110"/>
        <v>4</v>
      </c>
      <c r="AP169" s="1">
        <f t="shared" si="111"/>
        <v>9</v>
      </c>
      <c r="AQ169" s="1">
        <f t="shared" si="112"/>
        <v>11</v>
      </c>
      <c r="AR169" s="1">
        <f t="shared" si="113"/>
        <v>-1</v>
      </c>
      <c r="AS169" s="1">
        <f t="shared" si="114"/>
      </c>
      <c r="AT169" s="1">
        <f t="shared" si="115"/>
      </c>
      <c r="AU169" s="1">
        <f t="shared" si="116"/>
      </c>
      <c r="AV169" s="1">
        <f aca="true" t="shared" si="146" ref="AV169:AV232">IF(V169&gt;0,0,"")</f>
      </c>
      <c r="AW169" s="1">
        <f t="shared" si="117"/>
      </c>
      <c r="AX169" s="1">
        <f t="shared" si="118"/>
      </c>
      <c r="AY169" s="1">
        <f t="shared" si="119"/>
      </c>
      <c r="AZ169" s="1">
        <f t="shared" si="120"/>
      </c>
      <c r="BA169" s="1">
        <f t="shared" si="121"/>
      </c>
      <c r="BB169" s="1" t="str">
        <f t="shared" si="122"/>
        <v>L</v>
      </c>
      <c r="BC169" s="1" t="str">
        <f t="shared" si="123"/>
        <v>R</v>
      </c>
      <c r="BD169" s="1" t="str">
        <f t="shared" si="124"/>
        <v>L</v>
      </c>
      <c r="BE169" s="1">
        <f t="shared" si="125"/>
      </c>
      <c r="BF169" s="1">
        <f t="shared" si="126"/>
      </c>
      <c r="BG169" s="1">
        <f t="shared" si="127"/>
      </c>
      <c r="BH169" s="1">
        <f t="shared" si="128"/>
      </c>
      <c r="BI169" s="1" t="str">
        <f t="shared" si="141"/>
        <v>L</v>
      </c>
      <c r="BJ169" s="1">
        <f t="shared" si="142"/>
      </c>
      <c r="BK169" s="1">
        <f t="shared" si="129"/>
      </c>
      <c r="BL169" s="1">
        <f t="shared" si="130"/>
      </c>
      <c r="BM169" s="1">
        <f t="shared" si="131"/>
      </c>
      <c r="BN169" s="1">
        <f t="shared" si="132"/>
      </c>
      <c r="BO169" s="1" t="str">
        <f t="shared" si="133"/>
        <v>島田さん &amp; </v>
      </c>
      <c r="BP169" s="1">
        <f t="shared" si="134"/>
      </c>
      <c r="BQ169" s="1" t="str">
        <f t="shared" si="135"/>
        <v>霜野さん &amp; </v>
      </c>
      <c r="BR169" s="1">
        <f t="shared" si="136"/>
      </c>
      <c r="BS169" s="1">
        <f t="shared" si="137"/>
      </c>
      <c r="BT169" s="1">
        <f t="shared" si="138"/>
      </c>
      <c r="BU169" s="1">
        <f t="shared" si="139"/>
      </c>
      <c r="BV169" s="1" t="str">
        <f t="shared" si="143"/>
        <v>島田さん &amp; 霜野さん &amp; </v>
      </c>
      <c r="BW169" s="1">
        <f t="shared" si="144"/>
        <v>14</v>
      </c>
      <c r="BX169" s="1" t="str">
        <f t="shared" si="145"/>
        <v>島田さん &amp; 霜野さん</v>
      </c>
    </row>
    <row r="170" spans="9:76" ht="14.25">
      <c r="I170" s="27"/>
      <c r="K170" s="2"/>
      <c r="L170" s="2"/>
      <c r="M170" s="2"/>
      <c r="N170" s="2"/>
      <c r="O170" s="2">
        <v>3</v>
      </c>
      <c r="P170" s="2">
        <v>1</v>
      </c>
      <c r="Q170" s="2">
        <v>4</v>
      </c>
      <c r="R170" s="2"/>
      <c r="S170" s="2"/>
      <c r="T170" s="2">
        <v>2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8"/>
      <c r="AI170" s="1">
        <f>IF(ISERROR(HLOOKUP("C",$W170:$AH$2101,ROWS($W170:$AH$2101),FALSE)),0,HLOOKUP("C",$W170:$AH$2101,ROWS($W170:$AH$2101),FALSE))</f>
        <v>0</v>
      </c>
      <c r="AJ170" s="1">
        <f aca="true" t="shared" si="147" ref="AJ170:AJ233">IF(J170&gt;0,IF(J169&gt;0,AJ169+1,0),IF(J169&gt;0,IF(SUM($J170:$U170)=0,"",IF($AI170&gt;0,-2,-1)),""))</f>
      </c>
      <c r="AK170" s="1">
        <f aca="true" t="shared" si="148" ref="AK170:AK233">IF(K170&gt;0,IF(K169&gt;0,AK169+1,0),IF(K169&gt;0,IF(SUM($J170:$U170)=0,"",IF($AI170&gt;0,-2,-1)),""))</f>
      </c>
      <c r="AL170" s="1">
        <f aca="true" t="shared" si="149" ref="AL170:AL233">IF(L170&gt;0,IF(L169&gt;0,AL169+1,0),IF(L169&gt;0,IF(SUM($J170:$U170)=0,"",IF($AI170&gt;0,-2,-1)),""))</f>
      </c>
      <c r="AM170" s="1">
        <f t="shared" si="140"/>
        <v>-1</v>
      </c>
      <c r="AN170" s="1">
        <f aca="true" t="shared" si="150" ref="AN170:AN233">IF(N170&gt;0,IF(N169&gt;0,AN169+1,0),IF(N169&gt;0,IF(SUM($J170:$U170)=0,"",IF($AI170&gt;0,-2,-1)),""))</f>
      </c>
      <c r="AO170" s="1">
        <f aca="true" t="shared" si="151" ref="AO170:AO233">IF(O170&gt;0,IF(O169&gt;0,AO169+1,0),IF(O169&gt;0,IF(SUM($J170:$U170)=0,"",IF($AI170&gt;0,-2,-1)),""))</f>
        <v>5</v>
      </c>
      <c r="AP170" s="1">
        <f aca="true" t="shared" si="152" ref="AP170:AP233">IF(P170&gt;0,IF(P169&gt;0,AP169+1,0),IF(P169&gt;0,IF(SUM($J170:$U170)=0,"",IF($AI170&gt;0,-2,-1)),""))</f>
        <v>10</v>
      </c>
      <c r="AQ170" s="1">
        <f aca="true" t="shared" si="153" ref="AQ170:AQ233">IF(Q170&gt;0,IF(Q169&gt;0,AQ169+1,0),IF(Q169&gt;0,IF(SUM($J170:$U170)=0,"",IF($AI170&gt;0,-2,-1)),""))</f>
        <v>12</v>
      </c>
      <c r="AR170" s="1">
        <f aca="true" t="shared" si="154" ref="AR170:AR233">IF(R170&gt;0,IF(R169&gt;0,AR169+1,0),IF(R169&gt;0,IF(SUM($J170:$U170)=0,"",IF($AI170&gt;0,-2,-1)),""))</f>
      </c>
      <c r="AS170" s="1">
        <f aca="true" t="shared" si="155" ref="AS170:AS233">IF(S170&gt;0,IF(S169&gt;0,AS169+1,0),IF(S169&gt;0,IF(SUM($J170:$U170)=0,"",IF($AI170&gt;0,-2,-1)),""))</f>
      </c>
      <c r="AT170" s="1">
        <f aca="true" t="shared" si="156" ref="AT170:AT233">IF(T170&gt;0,IF(T169&gt;0,AT169+1,0),IF(T169&gt;0,IF(SUM($J170:$U170)=0,"",IF($AI170&gt;0,-2,-1)),""))</f>
        <v>0</v>
      </c>
      <c r="AU170" s="1">
        <f aca="true" t="shared" si="157" ref="AU170:AU233">IF(U170&gt;0,IF(U169&gt;0,AU169+1,0),IF(U169&gt;0,IF(SUM($J170:$U170)=0,"",IF($AI170&gt;0,-2,-1)),""))</f>
      </c>
      <c r="AV170" s="1">
        <f t="shared" si="146"/>
      </c>
      <c r="AW170" s="1">
        <f aca="true" t="shared" si="158" ref="AW170:AW233">IF(AND(AJ170&gt;0,NOT(ISBLANK(J170))),IF(J170&gt;2,"L","R"),"")</f>
      </c>
      <c r="AX170" s="1">
        <f aca="true" t="shared" si="159" ref="AX170:AX233">IF(AND(AK170&gt;0,NOT(ISBLANK(K170))),IF(K170&gt;2,"L","R"),"")</f>
      </c>
      <c r="AY170" s="1">
        <f aca="true" t="shared" si="160" ref="AY170:AY233">IF(AND(AL170&gt;0,NOT(ISBLANK(L170))),IF(L170&gt;2,"L","R"),"")</f>
      </c>
      <c r="AZ170" s="1">
        <f aca="true" t="shared" si="161" ref="AZ170:AZ233">IF(AND(AM170&gt;0,NOT(ISBLANK(M170))),IF(M170&gt;2,"L","R"),"")</f>
      </c>
      <c r="BA170" s="1">
        <f aca="true" t="shared" si="162" ref="BA170:BA233">IF(AND(AN170&gt;0,NOT(ISBLANK(N170))),IF(N170&gt;2,"L","R"),"")</f>
      </c>
      <c r="BB170" s="1" t="str">
        <f aca="true" t="shared" si="163" ref="BB170:BB233">IF(AND(AO170&gt;0,NOT(ISBLANK(O170))),IF(O170&gt;2,"L","R"),"")</f>
        <v>L</v>
      </c>
      <c r="BC170" s="1" t="str">
        <f aca="true" t="shared" si="164" ref="BC170:BC233">IF(AND(AP170&gt;0,NOT(ISBLANK(P170))),IF(P170&gt;2,"L","R"),"")</f>
        <v>R</v>
      </c>
      <c r="BD170" s="1" t="str">
        <f aca="true" t="shared" si="165" ref="BD170:BD233">IF(AND(AQ170&gt;0,NOT(ISBLANK(Q170))),IF(Q170&gt;2,"L","R"),"")</f>
        <v>L</v>
      </c>
      <c r="BE170" s="1">
        <f aca="true" t="shared" si="166" ref="BE170:BE233">IF(AND(AR170&gt;0,NOT(ISBLANK(R170))),IF(R170&gt;2,"L","R"),"")</f>
      </c>
      <c r="BF170" s="1">
        <f aca="true" t="shared" si="167" ref="BF170:BF233">IF(AND(AS170&gt;0,NOT(ISBLANK(S170))),IF(S170&gt;2,"L","R"),"")</f>
      </c>
      <c r="BG170" s="1">
        <f aca="true" t="shared" si="168" ref="BG170:BG233">IF(AND(AT170&gt;0,NOT(ISBLANK(T170))),IF(T170&gt;2,"L","R"),"")</f>
      </c>
      <c r="BH170" s="1">
        <f aca="true" t="shared" si="169" ref="BH170:BH233">IF(AND(AU170&gt;0,NOT(ISBLANK(U170))),IF(U170&gt;2,"L","R"),"")</f>
      </c>
      <c r="BI170" s="1" t="str">
        <f t="shared" si="141"/>
        <v>L</v>
      </c>
      <c r="BJ170" s="1">
        <f t="shared" si="142"/>
      </c>
      <c r="BK170" s="1">
        <f aca="true" t="shared" si="170" ref="BK170:BK233">IF(AND(NOT(AX170=""),$BI170=AX170),BK$39&amp;" &amp; ","")</f>
      </c>
      <c r="BL170" s="1">
        <f aca="true" t="shared" si="171" ref="BL170:BL233">IF(AND(NOT(AY170=""),$BI170=AY170),BL$39&amp;" &amp; ","")</f>
      </c>
      <c r="BM170" s="1">
        <f aca="true" t="shared" si="172" ref="BM170:BM233">IF(AND(NOT(AZ170=""),$BI170=AZ170),BM$39&amp;" &amp; ","")</f>
      </c>
      <c r="BN170" s="1">
        <f aca="true" t="shared" si="173" ref="BN170:BN233">IF(AND(NOT(BA170=""),$BI170=BA170),BN$39&amp;" &amp; ","")</f>
      </c>
      <c r="BO170" s="1" t="str">
        <f aca="true" t="shared" si="174" ref="BO170:BO233">IF(AND(NOT(BB170=""),$BI170=BB170),BO$39&amp;" &amp; ","")</f>
        <v>島田さん &amp; </v>
      </c>
      <c r="BP170" s="1">
        <f aca="true" t="shared" si="175" ref="BP170:BP233">IF(AND(NOT(BC170=""),$BI170=BC170),BP$39&amp;" &amp; ","")</f>
      </c>
      <c r="BQ170" s="1" t="str">
        <f aca="true" t="shared" si="176" ref="BQ170:BQ233">IF(AND(NOT(BD170=""),$BI170=BD170),BQ$39&amp;" &amp; ","")</f>
        <v>霜野さん &amp; </v>
      </c>
      <c r="BR170" s="1">
        <f aca="true" t="shared" si="177" ref="BR170:BR233">IF(AND(NOT(BE170=""),$BI170=BE170),BR$39&amp;" &amp; ","")</f>
      </c>
      <c r="BS170" s="1">
        <f aca="true" t="shared" si="178" ref="BS170:BS233">IF(AND(NOT(BF170=""),$BI170=BF170),BS$39&amp;" &amp; ","")</f>
      </c>
      <c r="BT170" s="1">
        <f aca="true" t="shared" si="179" ref="BT170:BT233">IF(AND(NOT(BG170=""),$BI170=BG170),BT$39&amp;" &amp; ","")</f>
      </c>
      <c r="BU170" s="1">
        <f aca="true" t="shared" si="180" ref="BU170:BU233">IF(AND(NOT(BH170=""),$BI170=BH170),BU$39&amp;" &amp; ","")</f>
      </c>
      <c r="BV170" s="1" t="str">
        <f t="shared" si="143"/>
        <v>島田さん &amp; 霜野さん &amp; </v>
      </c>
      <c r="BW170" s="1">
        <f t="shared" si="144"/>
        <v>14</v>
      </c>
      <c r="BX170" s="1" t="str">
        <f t="shared" si="145"/>
        <v>島田さん &amp; 霜野さん</v>
      </c>
    </row>
    <row r="171" spans="9:76" ht="14.25">
      <c r="I171" s="27"/>
      <c r="K171" s="2"/>
      <c r="L171" s="2"/>
      <c r="M171" s="2"/>
      <c r="N171" s="2">
        <v>2</v>
      </c>
      <c r="O171" s="2">
        <v>3</v>
      </c>
      <c r="P171" s="2">
        <v>1</v>
      </c>
      <c r="Q171" s="2">
        <v>4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8"/>
      <c r="AI171" s="1">
        <f>IF(ISERROR(HLOOKUP("C",$W171:$AH$2101,ROWS($W171:$AH$2101),FALSE)),0,HLOOKUP("C",$W171:$AH$2101,ROWS($W171:$AH$2101),FALSE))</f>
        <v>0</v>
      </c>
      <c r="AJ171" s="1">
        <f t="shared" si="147"/>
      </c>
      <c r="AK171" s="1">
        <f t="shared" si="148"/>
      </c>
      <c r="AL171" s="1">
        <f t="shared" si="149"/>
      </c>
      <c r="AM171" s="1">
        <f aca="true" t="shared" si="181" ref="AM171:AM234">IF(M171&gt;0,IF(M170&gt;0,AM170+1,0),IF(M170&gt;0,IF(SUM($J171:$U171)=0,"",IF($AI171&gt;0,-2,-1)),""))</f>
      </c>
      <c r="AN171" s="1">
        <f t="shared" si="150"/>
        <v>0</v>
      </c>
      <c r="AO171" s="1">
        <f t="shared" si="151"/>
        <v>6</v>
      </c>
      <c r="AP171" s="1">
        <f t="shared" si="152"/>
        <v>11</v>
      </c>
      <c r="AQ171" s="1">
        <f t="shared" si="153"/>
        <v>13</v>
      </c>
      <c r="AR171" s="1">
        <f t="shared" si="154"/>
      </c>
      <c r="AS171" s="1">
        <f t="shared" si="155"/>
      </c>
      <c r="AT171" s="1">
        <f t="shared" si="156"/>
        <v>-1</v>
      </c>
      <c r="AU171" s="1">
        <f t="shared" si="157"/>
      </c>
      <c r="AV171" s="1">
        <f t="shared" si="146"/>
      </c>
      <c r="AW171" s="1">
        <f t="shared" si="158"/>
      </c>
      <c r="AX171" s="1">
        <f t="shared" si="159"/>
      </c>
      <c r="AY171" s="1">
        <f t="shared" si="160"/>
      </c>
      <c r="AZ171" s="1">
        <f t="shared" si="161"/>
      </c>
      <c r="BA171" s="1">
        <f t="shared" si="162"/>
      </c>
      <c r="BB171" s="1" t="str">
        <f t="shared" si="163"/>
        <v>L</v>
      </c>
      <c r="BC171" s="1" t="str">
        <f t="shared" si="164"/>
        <v>R</v>
      </c>
      <c r="BD171" s="1" t="str">
        <f t="shared" si="165"/>
        <v>L</v>
      </c>
      <c r="BE171" s="1">
        <f t="shared" si="166"/>
      </c>
      <c r="BF171" s="1">
        <f t="shared" si="167"/>
      </c>
      <c r="BG171" s="1">
        <f t="shared" si="168"/>
      </c>
      <c r="BH171" s="1">
        <f t="shared" si="169"/>
      </c>
      <c r="BI171" s="1" t="str">
        <f aca="true" t="shared" si="182" ref="BI171:BI234">IF(AND(COUNTIF($AW171:$BH171,"R")=2,COUNTIF($AW171:$BH171,"L")&lt;&gt;2),"R",IF(AND(COUNTIF($AW171:$BH171,"R")&lt;&gt;2,COUNTIF($AW171:$BH171,"L")=2),"L",""))</f>
        <v>L</v>
      </c>
      <c r="BJ171" s="1">
        <f aca="true" t="shared" si="183" ref="BJ171:BJ234">IF(AND(NOT(AW171=""),$BI171=AW171),BJ$39&amp;" &amp; ","")</f>
      </c>
      <c r="BK171" s="1">
        <f t="shared" si="170"/>
      </c>
      <c r="BL171" s="1">
        <f t="shared" si="171"/>
      </c>
      <c r="BM171" s="1">
        <f t="shared" si="172"/>
      </c>
      <c r="BN171" s="1">
        <f t="shared" si="173"/>
      </c>
      <c r="BO171" s="1" t="str">
        <f t="shared" si="174"/>
        <v>島田さん &amp; </v>
      </c>
      <c r="BP171" s="1">
        <f t="shared" si="175"/>
      </c>
      <c r="BQ171" s="1" t="str">
        <f t="shared" si="176"/>
        <v>霜野さん &amp; </v>
      </c>
      <c r="BR171" s="1">
        <f t="shared" si="177"/>
      </c>
      <c r="BS171" s="1">
        <f t="shared" si="178"/>
      </c>
      <c r="BT171" s="1">
        <f t="shared" si="179"/>
      </c>
      <c r="BU171" s="1">
        <f t="shared" si="180"/>
      </c>
      <c r="BV171" s="1" t="str">
        <f aca="true" t="shared" si="184" ref="BV171:BV234">BJ171&amp;BK171&amp;BL171&amp;BM171&amp;BN171&amp;BO171&amp;BP171&amp;BQ171&amp;BR171&amp;BS171&amp;BT171&amp;BU171</f>
        <v>島田さん &amp; 霜野さん &amp; </v>
      </c>
      <c r="BW171" s="1">
        <f aca="true" t="shared" si="185" ref="BW171:BW234">LEN(BV171)</f>
        <v>14</v>
      </c>
      <c r="BX171" s="1" t="str">
        <f aca="true" t="shared" si="186" ref="BX171:BX234">LEFT(BV171,BW171-3)</f>
        <v>島田さん &amp; 霜野さん</v>
      </c>
    </row>
    <row r="172" spans="9:76" ht="14.25">
      <c r="I172" s="27"/>
      <c r="K172" s="2">
        <v>1</v>
      </c>
      <c r="L172" s="2"/>
      <c r="M172" s="2"/>
      <c r="N172" s="2">
        <v>2</v>
      </c>
      <c r="O172" s="2">
        <v>3</v>
      </c>
      <c r="P172" s="2"/>
      <c r="Q172" s="2">
        <v>4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8"/>
      <c r="AI172" s="1">
        <f>IF(ISERROR(HLOOKUP("C",$W172:$AH$2101,ROWS($W172:$AH$2101),FALSE)),0,HLOOKUP("C",$W172:$AH$2101,ROWS($W172:$AH$2101),FALSE))</f>
        <v>0</v>
      </c>
      <c r="AJ172" s="1">
        <f t="shared" si="147"/>
      </c>
      <c r="AK172" s="1">
        <f t="shared" si="148"/>
        <v>0</v>
      </c>
      <c r="AL172" s="1">
        <f t="shared" si="149"/>
      </c>
      <c r="AM172" s="1">
        <f t="shared" si="181"/>
      </c>
      <c r="AN172" s="1">
        <f t="shared" si="150"/>
        <v>1</v>
      </c>
      <c r="AO172" s="1">
        <f t="shared" si="151"/>
        <v>7</v>
      </c>
      <c r="AP172" s="1">
        <f t="shared" si="152"/>
        <v>-1</v>
      </c>
      <c r="AQ172" s="1">
        <f t="shared" si="153"/>
        <v>14</v>
      </c>
      <c r="AR172" s="1">
        <f t="shared" si="154"/>
      </c>
      <c r="AS172" s="1">
        <f t="shared" si="155"/>
      </c>
      <c r="AT172" s="1">
        <f t="shared" si="156"/>
      </c>
      <c r="AU172" s="1">
        <f t="shared" si="157"/>
      </c>
      <c r="AV172" s="1">
        <f t="shared" si="146"/>
      </c>
      <c r="AW172" s="1">
        <f t="shared" si="158"/>
      </c>
      <c r="AX172" s="1">
        <f t="shared" si="159"/>
      </c>
      <c r="AY172" s="1">
        <f t="shared" si="160"/>
      </c>
      <c r="AZ172" s="1">
        <f t="shared" si="161"/>
      </c>
      <c r="BA172" s="1" t="str">
        <f t="shared" si="162"/>
        <v>R</v>
      </c>
      <c r="BB172" s="1" t="str">
        <f t="shared" si="163"/>
        <v>L</v>
      </c>
      <c r="BC172" s="1">
        <f t="shared" si="164"/>
      </c>
      <c r="BD172" s="1" t="str">
        <f t="shared" si="165"/>
        <v>L</v>
      </c>
      <c r="BE172" s="1">
        <f t="shared" si="166"/>
      </c>
      <c r="BF172" s="1">
        <f t="shared" si="167"/>
      </c>
      <c r="BG172" s="1">
        <f t="shared" si="168"/>
      </c>
      <c r="BH172" s="1">
        <f t="shared" si="169"/>
      </c>
      <c r="BI172" s="1" t="str">
        <f t="shared" si="182"/>
        <v>L</v>
      </c>
      <c r="BJ172" s="1">
        <f t="shared" si="183"/>
      </c>
      <c r="BK172" s="1">
        <f t="shared" si="170"/>
      </c>
      <c r="BL172" s="1">
        <f t="shared" si="171"/>
      </c>
      <c r="BM172" s="1">
        <f t="shared" si="172"/>
      </c>
      <c r="BN172" s="1">
        <f t="shared" si="173"/>
      </c>
      <c r="BO172" s="1" t="str">
        <f t="shared" si="174"/>
        <v>島田さん &amp; </v>
      </c>
      <c r="BP172" s="1">
        <f t="shared" si="175"/>
      </c>
      <c r="BQ172" s="1" t="str">
        <f t="shared" si="176"/>
        <v>霜野さん &amp; </v>
      </c>
      <c r="BR172" s="1">
        <f t="shared" si="177"/>
      </c>
      <c r="BS172" s="1">
        <f t="shared" si="178"/>
      </c>
      <c r="BT172" s="1">
        <f t="shared" si="179"/>
      </c>
      <c r="BU172" s="1">
        <f t="shared" si="180"/>
      </c>
      <c r="BV172" s="1" t="str">
        <f t="shared" si="184"/>
        <v>島田さん &amp; 霜野さん &amp; </v>
      </c>
      <c r="BW172" s="1">
        <f t="shared" si="185"/>
        <v>14</v>
      </c>
      <c r="BX172" s="1" t="str">
        <f t="shared" si="186"/>
        <v>島田さん &amp; 霜野さん</v>
      </c>
    </row>
    <row r="173" spans="9:76" ht="14.25">
      <c r="I173" s="27"/>
      <c r="K173" s="2">
        <v>2</v>
      </c>
      <c r="L173" s="2"/>
      <c r="M173" s="2"/>
      <c r="N173" s="2"/>
      <c r="O173" s="2">
        <v>3</v>
      </c>
      <c r="P173" s="2"/>
      <c r="Q173" s="2">
        <v>4</v>
      </c>
      <c r="R173" s="2">
        <v>1</v>
      </c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8"/>
      <c r="AI173" s="1">
        <f>IF(ISERROR(HLOOKUP("C",$W173:$AH$2101,ROWS($W173:$AH$2101),FALSE)),0,HLOOKUP("C",$W173:$AH$2101,ROWS($W173:$AH$2101),FALSE))</f>
        <v>0</v>
      </c>
      <c r="AJ173" s="1">
        <f t="shared" si="147"/>
      </c>
      <c r="AK173" s="1">
        <f t="shared" si="148"/>
        <v>1</v>
      </c>
      <c r="AL173" s="1">
        <f t="shared" si="149"/>
      </c>
      <c r="AM173" s="1">
        <f t="shared" si="181"/>
      </c>
      <c r="AN173" s="1">
        <f t="shared" si="150"/>
        <v>-1</v>
      </c>
      <c r="AO173" s="1">
        <f t="shared" si="151"/>
        <v>8</v>
      </c>
      <c r="AP173" s="1">
        <f t="shared" si="152"/>
      </c>
      <c r="AQ173" s="1">
        <f t="shared" si="153"/>
        <v>15</v>
      </c>
      <c r="AR173" s="1">
        <f t="shared" si="154"/>
        <v>0</v>
      </c>
      <c r="AS173" s="1">
        <f t="shared" si="155"/>
      </c>
      <c r="AT173" s="1">
        <f t="shared" si="156"/>
      </c>
      <c r="AU173" s="1">
        <f t="shared" si="157"/>
      </c>
      <c r="AV173" s="1">
        <f t="shared" si="146"/>
      </c>
      <c r="AW173" s="1">
        <f t="shared" si="158"/>
      </c>
      <c r="AX173" s="1" t="str">
        <f t="shared" si="159"/>
        <v>R</v>
      </c>
      <c r="AY173" s="1">
        <f t="shared" si="160"/>
      </c>
      <c r="AZ173" s="1">
        <f t="shared" si="161"/>
      </c>
      <c r="BA173" s="1">
        <f t="shared" si="162"/>
      </c>
      <c r="BB173" s="1" t="str">
        <f t="shared" si="163"/>
        <v>L</v>
      </c>
      <c r="BC173" s="1">
        <f t="shared" si="164"/>
      </c>
      <c r="BD173" s="1" t="str">
        <f t="shared" si="165"/>
        <v>L</v>
      </c>
      <c r="BE173" s="1">
        <f t="shared" si="166"/>
      </c>
      <c r="BF173" s="1">
        <f t="shared" si="167"/>
      </c>
      <c r="BG173" s="1">
        <f t="shared" si="168"/>
      </c>
      <c r="BH173" s="1">
        <f t="shared" si="169"/>
      </c>
      <c r="BI173" s="1" t="str">
        <f t="shared" si="182"/>
        <v>L</v>
      </c>
      <c r="BJ173" s="1">
        <f t="shared" si="183"/>
      </c>
      <c r="BK173" s="1">
        <f t="shared" si="170"/>
      </c>
      <c r="BL173" s="1">
        <f t="shared" si="171"/>
      </c>
      <c r="BM173" s="1">
        <f t="shared" si="172"/>
      </c>
      <c r="BN173" s="1">
        <f t="shared" si="173"/>
      </c>
      <c r="BO173" s="1" t="str">
        <f t="shared" si="174"/>
        <v>島田さん &amp; </v>
      </c>
      <c r="BP173" s="1">
        <f t="shared" si="175"/>
      </c>
      <c r="BQ173" s="1" t="str">
        <f t="shared" si="176"/>
        <v>霜野さん &amp; </v>
      </c>
      <c r="BR173" s="1">
        <f t="shared" si="177"/>
      </c>
      <c r="BS173" s="1">
        <f t="shared" si="178"/>
      </c>
      <c r="BT173" s="1">
        <f t="shared" si="179"/>
      </c>
      <c r="BU173" s="1">
        <f t="shared" si="180"/>
      </c>
      <c r="BV173" s="1" t="str">
        <f t="shared" si="184"/>
        <v>島田さん &amp; 霜野さん &amp; </v>
      </c>
      <c r="BW173" s="1">
        <f t="shared" si="185"/>
        <v>14</v>
      </c>
      <c r="BX173" s="1" t="str">
        <f t="shared" si="186"/>
        <v>島田さん &amp; 霜野さん</v>
      </c>
    </row>
    <row r="174" spans="9:76" ht="14.25">
      <c r="I174" s="27"/>
      <c r="K174" s="2"/>
      <c r="L174" s="2"/>
      <c r="M174" s="2">
        <v>2</v>
      </c>
      <c r="N174" s="2"/>
      <c r="O174" s="2">
        <v>3</v>
      </c>
      <c r="P174" s="2"/>
      <c r="Q174" s="2">
        <v>4</v>
      </c>
      <c r="R174" s="2">
        <v>1</v>
      </c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8"/>
      <c r="AI174" s="1">
        <f>IF(ISERROR(HLOOKUP("C",$W174:$AH$2101,ROWS($W174:$AH$2101),FALSE)),0,HLOOKUP("C",$W174:$AH$2101,ROWS($W174:$AH$2101),FALSE))</f>
        <v>0</v>
      </c>
      <c r="AJ174" s="1">
        <f t="shared" si="147"/>
      </c>
      <c r="AK174" s="1">
        <f t="shared" si="148"/>
        <v>-1</v>
      </c>
      <c r="AL174" s="1">
        <f t="shared" si="149"/>
      </c>
      <c r="AM174" s="1">
        <f t="shared" si="181"/>
        <v>0</v>
      </c>
      <c r="AN174" s="1">
        <f t="shared" si="150"/>
      </c>
      <c r="AO174" s="1">
        <f t="shared" si="151"/>
        <v>9</v>
      </c>
      <c r="AP174" s="1">
        <f t="shared" si="152"/>
      </c>
      <c r="AQ174" s="1">
        <f t="shared" si="153"/>
        <v>16</v>
      </c>
      <c r="AR174" s="1">
        <f t="shared" si="154"/>
        <v>1</v>
      </c>
      <c r="AS174" s="1">
        <f t="shared" si="155"/>
      </c>
      <c r="AT174" s="1">
        <f t="shared" si="156"/>
      </c>
      <c r="AU174" s="1">
        <f t="shared" si="157"/>
      </c>
      <c r="AV174" s="1">
        <f t="shared" si="146"/>
      </c>
      <c r="AW174" s="1">
        <f t="shared" si="158"/>
      </c>
      <c r="AX174" s="1">
        <f t="shared" si="159"/>
      </c>
      <c r="AY174" s="1">
        <f t="shared" si="160"/>
      </c>
      <c r="AZ174" s="1">
        <f t="shared" si="161"/>
      </c>
      <c r="BA174" s="1">
        <f t="shared" si="162"/>
      </c>
      <c r="BB174" s="1" t="str">
        <f t="shared" si="163"/>
        <v>L</v>
      </c>
      <c r="BC174" s="1">
        <f t="shared" si="164"/>
      </c>
      <c r="BD174" s="1" t="str">
        <f t="shared" si="165"/>
        <v>L</v>
      </c>
      <c r="BE174" s="1" t="str">
        <f t="shared" si="166"/>
        <v>R</v>
      </c>
      <c r="BF174" s="1">
        <f t="shared" si="167"/>
      </c>
      <c r="BG174" s="1">
        <f t="shared" si="168"/>
      </c>
      <c r="BH174" s="1">
        <f t="shared" si="169"/>
      </c>
      <c r="BI174" s="1" t="str">
        <f t="shared" si="182"/>
        <v>L</v>
      </c>
      <c r="BJ174" s="1">
        <f t="shared" si="183"/>
      </c>
      <c r="BK174" s="1">
        <f t="shared" si="170"/>
      </c>
      <c r="BL174" s="1">
        <f t="shared" si="171"/>
      </c>
      <c r="BM174" s="1">
        <f t="shared" si="172"/>
      </c>
      <c r="BN174" s="1">
        <f t="shared" si="173"/>
      </c>
      <c r="BO174" s="1" t="str">
        <f t="shared" si="174"/>
        <v>島田さん &amp; </v>
      </c>
      <c r="BP174" s="1">
        <f t="shared" si="175"/>
      </c>
      <c r="BQ174" s="1" t="str">
        <f t="shared" si="176"/>
        <v>霜野さん &amp; </v>
      </c>
      <c r="BR174" s="1">
        <f t="shared" si="177"/>
      </c>
      <c r="BS174" s="1">
        <f t="shared" si="178"/>
      </c>
      <c r="BT174" s="1">
        <f t="shared" si="179"/>
      </c>
      <c r="BU174" s="1">
        <f t="shared" si="180"/>
      </c>
      <c r="BV174" s="1" t="str">
        <f t="shared" si="184"/>
        <v>島田さん &amp; 霜野さん &amp; </v>
      </c>
      <c r="BW174" s="1">
        <f t="shared" si="185"/>
        <v>14</v>
      </c>
      <c r="BX174" s="1" t="str">
        <f t="shared" si="186"/>
        <v>島田さん &amp; 霜野さん</v>
      </c>
    </row>
    <row r="175" spans="9:76" ht="14.25">
      <c r="I175" s="27"/>
      <c r="K175" s="2"/>
      <c r="L175" s="2"/>
      <c r="M175" s="2">
        <v>2</v>
      </c>
      <c r="N175" s="2"/>
      <c r="O175" s="2">
        <v>3</v>
      </c>
      <c r="P175" s="2"/>
      <c r="Q175" s="2">
        <v>4</v>
      </c>
      <c r="R175" s="2"/>
      <c r="S175" s="2"/>
      <c r="T175" s="2">
        <v>1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8"/>
      <c r="AI175" s="1">
        <f>IF(ISERROR(HLOOKUP("C",$W175:$AH$2101,ROWS($W175:$AH$2101),FALSE)),0,HLOOKUP("C",$W175:$AH$2101,ROWS($W175:$AH$2101),FALSE))</f>
        <v>0</v>
      </c>
      <c r="AJ175" s="1">
        <f t="shared" si="147"/>
      </c>
      <c r="AK175" s="1">
        <f t="shared" si="148"/>
      </c>
      <c r="AL175" s="1">
        <f t="shared" si="149"/>
      </c>
      <c r="AM175" s="1">
        <f t="shared" si="181"/>
        <v>1</v>
      </c>
      <c r="AN175" s="1">
        <f t="shared" si="150"/>
      </c>
      <c r="AO175" s="1">
        <f t="shared" si="151"/>
        <v>10</v>
      </c>
      <c r="AP175" s="1">
        <f t="shared" si="152"/>
      </c>
      <c r="AQ175" s="1">
        <f t="shared" si="153"/>
        <v>17</v>
      </c>
      <c r="AR175" s="1">
        <f t="shared" si="154"/>
        <v>-1</v>
      </c>
      <c r="AS175" s="1">
        <f t="shared" si="155"/>
      </c>
      <c r="AT175" s="1">
        <f t="shared" si="156"/>
        <v>0</v>
      </c>
      <c r="AU175" s="1">
        <f t="shared" si="157"/>
      </c>
      <c r="AV175" s="1">
        <f t="shared" si="146"/>
      </c>
      <c r="AW175" s="1">
        <f t="shared" si="158"/>
      </c>
      <c r="AX175" s="1">
        <f t="shared" si="159"/>
      </c>
      <c r="AY175" s="1">
        <f t="shared" si="160"/>
      </c>
      <c r="AZ175" s="1" t="str">
        <f t="shared" si="161"/>
        <v>R</v>
      </c>
      <c r="BA175" s="1">
        <f t="shared" si="162"/>
      </c>
      <c r="BB175" s="1" t="str">
        <f t="shared" si="163"/>
        <v>L</v>
      </c>
      <c r="BC175" s="1">
        <f t="shared" si="164"/>
      </c>
      <c r="BD175" s="1" t="str">
        <f t="shared" si="165"/>
        <v>L</v>
      </c>
      <c r="BE175" s="1">
        <f t="shared" si="166"/>
      </c>
      <c r="BF175" s="1">
        <f t="shared" si="167"/>
      </c>
      <c r="BG175" s="1">
        <f t="shared" si="168"/>
      </c>
      <c r="BH175" s="1">
        <f t="shared" si="169"/>
      </c>
      <c r="BI175" s="1" t="str">
        <f t="shared" si="182"/>
        <v>L</v>
      </c>
      <c r="BJ175" s="1">
        <f t="shared" si="183"/>
      </c>
      <c r="BK175" s="1">
        <f t="shared" si="170"/>
      </c>
      <c r="BL175" s="1">
        <f t="shared" si="171"/>
      </c>
      <c r="BM175" s="1">
        <f t="shared" si="172"/>
      </c>
      <c r="BN175" s="1">
        <f t="shared" si="173"/>
      </c>
      <c r="BO175" s="1" t="str">
        <f t="shared" si="174"/>
        <v>島田さん &amp; </v>
      </c>
      <c r="BP175" s="1">
        <f t="shared" si="175"/>
      </c>
      <c r="BQ175" s="1" t="str">
        <f t="shared" si="176"/>
        <v>霜野さん &amp; </v>
      </c>
      <c r="BR175" s="1">
        <f t="shared" si="177"/>
      </c>
      <c r="BS175" s="1">
        <f t="shared" si="178"/>
      </c>
      <c r="BT175" s="1">
        <f t="shared" si="179"/>
      </c>
      <c r="BU175" s="1">
        <f t="shared" si="180"/>
      </c>
      <c r="BV175" s="1" t="str">
        <f t="shared" si="184"/>
        <v>島田さん &amp; 霜野さん &amp; </v>
      </c>
      <c r="BW175" s="1">
        <f t="shared" si="185"/>
        <v>14</v>
      </c>
      <c r="BX175" s="1" t="str">
        <f t="shared" si="186"/>
        <v>島田さん &amp; 霜野さん</v>
      </c>
    </row>
    <row r="176" spans="9:76" ht="14.25">
      <c r="I176" s="27"/>
      <c r="K176" s="2"/>
      <c r="L176" s="2"/>
      <c r="M176" s="2">
        <v>2</v>
      </c>
      <c r="N176" s="2"/>
      <c r="O176" s="2"/>
      <c r="P176" s="2">
        <v>3</v>
      </c>
      <c r="Q176" s="2">
        <v>4</v>
      </c>
      <c r="R176" s="2"/>
      <c r="S176" s="2"/>
      <c r="T176" s="2">
        <v>1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8"/>
      <c r="AI176" s="1">
        <f>IF(ISERROR(HLOOKUP("C",$W176:$AH$2101,ROWS($W176:$AH$2101),FALSE)),0,HLOOKUP("C",$W176:$AH$2101,ROWS($W176:$AH$2101),FALSE))</f>
        <v>0</v>
      </c>
      <c r="AJ176" s="1">
        <f t="shared" si="147"/>
      </c>
      <c r="AK176" s="1">
        <f t="shared" si="148"/>
      </c>
      <c r="AL176" s="1">
        <f t="shared" si="149"/>
      </c>
      <c r="AM176" s="1">
        <f t="shared" si="181"/>
        <v>2</v>
      </c>
      <c r="AN176" s="1">
        <f t="shared" si="150"/>
      </c>
      <c r="AO176" s="1">
        <f t="shared" si="151"/>
        <v>-1</v>
      </c>
      <c r="AP176" s="1">
        <f t="shared" si="152"/>
        <v>0</v>
      </c>
      <c r="AQ176" s="1">
        <f t="shared" si="153"/>
        <v>18</v>
      </c>
      <c r="AR176" s="1">
        <f t="shared" si="154"/>
      </c>
      <c r="AS176" s="1">
        <f t="shared" si="155"/>
      </c>
      <c r="AT176" s="1">
        <f t="shared" si="156"/>
        <v>1</v>
      </c>
      <c r="AU176" s="1">
        <f t="shared" si="157"/>
      </c>
      <c r="AV176" s="1">
        <f t="shared" si="146"/>
      </c>
      <c r="AW176" s="1">
        <f t="shared" si="158"/>
      </c>
      <c r="AX176" s="1">
        <f t="shared" si="159"/>
      </c>
      <c r="AY176" s="1">
        <f t="shared" si="160"/>
      </c>
      <c r="AZ176" s="1" t="str">
        <f t="shared" si="161"/>
        <v>R</v>
      </c>
      <c r="BA176" s="1">
        <f t="shared" si="162"/>
      </c>
      <c r="BB176" s="1">
        <f t="shared" si="163"/>
      </c>
      <c r="BC176" s="1">
        <f t="shared" si="164"/>
      </c>
      <c r="BD176" s="1" t="str">
        <f t="shared" si="165"/>
        <v>L</v>
      </c>
      <c r="BE176" s="1">
        <f t="shared" si="166"/>
      </c>
      <c r="BF176" s="1">
        <f t="shared" si="167"/>
      </c>
      <c r="BG176" s="1" t="str">
        <f t="shared" si="168"/>
        <v>R</v>
      </c>
      <c r="BH176" s="1">
        <f t="shared" si="169"/>
      </c>
      <c r="BI176" s="1" t="str">
        <f t="shared" si="182"/>
        <v>R</v>
      </c>
      <c r="BJ176" s="1">
        <f t="shared" si="183"/>
      </c>
      <c r="BK176" s="1">
        <f t="shared" si="170"/>
      </c>
      <c r="BL176" s="1">
        <f t="shared" si="171"/>
      </c>
      <c r="BM176" s="1" t="str">
        <f t="shared" si="172"/>
        <v>中村さん &amp; </v>
      </c>
      <c r="BN176" s="1">
        <f t="shared" si="173"/>
      </c>
      <c r="BO176" s="1">
        <f t="shared" si="174"/>
      </c>
      <c r="BP176" s="1">
        <f t="shared" si="175"/>
      </c>
      <c r="BQ176" s="1">
        <f t="shared" si="176"/>
      </c>
      <c r="BR176" s="1">
        <f t="shared" si="177"/>
      </c>
      <c r="BS176" s="1">
        <f t="shared" si="178"/>
      </c>
      <c r="BT176" s="1" t="str">
        <f t="shared" si="179"/>
        <v>皆川さん &amp; </v>
      </c>
      <c r="BU176" s="1">
        <f t="shared" si="180"/>
      </c>
      <c r="BV176" s="1" t="str">
        <f t="shared" si="184"/>
        <v>中村さん &amp; 皆川さん &amp; </v>
      </c>
      <c r="BW176" s="1">
        <f t="shared" si="185"/>
        <v>14</v>
      </c>
      <c r="BX176" s="1" t="str">
        <f t="shared" si="186"/>
        <v>中村さん &amp; 皆川さん</v>
      </c>
    </row>
    <row r="177" spans="9:76" ht="14.25">
      <c r="I177" s="27"/>
      <c r="K177" s="2"/>
      <c r="L177" s="2"/>
      <c r="M177" s="2">
        <v>2</v>
      </c>
      <c r="N177" s="2">
        <v>4</v>
      </c>
      <c r="O177" s="2"/>
      <c r="P177" s="2">
        <v>3</v>
      </c>
      <c r="Q177" s="2"/>
      <c r="R177" s="2"/>
      <c r="S177" s="2"/>
      <c r="T177" s="2">
        <v>1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8"/>
      <c r="AI177" s="1">
        <f>IF(ISERROR(HLOOKUP("C",$W177:$AH$2101,ROWS($W177:$AH$2101),FALSE)),0,HLOOKUP("C",$W177:$AH$2101,ROWS($W177:$AH$2101),FALSE))</f>
        <v>0</v>
      </c>
      <c r="AJ177" s="1">
        <f t="shared" si="147"/>
      </c>
      <c r="AK177" s="1">
        <f t="shared" si="148"/>
      </c>
      <c r="AL177" s="1">
        <f t="shared" si="149"/>
      </c>
      <c r="AM177" s="1">
        <f t="shared" si="181"/>
        <v>3</v>
      </c>
      <c r="AN177" s="1">
        <f t="shared" si="150"/>
        <v>0</v>
      </c>
      <c r="AO177" s="1">
        <f t="shared" si="151"/>
      </c>
      <c r="AP177" s="1">
        <f t="shared" si="152"/>
        <v>1</v>
      </c>
      <c r="AQ177" s="1">
        <f t="shared" si="153"/>
        <v>-1</v>
      </c>
      <c r="AR177" s="1">
        <f t="shared" si="154"/>
      </c>
      <c r="AS177" s="1">
        <f t="shared" si="155"/>
      </c>
      <c r="AT177" s="1">
        <f t="shared" si="156"/>
        <v>2</v>
      </c>
      <c r="AU177" s="1">
        <f t="shared" si="157"/>
      </c>
      <c r="AV177" s="1">
        <f t="shared" si="146"/>
      </c>
      <c r="AW177" s="1">
        <f t="shared" si="158"/>
      </c>
      <c r="AX177" s="1">
        <f t="shared" si="159"/>
      </c>
      <c r="AY177" s="1">
        <f t="shared" si="160"/>
      </c>
      <c r="AZ177" s="1" t="str">
        <f t="shared" si="161"/>
        <v>R</v>
      </c>
      <c r="BA177" s="1">
        <f t="shared" si="162"/>
      </c>
      <c r="BB177" s="1">
        <f t="shared" si="163"/>
      </c>
      <c r="BC177" s="1" t="str">
        <f t="shared" si="164"/>
        <v>L</v>
      </c>
      <c r="BD177" s="1">
        <f t="shared" si="165"/>
      </c>
      <c r="BE177" s="1">
        <f t="shared" si="166"/>
      </c>
      <c r="BF177" s="1">
        <f t="shared" si="167"/>
      </c>
      <c r="BG177" s="1" t="str">
        <f t="shared" si="168"/>
        <v>R</v>
      </c>
      <c r="BH177" s="1">
        <f t="shared" si="169"/>
      </c>
      <c r="BI177" s="1" t="str">
        <f t="shared" si="182"/>
        <v>R</v>
      </c>
      <c r="BJ177" s="1">
        <f t="shared" si="183"/>
      </c>
      <c r="BK177" s="1">
        <f t="shared" si="170"/>
      </c>
      <c r="BL177" s="1">
        <f t="shared" si="171"/>
      </c>
      <c r="BM177" s="1" t="str">
        <f t="shared" si="172"/>
        <v>中村さん &amp; </v>
      </c>
      <c r="BN177" s="1">
        <f t="shared" si="173"/>
      </c>
      <c r="BO177" s="1">
        <f t="shared" si="174"/>
      </c>
      <c r="BP177" s="1">
        <f t="shared" si="175"/>
      </c>
      <c r="BQ177" s="1">
        <f t="shared" si="176"/>
      </c>
      <c r="BR177" s="1">
        <f t="shared" si="177"/>
      </c>
      <c r="BS177" s="1">
        <f t="shared" si="178"/>
      </c>
      <c r="BT177" s="1" t="str">
        <f t="shared" si="179"/>
        <v>皆川さん &amp; </v>
      </c>
      <c r="BU177" s="1">
        <f t="shared" si="180"/>
      </c>
      <c r="BV177" s="1" t="str">
        <f t="shared" si="184"/>
        <v>中村さん &amp; 皆川さん &amp; </v>
      </c>
      <c r="BW177" s="1">
        <f t="shared" si="185"/>
        <v>14</v>
      </c>
      <c r="BX177" s="1" t="str">
        <f t="shared" si="186"/>
        <v>中村さん &amp; 皆川さん</v>
      </c>
    </row>
    <row r="178" spans="9:76" ht="14.25">
      <c r="I178" s="27"/>
      <c r="K178" s="2">
        <v>1</v>
      </c>
      <c r="L178" s="2"/>
      <c r="M178" s="2">
        <v>2</v>
      </c>
      <c r="N178" s="2">
        <v>4</v>
      </c>
      <c r="O178" s="2"/>
      <c r="P178" s="2">
        <v>3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8"/>
      <c r="AI178" s="1">
        <f>IF(ISERROR(HLOOKUP("C",$W178:$AH$2101,ROWS($W178:$AH$2101),FALSE)),0,HLOOKUP("C",$W178:$AH$2101,ROWS($W178:$AH$2101),FALSE))</f>
        <v>0</v>
      </c>
      <c r="AJ178" s="1">
        <f t="shared" si="147"/>
      </c>
      <c r="AK178" s="1">
        <f t="shared" si="148"/>
        <v>0</v>
      </c>
      <c r="AL178" s="1">
        <f t="shared" si="149"/>
      </c>
      <c r="AM178" s="1">
        <f t="shared" si="181"/>
        <v>4</v>
      </c>
      <c r="AN178" s="1">
        <f t="shared" si="150"/>
        <v>1</v>
      </c>
      <c r="AO178" s="1">
        <f t="shared" si="151"/>
      </c>
      <c r="AP178" s="1">
        <f t="shared" si="152"/>
        <v>2</v>
      </c>
      <c r="AQ178" s="1">
        <f t="shared" si="153"/>
      </c>
      <c r="AR178" s="1">
        <f t="shared" si="154"/>
      </c>
      <c r="AS178" s="1">
        <f t="shared" si="155"/>
      </c>
      <c r="AT178" s="1">
        <f t="shared" si="156"/>
        <v>-1</v>
      </c>
      <c r="AU178" s="1">
        <f t="shared" si="157"/>
      </c>
      <c r="AV178" s="1">
        <f t="shared" si="146"/>
      </c>
      <c r="AW178" s="1">
        <f t="shared" si="158"/>
      </c>
      <c r="AX178" s="1">
        <f t="shared" si="159"/>
      </c>
      <c r="AY178" s="1">
        <f t="shared" si="160"/>
      </c>
      <c r="AZ178" s="1" t="str">
        <f t="shared" si="161"/>
        <v>R</v>
      </c>
      <c r="BA178" s="1" t="str">
        <f t="shared" si="162"/>
        <v>L</v>
      </c>
      <c r="BB178" s="1">
        <f t="shared" si="163"/>
      </c>
      <c r="BC178" s="1" t="str">
        <f t="shared" si="164"/>
        <v>L</v>
      </c>
      <c r="BD178" s="1">
        <f t="shared" si="165"/>
      </c>
      <c r="BE178" s="1">
        <f t="shared" si="166"/>
      </c>
      <c r="BF178" s="1">
        <f t="shared" si="167"/>
      </c>
      <c r="BG178" s="1">
        <f t="shared" si="168"/>
      </c>
      <c r="BH178" s="1">
        <f t="shared" si="169"/>
      </c>
      <c r="BI178" s="1" t="str">
        <f t="shared" si="182"/>
        <v>L</v>
      </c>
      <c r="BJ178" s="1">
        <f t="shared" si="183"/>
      </c>
      <c r="BK178" s="1">
        <f t="shared" si="170"/>
      </c>
      <c r="BL178" s="1">
        <f t="shared" si="171"/>
      </c>
      <c r="BM178" s="1">
        <f t="shared" si="172"/>
      </c>
      <c r="BN178" s="1" t="str">
        <f t="shared" si="173"/>
        <v>富樫さん &amp; </v>
      </c>
      <c r="BO178" s="1">
        <f t="shared" si="174"/>
      </c>
      <c r="BP178" s="1" t="str">
        <f t="shared" si="175"/>
        <v>理恵子さん &amp; </v>
      </c>
      <c r="BQ178" s="1">
        <f t="shared" si="176"/>
      </c>
      <c r="BR178" s="1">
        <f t="shared" si="177"/>
      </c>
      <c r="BS178" s="1">
        <f t="shared" si="178"/>
      </c>
      <c r="BT178" s="1">
        <f t="shared" si="179"/>
      </c>
      <c r="BU178" s="1">
        <f t="shared" si="180"/>
      </c>
      <c r="BV178" s="1" t="str">
        <f t="shared" si="184"/>
        <v>富樫さん &amp; 理恵子さん &amp; </v>
      </c>
      <c r="BW178" s="1">
        <f t="shared" si="185"/>
        <v>15</v>
      </c>
      <c r="BX178" s="1" t="str">
        <f t="shared" si="186"/>
        <v>富樫さん &amp; 理恵子さん</v>
      </c>
    </row>
    <row r="179" spans="9:76" ht="14.25">
      <c r="I179" s="27"/>
      <c r="K179" s="2"/>
      <c r="L179" s="2"/>
      <c r="M179" s="2">
        <v>2</v>
      </c>
      <c r="N179" s="2">
        <v>4</v>
      </c>
      <c r="O179" s="2"/>
      <c r="P179" s="2">
        <v>3</v>
      </c>
      <c r="Q179" s="2"/>
      <c r="R179" s="2">
        <v>1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 t="s">
        <v>61</v>
      </c>
      <c r="AD179" s="2"/>
      <c r="AE179" s="2"/>
      <c r="AF179" s="2"/>
      <c r="AG179" s="2"/>
      <c r="AH179" s="28"/>
      <c r="AI179" s="1">
        <f>IF(ISERROR(HLOOKUP("C",$W179:$AH$2101,ROWS($W179:$AH$2101),FALSE)),0,HLOOKUP("C",$W179:$AH$2101,ROWS($W179:$AH$2101),FALSE))</f>
        <v>7</v>
      </c>
      <c r="AJ179" s="1">
        <f t="shared" si="147"/>
      </c>
      <c r="AK179" s="1">
        <f t="shared" si="148"/>
        <v>-2</v>
      </c>
      <c r="AL179" s="1">
        <f t="shared" si="149"/>
      </c>
      <c r="AM179" s="1">
        <f t="shared" si="181"/>
        <v>5</v>
      </c>
      <c r="AN179" s="1">
        <f t="shared" si="150"/>
        <v>2</v>
      </c>
      <c r="AO179" s="1">
        <f t="shared" si="151"/>
      </c>
      <c r="AP179" s="1">
        <f t="shared" si="152"/>
        <v>3</v>
      </c>
      <c r="AQ179" s="1">
        <f t="shared" si="153"/>
      </c>
      <c r="AR179" s="1">
        <f t="shared" si="154"/>
        <v>0</v>
      </c>
      <c r="AS179" s="1">
        <f t="shared" si="155"/>
      </c>
      <c r="AT179" s="1">
        <f t="shared" si="156"/>
      </c>
      <c r="AU179" s="1">
        <f t="shared" si="157"/>
      </c>
      <c r="AV179" s="1">
        <f t="shared" si="146"/>
      </c>
      <c r="AW179" s="1">
        <f t="shared" si="158"/>
      </c>
      <c r="AX179" s="1">
        <f t="shared" si="159"/>
      </c>
      <c r="AY179" s="1">
        <f t="shared" si="160"/>
      </c>
      <c r="AZ179" s="1" t="str">
        <f t="shared" si="161"/>
        <v>R</v>
      </c>
      <c r="BA179" s="1" t="str">
        <f t="shared" si="162"/>
        <v>L</v>
      </c>
      <c r="BB179" s="1">
        <f t="shared" si="163"/>
      </c>
      <c r="BC179" s="1" t="str">
        <f t="shared" si="164"/>
        <v>L</v>
      </c>
      <c r="BD179" s="1">
        <f t="shared" si="165"/>
      </c>
      <c r="BE179" s="1">
        <f t="shared" si="166"/>
      </c>
      <c r="BF179" s="1">
        <f t="shared" si="167"/>
      </c>
      <c r="BG179" s="1">
        <f t="shared" si="168"/>
      </c>
      <c r="BH179" s="1">
        <f t="shared" si="169"/>
      </c>
      <c r="BI179" s="1" t="str">
        <f t="shared" si="182"/>
        <v>L</v>
      </c>
      <c r="BJ179" s="1">
        <f t="shared" si="183"/>
      </c>
      <c r="BK179" s="1">
        <f t="shared" si="170"/>
      </c>
      <c r="BL179" s="1">
        <f t="shared" si="171"/>
      </c>
      <c r="BM179" s="1">
        <f t="shared" si="172"/>
      </c>
      <c r="BN179" s="1" t="str">
        <f t="shared" si="173"/>
        <v>富樫さん &amp; </v>
      </c>
      <c r="BO179" s="1">
        <f t="shared" si="174"/>
      </c>
      <c r="BP179" s="1" t="str">
        <f t="shared" si="175"/>
        <v>理恵子さん &amp; </v>
      </c>
      <c r="BQ179" s="1">
        <f t="shared" si="176"/>
      </c>
      <c r="BR179" s="1">
        <f t="shared" si="177"/>
      </c>
      <c r="BS179" s="1">
        <f t="shared" si="178"/>
      </c>
      <c r="BT179" s="1">
        <f t="shared" si="179"/>
      </c>
      <c r="BU179" s="1">
        <f t="shared" si="180"/>
      </c>
      <c r="BV179" s="1" t="str">
        <f t="shared" si="184"/>
        <v>富樫さん &amp; 理恵子さん &amp; </v>
      </c>
      <c r="BW179" s="1">
        <f t="shared" si="185"/>
        <v>15</v>
      </c>
      <c r="BX179" s="1" t="str">
        <f t="shared" si="186"/>
        <v>富樫さん &amp; 理恵子さん</v>
      </c>
    </row>
    <row r="180" spans="9:76" ht="14.25">
      <c r="I180" s="27"/>
      <c r="K180" s="2"/>
      <c r="L180" s="2"/>
      <c r="M180" s="2">
        <v>2</v>
      </c>
      <c r="N180" s="2">
        <v>4</v>
      </c>
      <c r="O180" s="2">
        <v>3</v>
      </c>
      <c r="P180" s="2"/>
      <c r="Q180" s="2"/>
      <c r="R180" s="2">
        <v>1</v>
      </c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8"/>
      <c r="AI180" s="1">
        <f>IF(ISERROR(HLOOKUP("C",$W180:$AH$2101,ROWS($W180:$AH$2101),FALSE)),0,HLOOKUP("C",$W180:$AH$2101,ROWS($W180:$AH$2101),FALSE))</f>
        <v>0</v>
      </c>
      <c r="AJ180" s="1">
        <f t="shared" si="147"/>
      </c>
      <c r="AK180" s="1">
        <f t="shared" si="148"/>
      </c>
      <c r="AL180" s="1">
        <f t="shared" si="149"/>
      </c>
      <c r="AM180" s="1">
        <f t="shared" si="181"/>
        <v>6</v>
      </c>
      <c r="AN180" s="1">
        <f t="shared" si="150"/>
        <v>3</v>
      </c>
      <c r="AO180" s="1">
        <f t="shared" si="151"/>
        <v>0</v>
      </c>
      <c r="AP180" s="1">
        <f t="shared" si="152"/>
        <v>-1</v>
      </c>
      <c r="AQ180" s="1">
        <f t="shared" si="153"/>
      </c>
      <c r="AR180" s="1">
        <f t="shared" si="154"/>
        <v>1</v>
      </c>
      <c r="AS180" s="1">
        <f t="shared" si="155"/>
      </c>
      <c r="AT180" s="1">
        <f t="shared" si="156"/>
      </c>
      <c r="AU180" s="1">
        <f t="shared" si="157"/>
      </c>
      <c r="AV180" s="1">
        <f t="shared" si="146"/>
      </c>
      <c r="AW180" s="1">
        <f t="shared" si="158"/>
      </c>
      <c r="AX180" s="1">
        <f t="shared" si="159"/>
      </c>
      <c r="AY180" s="1">
        <f t="shared" si="160"/>
      </c>
      <c r="AZ180" s="1" t="str">
        <f t="shared" si="161"/>
        <v>R</v>
      </c>
      <c r="BA180" s="1" t="str">
        <f t="shared" si="162"/>
        <v>L</v>
      </c>
      <c r="BB180" s="1">
        <f t="shared" si="163"/>
      </c>
      <c r="BC180" s="1">
        <f t="shared" si="164"/>
      </c>
      <c r="BD180" s="1">
        <f t="shared" si="165"/>
      </c>
      <c r="BE180" s="1" t="str">
        <f t="shared" si="166"/>
        <v>R</v>
      </c>
      <c r="BF180" s="1">
        <f t="shared" si="167"/>
      </c>
      <c r="BG180" s="1">
        <f t="shared" si="168"/>
      </c>
      <c r="BH180" s="1">
        <f t="shared" si="169"/>
      </c>
      <c r="BI180" s="1" t="str">
        <f t="shared" si="182"/>
        <v>R</v>
      </c>
      <c r="BJ180" s="1">
        <f t="shared" si="183"/>
      </c>
      <c r="BK180" s="1">
        <f t="shared" si="170"/>
      </c>
      <c r="BL180" s="1">
        <f t="shared" si="171"/>
      </c>
      <c r="BM180" s="1" t="str">
        <f t="shared" si="172"/>
        <v>中村さん &amp; </v>
      </c>
      <c r="BN180" s="1">
        <f t="shared" si="173"/>
      </c>
      <c r="BO180" s="1">
        <f t="shared" si="174"/>
      </c>
      <c r="BP180" s="1">
        <f t="shared" si="175"/>
      </c>
      <c r="BQ180" s="1">
        <f t="shared" si="176"/>
      </c>
      <c r="BR180" s="1" t="str">
        <f t="shared" si="177"/>
        <v>長谷川 &amp; </v>
      </c>
      <c r="BS180" s="1">
        <f t="shared" si="178"/>
      </c>
      <c r="BT180" s="1">
        <f t="shared" si="179"/>
      </c>
      <c r="BU180" s="1">
        <f t="shared" si="180"/>
      </c>
      <c r="BV180" s="1" t="str">
        <f t="shared" si="184"/>
        <v>中村さん &amp; 長谷川 &amp; </v>
      </c>
      <c r="BW180" s="1">
        <f t="shared" si="185"/>
        <v>13</v>
      </c>
      <c r="BX180" s="1" t="str">
        <f t="shared" si="186"/>
        <v>中村さん &amp; 長谷川</v>
      </c>
    </row>
    <row r="181" spans="9:76" ht="14.25">
      <c r="I181" s="27"/>
      <c r="K181" s="2"/>
      <c r="L181" s="2"/>
      <c r="M181" s="2"/>
      <c r="N181" s="2">
        <v>4</v>
      </c>
      <c r="O181" s="2">
        <v>3</v>
      </c>
      <c r="P181" s="2"/>
      <c r="Q181" s="2">
        <v>2</v>
      </c>
      <c r="R181" s="2">
        <v>1</v>
      </c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8"/>
      <c r="AI181" s="1">
        <f>IF(ISERROR(HLOOKUP("C",$W181:$AH$2101,ROWS($W181:$AH$2101),FALSE)),0,HLOOKUP("C",$W181:$AH$2101,ROWS($W181:$AH$2101),FALSE))</f>
        <v>0</v>
      </c>
      <c r="AJ181" s="1">
        <f t="shared" si="147"/>
      </c>
      <c r="AK181" s="1">
        <f t="shared" si="148"/>
      </c>
      <c r="AL181" s="1">
        <f t="shared" si="149"/>
      </c>
      <c r="AM181" s="1">
        <f t="shared" si="181"/>
        <v>-1</v>
      </c>
      <c r="AN181" s="1">
        <f t="shared" si="150"/>
        <v>4</v>
      </c>
      <c r="AO181" s="1">
        <f t="shared" si="151"/>
        <v>1</v>
      </c>
      <c r="AP181" s="1">
        <f t="shared" si="152"/>
      </c>
      <c r="AQ181" s="1">
        <f t="shared" si="153"/>
        <v>0</v>
      </c>
      <c r="AR181" s="1">
        <f t="shared" si="154"/>
        <v>2</v>
      </c>
      <c r="AS181" s="1">
        <f t="shared" si="155"/>
      </c>
      <c r="AT181" s="1">
        <f t="shared" si="156"/>
      </c>
      <c r="AU181" s="1">
        <f t="shared" si="157"/>
      </c>
      <c r="AV181" s="1">
        <f t="shared" si="146"/>
      </c>
      <c r="AW181" s="1">
        <f t="shared" si="158"/>
      </c>
      <c r="AX181" s="1">
        <f t="shared" si="159"/>
      </c>
      <c r="AY181" s="1">
        <f t="shared" si="160"/>
      </c>
      <c r="AZ181" s="1">
        <f t="shared" si="161"/>
      </c>
      <c r="BA181" s="1" t="str">
        <f t="shared" si="162"/>
        <v>L</v>
      </c>
      <c r="BB181" s="1" t="str">
        <f t="shared" si="163"/>
        <v>L</v>
      </c>
      <c r="BC181" s="1">
        <f t="shared" si="164"/>
      </c>
      <c r="BD181" s="1">
        <f t="shared" si="165"/>
      </c>
      <c r="BE181" s="1" t="str">
        <f t="shared" si="166"/>
        <v>R</v>
      </c>
      <c r="BF181" s="1">
        <f t="shared" si="167"/>
      </c>
      <c r="BG181" s="1">
        <f t="shared" si="168"/>
      </c>
      <c r="BH181" s="1">
        <f t="shared" si="169"/>
      </c>
      <c r="BI181" s="1" t="str">
        <f t="shared" si="182"/>
        <v>L</v>
      </c>
      <c r="BJ181" s="1">
        <f t="shared" si="183"/>
      </c>
      <c r="BK181" s="1">
        <f t="shared" si="170"/>
      </c>
      <c r="BL181" s="1">
        <f t="shared" si="171"/>
      </c>
      <c r="BM181" s="1">
        <f t="shared" si="172"/>
      </c>
      <c r="BN181" s="1" t="str">
        <f t="shared" si="173"/>
        <v>富樫さん &amp; </v>
      </c>
      <c r="BO181" s="1" t="str">
        <f t="shared" si="174"/>
        <v>島田さん &amp; </v>
      </c>
      <c r="BP181" s="1">
        <f t="shared" si="175"/>
      </c>
      <c r="BQ181" s="1">
        <f t="shared" si="176"/>
      </c>
      <c r="BR181" s="1">
        <f t="shared" si="177"/>
      </c>
      <c r="BS181" s="1">
        <f t="shared" si="178"/>
      </c>
      <c r="BT181" s="1">
        <f t="shared" si="179"/>
      </c>
      <c r="BU181" s="1">
        <f t="shared" si="180"/>
      </c>
      <c r="BV181" s="1" t="str">
        <f t="shared" si="184"/>
        <v>富樫さん &amp; 島田さん &amp; </v>
      </c>
      <c r="BW181" s="1">
        <f t="shared" si="185"/>
        <v>14</v>
      </c>
      <c r="BX181" s="1" t="str">
        <f t="shared" si="186"/>
        <v>富樫さん &amp; 島田さん</v>
      </c>
    </row>
    <row r="182" spans="9:76" ht="14.25">
      <c r="I182" s="27"/>
      <c r="K182" s="2"/>
      <c r="L182" s="2"/>
      <c r="M182" s="2"/>
      <c r="N182" s="2"/>
      <c r="O182" s="2">
        <v>3</v>
      </c>
      <c r="P182" s="2"/>
      <c r="Q182" s="2">
        <v>2</v>
      </c>
      <c r="R182" s="2">
        <v>1</v>
      </c>
      <c r="S182" s="2"/>
      <c r="T182" s="2">
        <v>4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8"/>
      <c r="AI182" s="1">
        <f>IF(ISERROR(HLOOKUP("C",$W182:$AH$2101,ROWS($W182:$AH$2101),FALSE)),0,HLOOKUP("C",$W182:$AH$2101,ROWS($W182:$AH$2101),FALSE))</f>
        <v>0</v>
      </c>
      <c r="AJ182" s="1">
        <f t="shared" si="147"/>
      </c>
      <c r="AK182" s="1">
        <f t="shared" si="148"/>
      </c>
      <c r="AL182" s="1">
        <f t="shared" si="149"/>
      </c>
      <c r="AM182" s="1">
        <f t="shared" si="181"/>
      </c>
      <c r="AN182" s="1">
        <f t="shared" si="150"/>
        <v>-1</v>
      </c>
      <c r="AO182" s="1">
        <f t="shared" si="151"/>
        <v>2</v>
      </c>
      <c r="AP182" s="1">
        <f t="shared" si="152"/>
      </c>
      <c r="AQ182" s="1">
        <f t="shared" si="153"/>
        <v>1</v>
      </c>
      <c r="AR182" s="1">
        <f t="shared" si="154"/>
        <v>3</v>
      </c>
      <c r="AS182" s="1">
        <f t="shared" si="155"/>
      </c>
      <c r="AT182" s="1">
        <f t="shared" si="156"/>
        <v>0</v>
      </c>
      <c r="AU182" s="1">
        <f t="shared" si="157"/>
      </c>
      <c r="AV182" s="1">
        <f t="shared" si="146"/>
      </c>
      <c r="AW182" s="1">
        <f t="shared" si="158"/>
      </c>
      <c r="AX182" s="1">
        <f t="shared" si="159"/>
      </c>
      <c r="AY182" s="1">
        <f t="shared" si="160"/>
      </c>
      <c r="AZ182" s="1">
        <f t="shared" si="161"/>
      </c>
      <c r="BA182" s="1">
        <f t="shared" si="162"/>
      </c>
      <c r="BB182" s="1" t="str">
        <f t="shared" si="163"/>
        <v>L</v>
      </c>
      <c r="BC182" s="1">
        <f t="shared" si="164"/>
      </c>
      <c r="BD182" s="1" t="str">
        <f t="shared" si="165"/>
        <v>R</v>
      </c>
      <c r="BE182" s="1" t="str">
        <f t="shared" si="166"/>
        <v>R</v>
      </c>
      <c r="BF182" s="1">
        <f t="shared" si="167"/>
      </c>
      <c r="BG182" s="1">
        <f t="shared" si="168"/>
      </c>
      <c r="BH182" s="1">
        <f t="shared" si="169"/>
      </c>
      <c r="BI182" s="1" t="str">
        <f t="shared" si="182"/>
        <v>R</v>
      </c>
      <c r="BJ182" s="1">
        <f t="shared" si="183"/>
      </c>
      <c r="BK182" s="1">
        <f t="shared" si="170"/>
      </c>
      <c r="BL182" s="1">
        <f t="shared" si="171"/>
      </c>
      <c r="BM182" s="1">
        <f t="shared" si="172"/>
      </c>
      <c r="BN182" s="1">
        <f t="shared" si="173"/>
      </c>
      <c r="BO182" s="1">
        <f t="shared" si="174"/>
      </c>
      <c r="BP182" s="1">
        <f t="shared" si="175"/>
      </c>
      <c r="BQ182" s="1" t="str">
        <f t="shared" si="176"/>
        <v>霜野さん &amp; </v>
      </c>
      <c r="BR182" s="1" t="str">
        <f t="shared" si="177"/>
        <v>長谷川 &amp; </v>
      </c>
      <c r="BS182" s="1">
        <f t="shared" si="178"/>
      </c>
      <c r="BT182" s="1">
        <f t="shared" si="179"/>
      </c>
      <c r="BU182" s="1">
        <f t="shared" si="180"/>
      </c>
      <c r="BV182" s="1" t="str">
        <f t="shared" si="184"/>
        <v>霜野さん &amp; 長谷川 &amp; </v>
      </c>
      <c r="BW182" s="1">
        <f t="shared" si="185"/>
        <v>13</v>
      </c>
      <c r="BX182" s="1" t="str">
        <f t="shared" si="186"/>
        <v>霜野さん &amp; 長谷川</v>
      </c>
    </row>
    <row r="183" spans="9:76" ht="14.25">
      <c r="I183" s="27"/>
      <c r="K183" s="2">
        <v>2</v>
      </c>
      <c r="L183" s="2"/>
      <c r="M183" s="2"/>
      <c r="N183" s="2"/>
      <c r="O183" s="2">
        <v>3</v>
      </c>
      <c r="P183" s="2"/>
      <c r="Q183" s="2"/>
      <c r="R183" s="2">
        <v>1</v>
      </c>
      <c r="S183" s="2"/>
      <c r="T183" s="2">
        <v>4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8"/>
      <c r="AI183" s="1">
        <f>IF(ISERROR(HLOOKUP("C",$W183:$AH$2101,ROWS($W183:$AH$2101),FALSE)),0,HLOOKUP("C",$W183:$AH$2101,ROWS($W183:$AH$2101),FALSE))</f>
        <v>0</v>
      </c>
      <c r="AJ183" s="1">
        <f t="shared" si="147"/>
      </c>
      <c r="AK183" s="1">
        <f t="shared" si="148"/>
        <v>0</v>
      </c>
      <c r="AL183" s="1">
        <f t="shared" si="149"/>
      </c>
      <c r="AM183" s="1">
        <f t="shared" si="181"/>
      </c>
      <c r="AN183" s="1">
        <f t="shared" si="150"/>
      </c>
      <c r="AO183" s="1">
        <f t="shared" si="151"/>
        <v>3</v>
      </c>
      <c r="AP183" s="1">
        <f t="shared" si="152"/>
      </c>
      <c r="AQ183" s="1">
        <f t="shared" si="153"/>
        <v>-1</v>
      </c>
      <c r="AR183" s="1">
        <f t="shared" si="154"/>
        <v>4</v>
      </c>
      <c r="AS183" s="1">
        <f t="shared" si="155"/>
      </c>
      <c r="AT183" s="1">
        <f t="shared" si="156"/>
        <v>1</v>
      </c>
      <c r="AU183" s="1">
        <f t="shared" si="157"/>
      </c>
      <c r="AV183" s="1">
        <f t="shared" si="146"/>
      </c>
      <c r="AW183" s="1">
        <f t="shared" si="158"/>
      </c>
      <c r="AX183" s="1">
        <f t="shared" si="159"/>
      </c>
      <c r="AY183" s="1">
        <f t="shared" si="160"/>
      </c>
      <c r="AZ183" s="1">
        <f t="shared" si="161"/>
      </c>
      <c r="BA183" s="1">
        <f t="shared" si="162"/>
      </c>
      <c r="BB183" s="1" t="str">
        <f t="shared" si="163"/>
        <v>L</v>
      </c>
      <c r="BC183" s="1">
        <f t="shared" si="164"/>
      </c>
      <c r="BD183" s="1">
        <f t="shared" si="165"/>
      </c>
      <c r="BE183" s="1" t="str">
        <f t="shared" si="166"/>
        <v>R</v>
      </c>
      <c r="BF183" s="1">
        <f t="shared" si="167"/>
      </c>
      <c r="BG183" s="1" t="str">
        <f t="shared" si="168"/>
        <v>L</v>
      </c>
      <c r="BH183" s="1">
        <f t="shared" si="169"/>
      </c>
      <c r="BI183" s="1" t="str">
        <f t="shared" si="182"/>
        <v>L</v>
      </c>
      <c r="BJ183" s="1">
        <f t="shared" si="183"/>
      </c>
      <c r="BK183" s="1">
        <f t="shared" si="170"/>
      </c>
      <c r="BL183" s="1">
        <f t="shared" si="171"/>
      </c>
      <c r="BM183" s="1">
        <f t="shared" si="172"/>
      </c>
      <c r="BN183" s="1">
        <f t="shared" si="173"/>
      </c>
      <c r="BO183" s="1" t="str">
        <f t="shared" si="174"/>
        <v>島田さん &amp; </v>
      </c>
      <c r="BP183" s="1">
        <f t="shared" si="175"/>
      </c>
      <c r="BQ183" s="1">
        <f t="shared" si="176"/>
      </c>
      <c r="BR183" s="1">
        <f t="shared" si="177"/>
      </c>
      <c r="BS183" s="1">
        <f t="shared" si="178"/>
      </c>
      <c r="BT183" s="1" t="str">
        <f t="shared" si="179"/>
        <v>皆川さん &amp; </v>
      </c>
      <c r="BU183" s="1">
        <f t="shared" si="180"/>
      </c>
      <c r="BV183" s="1" t="str">
        <f t="shared" si="184"/>
        <v>島田さん &amp; 皆川さん &amp; </v>
      </c>
      <c r="BW183" s="1">
        <f t="shared" si="185"/>
        <v>14</v>
      </c>
      <c r="BX183" s="1" t="str">
        <f t="shared" si="186"/>
        <v>島田さん &amp; 皆川さん</v>
      </c>
    </row>
    <row r="184" spans="9:76" ht="14.25">
      <c r="I184" s="27"/>
      <c r="K184" s="2">
        <v>2</v>
      </c>
      <c r="L184" s="2"/>
      <c r="M184" s="2"/>
      <c r="N184" s="2"/>
      <c r="O184" s="2">
        <v>3</v>
      </c>
      <c r="P184" s="2">
        <v>1</v>
      </c>
      <c r="Q184" s="2"/>
      <c r="R184" s="2"/>
      <c r="S184" s="2"/>
      <c r="T184" s="2">
        <v>4</v>
      </c>
      <c r="U184" s="2"/>
      <c r="V184" s="2"/>
      <c r="W184" s="2"/>
      <c r="X184" s="2"/>
      <c r="Y184" s="2"/>
      <c r="Z184" s="2"/>
      <c r="AA184" s="2"/>
      <c r="AB184" s="2" t="s">
        <v>61</v>
      </c>
      <c r="AC184" s="2"/>
      <c r="AD184" s="2"/>
      <c r="AE184" s="2"/>
      <c r="AF184" s="2"/>
      <c r="AG184" s="2"/>
      <c r="AH184" s="28"/>
      <c r="AI184" s="1">
        <f>IF(ISERROR(HLOOKUP("C",$W184:$AH$2101,ROWS($W184:$AH$2101),FALSE)),0,HLOOKUP("C",$W184:$AH$2101,ROWS($W184:$AH$2101),FALSE))</f>
        <v>6</v>
      </c>
      <c r="AJ184" s="1">
        <f t="shared" si="147"/>
      </c>
      <c r="AK184" s="1">
        <f t="shared" si="148"/>
        <v>1</v>
      </c>
      <c r="AL184" s="1">
        <f t="shared" si="149"/>
      </c>
      <c r="AM184" s="1">
        <f t="shared" si="181"/>
      </c>
      <c r="AN184" s="1">
        <f t="shared" si="150"/>
      </c>
      <c r="AO184" s="1">
        <f t="shared" si="151"/>
        <v>4</v>
      </c>
      <c r="AP184" s="1">
        <f t="shared" si="152"/>
        <v>0</v>
      </c>
      <c r="AQ184" s="1">
        <f t="shared" si="153"/>
      </c>
      <c r="AR184" s="1">
        <f t="shared" si="154"/>
        <v>-2</v>
      </c>
      <c r="AS184" s="1">
        <f t="shared" si="155"/>
      </c>
      <c r="AT184" s="1">
        <f t="shared" si="156"/>
        <v>2</v>
      </c>
      <c r="AU184" s="1">
        <f t="shared" si="157"/>
      </c>
      <c r="AV184" s="1">
        <f t="shared" si="146"/>
      </c>
      <c r="AW184" s="1">
        <f t="shared" si="158"/>
      </c>
      <c r="AX184" s="1" t="str">
        <f t="shared" si="159"/>
        <v>R</v>
      </c>
      <c r="AY184" s="1">
        <f t="shared" si="160"/>
      </c>
      <c r="AZ184" s="1">
        <f t="shared" si="161"/>
      </c>
      <c r="BA184" s="1">
        <f t="shared" si="162"/>
      </c>
      <c r="BB184" s="1" t="str">
        <f t="shared" si="163"/>
        <v>L</v>
      </c>
      <c r="BC184" s="1">
        <f t="shared" si="164"/>
      </c>
      <c r="BD184" s="1">
        <f t="shared" si="165"/>
      </c>
      <c r="BE184" s="1">
        <f t="shared" si="166"/>
      </c>
      <c r="BF184" s="1">
        <f t="shared" si="167"/>
      </c>
      <c r="BG184" s="1" t="str">
        <f t="shared" si="168"/>
        <v>L</v>
      </c>
      <c r="BH184" s="1">
        <f t="shared" si="169"/>
      </c>
      <c r="BI184" s="1" t="str">
        <f t="shared" si="182"/>
        <v>L</v>
      </c>
      <c r="BJ184" s="1">
        <f t="shared" si="183"/>
      </c>
      <c r="BK184" s="1">
        <f t="shared" si="170"/>
      </c>
      <c r="BL184" s="1">
        <f t="shared" si="171"/>
      </c>
      <c r="BM184" s="1">
        <f t="shared" si="172"/>
      </c>
      <c r="BN184" s="1">
        <f t="shared" si="173"/>
      </c>
      <c r="BO184" s="1" t="str">
        <f t="shared" si="174"/>
        <v>島田さん &amp; </v>
      </c>
      <c r="BP184" s="1">
        <f t="shared" si="175"/>
      </c>
      <c r="BQ184" s="1">
        <f t="shared" si="176"/>
      </c>
      <c r="BR184" s="1">
        <f t="shared" si="177"/>
      </c>
      <c r="BS184" s="1">
        <f t="shared" si="178"/>
      </c>
      <c r="BT184" s="1" t="str">
        <f t="shared" si="179"/>
        <v>皆川さん &amp; </v>
      </c>
      <c r="BU184" s="1">
        <f t="shared" si="180"/>
      </c>
      <c r="BV184" s="1" t="str">
        <f t="shared" si="184"/>
        <v>島田さん &amp; 皆川さん &amp; </v>
      </c>
      <c r="BW184" s="1">
        <f t="shared" si="185"/>
        <v>14</v>
      </c>
      <c r="BX184" s="1" t="str">
        <f t="shared" si="186"/>
        <v>島田さん &amp; 皆川さん</v>
      </c>
    </row>
    <row r="185" spans="9:76" ht="14.25">
      <c r="I185" s="27"/>
      <c r="K185" s="2"/>
      <c r="L185" s="2"/>
      <c r="M185" s="2">
        <v>2</v>
      </c>
      <c r="N185" s="2"/>
      <c r="O185" s="2">
        <v>3</v>
      </c>
      <c r="P185" s="2">
        <v>1</v>
      </c>
      <c r="Q185" s="2"/>
      <c r="R185" s="2"/>
      <c r="S185" s="2"/>
      <c r="T185" s="2">
        <v>4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8"/>
      <c r="AI185" s="1">
        <f>IF(ISERROR(HLOOKUP("C",$W185:$AH$2101,ROWS($W185:$AH$2101),FALSE)),0,HLOOKUP("C",$W185:$AH$2101,ROWS($W185:$AH$2101),FALSE))</f>
        <v>0</v>
      </c>
      <c r="AJ185" s="1">
        <f t="shared" si="147"/>
      </c>
      <c r="AK185" s="1">
        <f t="shared" si="148"/>
        <v>-1</v>
      </c>
      <c r="AL185" s="1">
        <f t="shared" si="149"/>
      </c>
      <c r="AM185" s="1">
        <f t="shared" si="181"/>
        <v>0</v>
      </c>
      <c r="AN185" s="1">
        <f t="shared" si="150"/>
      </c>
      <c r="AO185" s="1">
        <f t="shared" si="151"/>
        <v>5</v>
      </c>
      <c r="AP185" s="1">
        <f t="shared" si="152"/>
        <v>1</v>
      </c>
      <c r="AQ185" s="1">
        <f t="shared" si="153"/>
      </c>
      <c r="AR185" s="1">
        <f t="shared" si="154"/>
      </c>
      <c r="AS185" s="1">
        <f t="shared" si="155"/>
      </c>
      <c r="AT185" s="1">
        <f t="shared" si="156"/>
        <v>3</v>
      </c>
      <c r="AU185" s="1">
        <f t="shared" si="157"/>
      </c>
      <c r="AV185" s="1">
        <f t="shared" si="146"/>
      </c>
      <c r="AW185" s="1">
        <f t="shared" si="158"/>
      </c>
      <c r="AX185" s="1">
        <f t="shared" si="159"/>
      </c>
      <c r="AY185" s="1">
        <f t="shared" si="160"/>
      </c>
      <c r="AZ185" s="1">
        <f t="shared" si="161"/>
      </c>
      <c r="BA185" s="1">
        <f t="shared" si="162"/>
      </c>
      <c r="BB185" s="1" t="str">
        <f t="shared" si="163"/>
        <v>L</v>
      </c>
      <c r="BC185" s="1" t="str">
        <f t="shared" si="164"/>
        <v>R</v>
      </c>
      <c r="BD185" s="1">
        <f t="shared" si="165"/>
      </c>
      <c r="BE185" s="1">
        <f t="shared" si="166"/>
      </c>
      <c r="BF185" s="1">
        <f t="shared" si="167"/>
      </c>
      <c r="BG185" s="1" t="str">
        <f t="shared" si="168"/>
        <v>L</v>
      </c>
      <c r="BH185" s="1">
        <f t="shared" si="169"/>
      </c>
      <c r="BI185" s="1" t="str">
        <f t="shared" si="182"/>
        <v>L</v>
      </c>
      <c r="BJ185" s="1">
        <f t="shared" si="183"/>
      </c>
      <c r="BK185" s="1">
        <f t="shared" si="170"/>
      </c>
      <c r="BL185" s="1">
        <f t="shared" si="171"/>
      </c>
      <c r="BM185" s="1">
        <f t="shared" si="172"/>
      </c>
      <c r="BN185" s="1">
        <f t="shared" si="173"/>
      </c>
      <c r="BO185" s="1" t="str">
        <f t="shared" si="174"/>
        <v>島田さん &amp; </v>
      </c>
      <c r="BP185" s="1">
        <f t="shared" si="175"/>
      </c>
      <c r="BQ185" s="1">
        <f t="shared" si="176"/>
      </c>
      <c r="BR185" s="1">
        <f t="shared" si="177"/>
      </c>
      <c r="BS185" s="1">
        <f t="shared" si="178"/>
      </c>
      <c r="BT185" s="1" t="str">
        <f t="shared" si="179"/>
        <v>皆川さん &amp; </v>
      </c>
      <c r="BU185" s="1">
        <f t="shared" si="180"/>
      </c>
      <c r="BV185" s="1" t="str">
        <f t="shared" si="184"/>
        <v>島田さん &amp; 皆川さん &amp; </v>
      </c>
      <c r="BW185" s="1">
        <f t="shared" si="185"/>
        <v>14</v>
      </c>
      <c r="BX185" s="1" t="str">
        <f t="shared" si="186"/>
        <v>島田さん &amp; 皆川さん</v>
      </c>
    </row>
    <row r="186" spans="9:76" ht="14.25">
      <c r="I186" s="27"/>
      <c r="K186" s="2"/>
      <c r="L186" s="2"/>
      <c r="M186" s="2"/>
      <c r="N186" s="2">
        <v>2</v>
      </c>
      <c r="O186" s="2">
        <v>3</v>
      </c>
      <c r="P186" s="2">
        <v>1</v>
      </c>
      <c r="Q186" s="2"/>
      <c r="R186" s="2"/>
      <c r="S186" s="2"/>
      <c r="T186" s="2">
        <v>4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8"/>
      <c r="AI186" s="1">
        <f>IF(ISERROR(HLOOKUP("C",$W186:$AH$2101,ROWS($W186:$AH$2101),FALSE)),0,HLOOKUP("C",$W186:$AH$2101,ROWS($W186:$AH$2101),FALSE))</f>
        <v>0</v>
      </c>
      <c r="AJ186" s="1">
        <f t="shared" si="147"/>
      </c>
      <c r="AK186" s="1">
        <f t="shared" si="148"/>
      </c>
      <c r="AL186" s="1">
        <f t="shared" si="149"/>
      </c>
      <c r="AM186" s="1">
        <f t="shared" si="181"/>
        <v>-1</v>
      </c>
      <c r="AN186" s="1">
        <f t="shared" si="150"/>
        <v>0</v>
      </c>
      <c r="AO186" s="1">
        <f t="shared" si="151"/>
        <v>6</v>
      </c>
      <c r="AP186" s="1">
        <f t="shared" si="152"/>
        <v>2</v>
      </c>
      <c r="AQ186" s="1">
        <f t="shared" si="153"/>
      </c>
      <c r="AR186" s="1">
        <f t="shared" si="154"/>
      </c>
      <c r="AS186" s="1">
        <f t="shared" si="155"/>
      </c>
      <c r="AT186" s="1">
        <f t="shared" si="156"/>
        <v>4</v>
      </c>
      <c r="AU186" s="1">
        <f t="shared" si="157"/>
      </c>
      <c r="AV186" s="1">
        <f t="shared" si="146"/>
      </c>
      <c r="AW186" s="1">
        <f t="shared" si="158"/>
      </c>
      <c r="AX186" s="1">
        <f t="shared" si="159"/>
      </c>
      <c r="AY186" s="1">
        <f t="shared" si="160"/>
      </c>
      <c r="AZ186" s="1">
        <f t="shared" si="161"/>
      </c>
      <c r="BA186" s="1">
        <f t="shared" si="162"/>
      </c>
      <c r="BB186" s="1" t="str">
        <f t="shared" si="163"/>
        <v>L</v>
      </c>
      <c r="BC186" s="1" t="str">
        <f t="shared" si="164"/>
        <v>R</v>
      </c>
      <c r="BD186" s="1">
        <f t="shared" si="165"/>
      </c>
      <c r="BE186" s="1">
        <f t="shared" si="166"/>
      </c>
      <c r="BF186" s="1">
        <f t="shared" si="167"/>
      </c>
      <c r="BG186" s="1" t="str">
        <f t="shared" si="168"/>
        <v>L</v>
      </c>
      <c r="BH186" s="1">
        <f t="shared" si="169"/>
      </c>
      <c r="BI186" s="1" t="str">
        <f t="shared" si="182"/>
        <v>L</v>
      </c>
      <c r="BJ186" s="1">
        <f t="shared" si="183"/>
      </c>
      <c r="BK186" s="1">
        <f t="shared" si="170"/>
      </c>
      <c r="BL186" s="1">
        <f t="shared" si="171"/>
      </c>
      <c r="BM186" s="1">
        <f t="shared" si="172"/>
      </c>
      <c r="BN186" s="1">
        <f t="shared" si="173"/>
      </c>
      <c r="BO186" s="1" t="str">
        <f t="shared" si="174"/>
        <v>島田さん &amp; </v>
      </c>
      <c r="BP186" s="1">
        <f t="shared" si="175"/>
      </c>
      <c r="BQ186" s="1">
        <f t="shared" si="176"/>
      </c>
      <c r="BR186" s="1">
        <f t="shared" si="177"/>
      </c>
      <c r="BS186" s="1">
        <f t="shared" si="178"/>
      </c>
      <c r="BT186" s="1" t="str">
        <f t="shared" si="179"/>
        <v>皆川さん &amp; </v>
      </c>
      <c r="BU186" s="1">
        <f t="shared" si="180"/>
      </c>
      <c r="BV186" s="1" t="str">
        <f t="shared" si="184"/>
        <v>島田さん &amp; 皆川さん &amp; </v>
      </c>
      <c r="BW186" s="1">
        <f t="shared" si="185"/>
        <v>14</v>
      </c>
      <c r="BX186" s="1" t="str">
        <f t="shared" si="186"/>
        <v>島田さん &amp; 皆川さん</v>
      </c>
    </row>
    <row r="187" spans="9:76" ht="14.25">
      <c r="I187" s="27"/>
      <c r="K187" s="2"/>
      <c r="L187" s="2"/>
      <c r="M187" s="2"/>
      <c r="N187" s="2">
        <v>2</v>
      </c>
      <c r="O187" s="2">
        <v>3</v>
      </c>
      <c r="P187" s="2"/>
      <c r="Q187" s="2">
        <v>1</v>
      </c>
      <c r="R187" s="2"/>
      <c r="S187" s="2"/>
      <c r="T187" s="2">
        <v>4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8"/>
      <c r="AI187" s="1">
        <f>IF(ISERROR(HLOOKUP("C",$W187:$AH$2101,ROWS($W187:$AH$2101),FALSE)),0,HLOOKUP("C",$W187:$AH$2101,ROWS($W187:$AH$2101),FALSE))</f>
        <v>0</v>
      </c>
      <c r="AJ187" s="1">
        <f t="shared" si="147"/>
      </c>
      <c r="AK187" s="1">
        <f t="shared" si="148"/>
      </c>
      <c r="AL187" s="1">
        <f t="shared" si="149"/>
      </c>
      <c r="AM187" s="1">
        <f t="shared" si="181"/>
      </c>
      <c r="AN187" s="1">
        <f t="shared" si="150"/>
        <v>1</v>
      </c>
      <c r="AO187" s="1">
        <f t="shared" si="151"/>
        <v>7</v>
      </c>
      <c r="AP187" s="1">
        <f t="shared" si="152"/>
        <v>-1</v>
      </c>
      <c r="AQ187" s="1">
        <f t="shared" si="153"/>
        <v>0</v>
      </c>
      <c r="AR187" s="1">
        <f t="shared" si="154"/>
      </c>
      <c r="AS187" s="1">
        <f t="shared" si="155"/>
      </c>
      <c r="AT187" s="1">
        <f t="shared" si="156"/>
        <v>5</v>
      </c>
      <c r="AU187" s="1">
        <f t="shared" si="157"/>
      </c>
      <c r="AV187" s="1">
        <f t="shared" si="146"/>
      </c>
      <c r="AW187" s="1">
        <f t="shared" si="158"/>
      </c>
      <c r="AX187" s="1">
        <f t="shared" si="159"/>
      </c>
      <c r="AY187" s="1">
        <f t="shared" si="160"/>
      </c>
      <c r="AZ187" s="1">
        <f t="shared" si="161"/>
      </c>
      <c r="BA187" s="1" t="str">
        <f t="shared" si="162"/>
        <v>R</v>
      </c>
      <c r="BB187" s="1" t="str">
        <f t="shared" si="163"/>
        <v>L</v>
      </c>
      <c r="BC187" s="1">
        <f t="shared" si="164"/>
      </c>
      <c r="BD187" s="1">
        <f t="shared" si="165"/>
      </c>
      <c r="BE187" s="1">
        <f t="shared" si="166"/>
      </c>
      <c r="BF187" s="1">
        <f t="shared" si="167"/>
      </c>
      <c r="BG187" s="1" t="str">
        <f t="shared" si="168"/>
        <v>L</v>
      </c>
      <c r="BH187" s="1">
        <f t="shared" si="169"/>
      </c>
      <c r="BI187" s="1" t="str">
        <f t="shared" si="182"/>
        <v>L</v>
      </c>
      <c r="BJ187" s="1">
        <f t="shared" si="183"/>
      </c>
      <c r="BK187" s="1">
        <f t="shared" si="170"/>
      </c>
      <c r="BL187" s="1">
        <f t="shared" si="171"/>
      </c>
      <c r="BM187" s="1">
        <f t="shared" si="172"/>
      </c>
      <c r="BN187" s="1">
        <f t="shared" si="173"/>
      </c>
      <c r="BO187" s="1" t="str">
        <f t="shared" si="174"/>
        <v>島田さん &amp; </v>
      </c>
      <c r="BP187" s="1">
        <f t="shared" si="175"/>
      </c>
      <c r="BQ187" s="1">
        <f t="shared" si="176"/>
      </c>
      <c r="BR187" s="1">
        <f t="shared" si="177"/>
      </c>
      <c r="BS187" s="1">
        <f t="shared" si="178"/>
      </c>
      <c r="BT187" s="1" t="str">
        <f t="shared" si="179"/>
        <v>皆川さん &amp; </v>
      </c>
      <c r="BU187" s="1">
        <f t="shared" si="180"/>
      </c>
      <c r="BV187" s="1" t="str">
        <f t="shared" si="184"/>
        <v>島田さん &amp; 皆川さん &amp; </v>
      </c>
      <c r="BW187" s="1">
        <f t="shared" si="185"/>
        <v>14</v>
      </c>
      <c r="BX187" s="1" t="str">
        <f t="shared" si="186"/>
        <v>島田さん &amp; 皆川さん</v>
      </c>
    </row>
    <row r="188" spans="9:76" ht="14.25">
      <c r="I188" s="27"/>
      <c r="K188" s="2"/>
      <c r="L188" s="2"/>
      <c r="M188" s="2"/>
      <c r="N188" s="2">
        <v>2</v>
      </c>
      <c r="O188" s="2"/>
      <c r="P188" s="2"/>
      <c r="Q188" s="2">
        <v>1</v>
      </c>
      <c r="R188" s="2">
        <v>3</v>
      </c>
      <c r="S188" s="2"/>
      <c r="T188" s="2">
        <v>4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8"/>
      <c r="AI188" s="1">
        <f>IF(ISERROR(HLOOKUP("C",$W188:$AH$2101,ROWS($W188:$AH$2101),FALSE)),0,HLOOKUP("C",$W188:$AH$2101,ROWS($W188:$AH$2101),FALSE))</f>
        <v>0</v>
      </c>
      <c r="AJ188" s="1">
        <f t="shared" si="147"/>
      </c>
      <c r="AK188" s="1">
        <f t="shared" si="148"/>
      </c>
      <c r="AL188" s="1">
        <f t="shared" si="149"/>
      </c>
      <c r="AM188" s="1">
        <f t="shared" si="181"/>
      </c>
      <c r="AN188" s="1">
        <f t="shared" si="150"/>
        <v>2</v>
      </c>
      <c r="AO188" s="1">
        <f t="shared" si="151"/>
        <v>-1</v>
      </c>
      <c r="AP188" s="1">
        <f t="shared" si="152"/>
      </c>
      <c r="AQ188" s="1">
        <f t="shared" si="153"/>
        <v>1</v>
      </c>
      <c r="AR188" s="1">
        <f t="shared" si="154"/>
        <v>0</v>
      </c>
      <c r="AS188" s="1">
        <f t="shared" si="155"/>
      </c>
      <c r="AT188" s="1">
        <f t="shared" si="156"/>
        <v>6</v>
      </c>
      <c r="AU188" s="1">
        <f t="shared" si="157"/>
      </c>
      <c r="AV188" s="1">
        <f t="shared" si="146"/>
      </c>
      <c r="AW188" s="1">
        <f t="shared" si="158"/>
      </c>
      <c r="AX188" s="1">
        <f t="shared" si="159"/>
      </c>
      <c r="AY188" s="1">
        <f t="shared" si="160"/>
      </c>
      <c r="AZ188" s="1">
        <f t="shared" si="161"/>
      </c>
      <c r="BA188" s="1" t="str">
        <f t="shared" si="162"/>
        <v>R</v>
      </c>
      <c r="BB188" s="1">
        <f t="shared" si="163"/>
      </c>
      <c r="BC188" s="1">
        <f t="shared" si="164"/>
      </c>
      <c r="BD188" s="1" t="str">
        <f t="shared" si="165"/>
        <v>R</v>
      </c>
      <c r="BE188" s="1">
        <f t="shared" si="166"/>
      </c>
      <c r="BF188" s="1">
        <f t="shared" si="167"/>
      </c>
      <c r="BG188" s="1" t="str">
        <f t="shared" si="168"/>
        <v>L</v>
      </c>
      <c r="BH188" s="1">
        <f t="shared" si="169"/>
      </c>
      <c r="BI188" s="1" t="str">
        <f t="shared" si="182"/>
        <v>R</v>
      </c>
      <c r="BJ188" s="1">
        <f t="shared" si="183"/>
      </c>
      <c r="BK188" s="1">
        <f t="shared" si="170"/>
      </c>
      <c r="BL188" s="1">
        <f t="shared" si="171"/>
      </c>
      <c r="BM188" s="1">
        <f t="shared" si="172"/>
      </c>
      <c r="BN188" s="1" t="str">
        <f t="shared" si="173"/>
        <v>富樫さん &amp; </v>
      </c>
      <c r="BO188" s="1">
        <f t="shared" si="174"/>
      </c>
      <c r="BP188" s="1">
        <f t="shared" si="175"/>
      </c>
      <c r="BQ188" s="1" t="str">
        <f t="shared" si="176"/>
        <v>霜野さん &amp; </v>
      </c>
      <c r="BR188" s="1">
        <f t="shared" si="177"/>
      </c>
      <c r="BS188" s="1">
        <f t="shared" si="178"/>
      </c>
      <c r="BT188" s="1">
        <f t="shared" si="179"/>
      </c>
      <c r="BU188" s="1">
        <f t="shared" si="180"/>
      </c>
      <c r="BV188" s="1" t="str">
        <f t="shared" si="184"/>
        <v>富樫さん &amp; 霜野さん &amp; </v>
      </c>
      <c r="BW188" s="1">
        <f t="shared" si="185"/>
        <v>14</v>
      </c>
      <c r="BX188" s="1" t="str">
        <f t="shared" si="186"/>
        <v>富樫さん &amp; 霜野さん</v>
      </c>
    </row>
    <row r="189" spans="9:76" ht="14.25">
      <c r="I189" s="27"/>
      <c r="K189" s="2">
        <v>2</v>
      </c>
      <c r="L189" s="2"/>
      <c r="M189" s="2"/>
      <c r="N189" s="2"/>
      <c r="O189" s="2"/>
      <c r="P189" s="2"/>
      <c r="Q189" s="2">
        <v>1</v>
      </c>
      <c r="R189" s="2">
        <v>3</v>
      </c>
      <c r="S189" s="2"/>
      <c r="T189" s="2">
        <v>4</v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8"/>
      <c r="AI189" s="1">
        <f>IF(ISERROR(HLOOKUP("C",$W189:$AH$2101,ROWS($W189:$AH$2101),FALSE)),0,HLOOKUP("C",$W189:$AH$2101,ROWS($W189:$AH$2101),FALSE))</f>
        <v>0</v>
      </c>
      <c r="AJ189" s="1">
        <f t="shared" si="147"/>
      </c>
      <c r="AK189" s="1">
        <f t="shared" si="148"/>
        <v>0</v>
      </c>
      <c r="AL189" s="1">
        <f t="shared" si="149"/>
      </c>
      <c r="AM189" s="1">
        <f t="shared" si="181"/>
      </c>
      <c r="AN189" s="1">
        <f t="shared" si="150"/>
        <v>-1</v>
      </c>
      <c r="AO189" s="1">
        <f t="shared" si="151"/>
      </c>
      <c r="AP189" s="1">
        <f t="shared" si="152"/>
      </c>
      <c r="AQ189" s="1">
        <f t="shared" si="153"/>
        <v>2</v>
      </c>
      <c r="AR189" s="1">
        <f t="shared" si="154"/>
        <v>1</v>
      </c>
      <c r="AS189" s="1">
        <f t="shared" si="155"/>
      </c>
      <c r="AT189" s="1">
        <f t="shared" si="156"/>
        <v>7</v>
      </c>
      <c r="AU189" s="1">
        <f t="shared" si="157"/>
      </c>
      <c r="AV189" s="1">
        <f t="shared" si="146"/>
      </c>
      <c r="AW189" s="1">
        <f t="shared" si="158"/>
      </c>
      <c r="AX189" s="1">
        <f t="shared" si="159"/>
      </c>
      <c r="AY189" s="1">
        <f t="shared" si="160"/>
      </c>
      <c r="AZ189" s="1">
        <f t="shared" si="161"/>
      </c>
      <c r="BA189" s="1">
        <f t="shared" si="162"/>
      </c>
      <c r="BB189" s="1">
        <f t="shared" si="163"/>
      </c>
      <c r="BC189" s="1">
        <f t="shared" si="164"/>
      </c>
      <c r="BD189" s="1" t="str">
        <f t="shared" si="165"/>
        <v>R</v>
      </c>
      <c r="BE189" s="1" t="str">
        <f t="shared" si="166"/>
        <v>L</v>
      </c>
      <c r="BF189" s="1">
        <f t="shared" si="167"/>
      </c>
      <c r="BG189" s="1" t="str">
        <f t="shared" si="168"/>
        <v>L</v>
      </c>
      <c r="BH189" s="1">
        <f t="shared" si="169"/>
      </c>
      <c r="BI189" s="1" t="str">
        <f t="shared" si="182"/>
        <v>L</v>
      </c>
      <c r="BJ189" s="1">
        <f t="shared" si="183"/>
      </c>
      <c r="BK189" s="1">
        <f t="shared" si="170"/>
      </c>
      <c r="BL189" s="1">
        <f t="shared" si="171"/>
      </c>
      <c r="BM189" s="1">
        <f t="shared" si="172"/>
      </c>
      <c r="BN189" s="1">
        <f t="shared" si="173"/>
      </c>
      <c r="BO189" s="1">
        <f t="shared" si="174"/>
      </c>
      <c r="BP189" s="1">
        <f t="shared" si="175"/>
      </c>
      <c r="BQ189" s="1">
        <f t="shared" si="176"/>
      </c>
      <c r="BR189" s="1" t="str">
        <f t="shared" si="177"/>
        <v>長谷川 &amp; </v>
      </c>
      <c r="BS189" s="1">
        <f t="shared" si="178"/>
      </c>
      <c r="BT189" s="1" t="str">
        <f t="shared" si="179"/>
        <v>皆川さん &amp; </v>
      </c>
      <c r="BU189" s="1">
        <f t="shared" si="180"/>
      </c>
      <c r="BV189" s="1" t="str">
        <f t="shared" si="184"/>
        <v>長谷川 &amp; 皆川さん &amp; </v>
      </c>
      <c r="BW189" s="1">
        <f t="shared" si="185"/>
        <v>13</v>
      </c>
      <c r="BX189" s="1" t="str">
        <f t="shared" si="186"/>
        <v>長谷川 &amp; 皆川さん</v>
      </c>
    </row>
    <row r="190" spans="9:76" ht="14.25">
      <c r="I190" s="27"/>
      <c r="K190" s="2">
        <v>2</v>
      </c>
      <c r="L190" s="2"/>
      <c r="M190" s="2">
        <v>3</v>
      </c>
      <c r="N190" s="2"/>
      <c r="O190" s="2"/>
      <c r="P190" s="2"/>
      <c r="Q190" s="2">
        <v>1</v>
      </c>
      <c r="R190" s="2"/>
      <c r="S190" s="2"/>
      <c r="T190" s="2">
        <v>4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8"/>
      <c r="AI190" s="1">
        <f>IF(ISERROR(HLOOKUP("C",$W190:$AH$2101,ROWS($W190:$AH$2101),FALSE)),0,HLOOKUP("C",$W190:$AH$2101,ROWS($W190:$AH$2101),FALSE))</f>
        <v>0</v>
      </c>
      <c r="AJ190" s="1">
        <f t="shared" si="147"/>
      </c>
      <c r="AK190" s="1">
        <f t="shared" si="148"/>
        <v>1</v>
      </c>
      <c r="AL190" s="1">
        <f t="shared" si="149"/>
      </c>
      <c r="AM190" s="1">
        <f t="shared" si="181"/>
        <v>0</v>
      </c>
      <c r="AN190" s="1">
        <f t="shared" si="150"/>
      </c>
      <c r="AO190" s="1">
        <f t="shared" si="151"/>
      </c>
      <c r="AP190" s="1">
        <f t="shared" si="152"/>
      </c>
      <c r="AQ190" s="1">
        <f t="shared" si="153"/>
        <v>3</v>
      </c>
      <c r="AR190" s="1">
        <f t="shared" si="154"/>
        <v>-1</v>
      </c>
      <c r="AS190" s="1">
        <f t="shared" si="155"/>
      </c>
      <c r="AT190" s="1">
        <f t="shared" si="156"/>
        <v>8</v>
      </c>
      <c r="AU190" s="1">
        <f t="shared" si="157"/>
      </c>
      <c r="AV190" s="1">
        <f t="shared" si="146"/>
      </c>
      <c r="AW190" s="1">
        <f t="shared" si="158"/>
      </c>
      <c r="AX190" s="1" t="str">
        <f t="shared" si="159"/>
        <v>R</v>
      </c>
      <c r="AY190" s="1">
        <f t="shared" si="160"/>
      </c>
      <c r="AZ190" s="1">
        <f t="shared" si="161"/>
      </c>
      <c r="BA190" s="1">
        <f t="shared" si="162"/>
      </c>
      <c r="BB190" s="1">
        <f t="shared" si="163"/>
      </c>
      <c r="BC190" s="1">
        <f t="shared" si="164"/>
      </c>
      <c r="BD190" s="1" t="str">
        <f t="shared" si="165"/>
        <v>R</v>
      </c>
      <c r="BE190" s="1">
        <f t="shared" si="166"/>
      </c>
      <c r="BF190" s="1">
        <f t="shared" si="167"/>
      </c>
      <c r="BG190" s="1" t="str">
        <f t="shared" si="168"/>
        <v>L</v>
      </c>
      <c r="BH190" s="1">
        <f t="shared" si="169"/>
      </c>
      <c r="BI190" s="1" t="str">
        <f t="shared" si="182"/>
        <v>R</v>
      </c>
      <c r="BJ190" s="1">
        <f t="shared" si="183"/>
      </c>
      <c r="BK190" s="1" t="str">
        <f t="shared" si="170"/>
        <v>古沢さん &amp; </v>
      </c>
      <c r="BL190" s="1">
        <f t="shared" si="171"/>
      </c>
      <c r="BM190" s="1">
        <f t="shared" si="172"/>
      </c>
      <c r="BN190" s="1">
        <f t="shared" si="173"/>
      </c>
      <c r="BO190" s="1">
        <f t="shared" si="174"/>
      </c>
      <c r="BP190" s="1">
        <f t="shared" si="175"/>
      </c>
      <c r="BQ190" s="1" t="str">
        <f t="shared" si="176"/>
        <v>霜野さん &amp; </v>
      </c>
      <c r="BR190" s="1">
        <f t="shared" si="177"/>
      </c>
      <c r="BS190" s="1">
        <f t="shared" si="178"/>
      </c>
      <c r="BT190" s="1">
        <f t="shared" si="179"/>
      </c>
      <c r="BU190" s="1">
        <f t="shared" si="180"/>
      </c>
      <c r="BV190" s="1" t="str">
        <f t="shared" si="184"/>
        <v>古沢さん &amp; 霜野さん &amp; </v>
      </c>
      <c r="BW190" s="1">
        <f t="shared" si="185"/>
        <v>14</v>
      </c>
      <c r="BX190" s="1" t="str">
        <f t="shared" si="186"/>
        <v>古沢さん &amp; 霜野さん</v>
      </c>
    </row>
    <row r="191" spans="9:76" ht="14.25">
      <c r="I191" s="27"/>
      <c r="K191" s="2"/>
      <c r="L191" s="2"/>
      <c r="M191" s="2">
        <v>3</v>
      </c>
      <c r="N191" s="2"/>
      <c r="O191" s="2"/>
      <c r="P191" s="2">
        <v>2</v>
      </c>
      <c r="Q191" s="2">
        <v>1</v>
      </c>
      <c r="R191" s="2"/>
      <c r="S191" s="2"/>
      <c r="T191" s="2">
        <v>4</v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8"/>
      <c r="AI191" s="1">
        <f>IF(ISERROR(HLOOKUP("C",$W191:$AH$2101,ROWS($W191:$AH$2101),FALSE)),0,HLOOKUP("C",$W191:$AH$2101,ROWS($W191:$AH$2101),FALSE))</f>
        <v>0</v>
      </c>
      <c r="AJ191" s="1">
        <f t="shared" si="147"/>
      </c>
      <c r="AK191" s="1">
        <f t="shared" si="148"/>
        <v>-1</v>
      </c>
      <c r="AL191" s="1">
        <f t="shared" si="149"/>
      </c>
      <c r="AM191" s="1">
        <f t="shared" si="181"/>
        <v>1</v>
      </c>
      <c r="AN191" s="1">
        <f t="shared" si="150"/>
      </c>
      <c r="AO191" s="1">
        <f t="shared" si="151"/>
      </c>
      <c r="AP191" s="1">
        <f t="shared" si="152"/>
        <v>0</v>
      </c>
      <c r="AQ191" s="1">
        <f t="shared" si="153"/>
        <v>4</v>
      </c>
      <c r="AR191" s="1">
        <f t="shared" si="154"/>
      </c>
      <c r="AS191" s="1">
        <f t="shared" si="155"/>
      </c>
      <c r="AT191" s="1">
        <f t="shared" si="156"/>
        <v>9</v>
      </c>
      <c r="AU191" s="1">
        <f t="shared" si="157"/>
      </c>
      <c r="AV191" s="1">
        <f t="shared" si="146"/>
      </c>
      <c r="AW191" s="1">
        <f t="shared" si="158"/>
      </c>
      <c r="AX191" s="1">
        <f t="shared" si="159"/>
      </c>
      <c r="AY191" s="1">
        <f t="shared" si="160"/>
      </c>
      <c r="AZ191" s="1" t="str">
        <f t="shared" si="161"/>
        <v>L</v>
      </c>
      <c r="BA191" s="1">
        <f t="shared" si="162"/>
      </c>
      <c r="BB191" s="1">
        <f t="shared" si="163"/>
      </c>
      <c r="BC191" s="1">
        <f t="shared" si="164"/>
      </c>
      <c r="BD191" s="1" t="str">
        <f t="shared" si="165"/>
        <v>R</v>
      </c>
      <c r="BE191" s="1">
        <f t="shared" si="166"/>
      </c>
      <c r="BF191" s="1">
        <f t="shared" si="167"/>
      </c>
      <c r="BG191" s="1" t="str">
        <f t="shared" si="168"/>
        <v>L</v>
      </c>
      <c r="BH191" s="1">
        <f t="shared" si="169"/>
      </c>
      <c r="BI191" s="1" t="str">
        <f t="shared" si="182"/>
        <v>L</v>
      </c>
      <c r="BJ191" s="1">
        <f t="shared" si="183"/>
      </c>
      <c r="BK191" s="1">
        <f t="shared" si="170"/>
      </c>
      <c r="BL191" s="1">
        <f t="shared" si="171"/>
      </c>
      <c r="BM191" s="1" t="str">
        <f t="shared" si="172"/>
        <v>中村さん &amp; </v>
      </c>
      <c r="BN191" s="1">
        <f t="shared" si="173"/>
      </c>
      <c r="BO191" s="1">
        <f t="shared" si="174"/>
      </c>
      <c r="BP191" s="1">
        <f t="shared" si="175"/>
      </c>
      <c r="BQ191" s="1">
        <f t="shared" si="176"/>
      </c>
      <c r="BR191" s="1">
        <f t="shared" si="177"/>
      </c>
      <c r="BS191" s="1">
        <f t="shared" si="178"/>
      </c>
      <c r="BT191" s="1" t="str">
        <f t="shared" si="179"/>
        <v>皆川さん &amp; </v>
      </c>
      <c r="BU191" s="1">
        <f t="shared" si="180"/>
      </c>
      <c r="BV191" s="1" t="str">
        <f t="shared" si="184"/>
        <v>中村さん &amp; 皆川さん &amp; </v>
      </c>
      <c r="BW191" s="1">
        <f t="shared" si="185"/>
        <v>14</v>
      </c>
      <c r="BX191" s="1" t="str">
        <f t="shared" si="186"/>
        <v>中村さん &amp; 皆川さん</v>
      </c>
    </row>
    <row r="192" spans="9:76" ht="14.25">
      <c r="I192" s="27"/>
      <c r="K192" s="2"/>
      <c r="L192" s="2"/>
      <c r="M192" s="2">
        <v>3</v>
      </c>
      <c r="N192" s="2"/>
      <c r="O192" s="2">
        <v>2</v>
      </c>
      <c r="P192" s="2"/>
      <c r="Q192" s="2">
        <v>1</v>
      </c>
      <c r="R192" s="2"/>
      <c r="S192" s="2"/>
      <c r="T192" s="2">
        <v>4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8"/>
      <c r="AI192" s="1">
        <f>IF(ISERROR(HLOOKUP("C",$W192:$AH$2101,ROWS($W192:$AH$2101),FALSE)),0,HLOOKUP("C",$W192:$AH$2101,ROWS($W192:$AH$2101),FALSE))</f>
        <v>0</v>
      </c>
      <c r="AJ192" s="1">
        <f t="shared" si="147"/>
      </c>
      <c r="AK192" s="1">
        <f t="shared" si="148"/>
      </c>
      <c r="AL192" s="1">
        <f t="shared" si="149"/>
      </c>
      <c r="AM192" s="1">
        <f t="shared" si="181"/>
        <v>2</v>
      </c>
      <c r="AN192" s="1">
        <f t="shared" si="150"/>
      </c>
      <c r="AO192" s="1">
        <f t="shared" si="151"/>
        <v>0</v>
      </c>
      <c r="AP192" s="1">
        <f t="shared" si="152"/>
        <v>-1</v>
      </c>
      <c r="AQ192" s="1">
        <f t="shared" si="153"/>
        <v>5</v>
      </c>
      <c r="AR192" s="1">
        <f t="shared" si="154"/>
      </c>
      <c r="AS192" s="1">
        <f t="shared" si="155"/>
      </c>
      <c r="AT192" s="1">
        <f t="shared" si="156"/>
        <v>10</v>
      </c>
      <c r="AU192" s="1">
        <f t="shared" si="157"/>
      </c>
      <c r="AV192" s="1">
        <f t="shared" si="146"/>
      </c>
      <c r="AW192" s="1">
        <f t="shared" si="158"/>
      </c>
      <c r="AX192" s="1">
        <f t="shared" si="159"/>
      </c>
      <c r="AY192" s="1">
        <f t="shared" si="160"/>
      </c>
      <c r="AZ192" s="1" t="str">
        <f t="shared" si="161"/>
        <v>L</v>
      </c>
      <c r="BA192" s="1">
        <f t="shared" si="162"/>
      </c>
      <c r="BB192" s="1">
        <f t="shared" si="163"/>
      </c>
      <c r="BC192" s="1">
        <f t="shared" si="164"/>
      </c>
      <c r="BD192" s="1" t="str">
        <f t="shared" si="165"/>
        <v>R</v>
      </c>
      <c r="BE192" s="1">
        <f t="shared" si="166"/>
      </c>
      <c r="BF192" s="1">
        <f t="shared" si="167"/>
      </c>
      <c r="BG192" s="1" t="str">
        <f t="shared" si="168"/>
        <v>L</v>
      </c>
      <c r="BH192" s="1">
        <f t="shared" si="169"/>
      </c>
      <c r="BI192" s="1" t="str">
        <f t="shared" si="182"/>
        <v>L</v>
      </c>
      <c r="BJ192" s="1">
        <f t="shared" si="183"/>
      </c>
      <c r="BK192" s="1">
        <f t="shared" si="170"/>
      </c>
      <c r="BL192" s="1">
        <f t="shared" si="171"/>
      </c>
      <c r="BM192" s="1" t="str">
        <f t="shared" si="172"/>
        <v>中村さん &amp; </v>
      </c>
      <c r="BN192" s="1">
        <f t="shared" si="173"/>
      </c>
      <c r="BO192" s="1">
        <f t="shared" si="174"/>
      </c>
      <c r="BP192" s="1">
        <f t="shared" si="175"/>
      </c>
      <c r="BQ192" s="1">
        <f t="shared" si="176"/>
      </c>
      <c r="BR192" s="1">
        <f t="shared" si="177"/>
      </c>
      <c r="BS192" s="1">
        <f t="shared" si="178"/>
      </c>
      <c r="BT192" s="1" t="str">
        <f t="shared" si="179"/>
        <v>皆川さん &amp; </v>
      </c>
      <c r="BU192" s="1">
        <f t="shared" si="180"/>
      </c>
      <c r="BV192" s="1" t="str">
        <f t="shared" si="184"/>
        <v>中村さん &amp; 皆川さん &amp; </v>
      </c>
      <c r="BW192" s="1">
        <f t="shared" si="185"/>
        <v>14</v>
      </c>
      <c r="BX192" s="1" t="str">
        <f t="shared" si="186"/>
        <v>中村さん &amp; 皆川さん</v>
      </c>
    </row>
    <row r="193" spans="9:76" ht="14.25">
      <c r="I193" s="27"/>
      <c r="K193" s="2"/>
      <c r="L193" s="2"/>
      <c r="M193" s="2"/>
      <c r="N193" s="2">
        <v>3</v>
      </c>
      <c r="O193" s="2">
        <v>2</v>
      </c>
      <c r="P193" s="2"/>
      <c r="Q193" s="2">
        <v>1</v>
      </c>
      <c r="R193" s="2"/>
      <c r="S193" s="2"/>
      <c r="T193" s="2">
        <v>4</v>
      </c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8"/>
      <c r="AI193" s="1">
        <f>IF(ISERROR(HLOOKUP("C",$W193:$AH$2101,ROWS($W193:$AH$2101),FALSE)),0,HLOOKUP("C",$W193:$AH$2101,ROWS($W193:$AH$2101),FALSE))</f>
        <v>0</v>
      </c>
      <c r="AJ193" s="1">
        <f t="shared" si="147"/>
      </c>
      <c r="AK193" s="1">
        <f t="shared" si="148"/>
      </c>
      <c r="AL193" s="1">
        <f t="shared" si="149"/>
      </c>
      <c r="AM193" s="1">
        <f t="shared" si="181"/>
        <v>-1</v>
      </c>
      <c r="AN193" s="1">
        <f t="shared" si="150"/>
        <v>0</v>
      </c>
      <c r="AO193" s="1">
        <f t="shared" si="151"/>
        <v>1</v>
      </c>
      <c r="AP193" s="1">
        <f t="shared" si="152"/>
      </c>
      <c r="AQ193" s="1">
        <f t="shared" si="153"/>
        <v>6</v>
      </c>
      <c r="AR193" s="1">
        <f t="shared" si="154"/>
      </c>
      <c r="AS193" s="1">
        <f t="shared" si="155"/>
      </c>
      <c r="AT193" s="1">
        <f t="shared" si="156"/>
        <v>11</v>
      </c>
      <c r="AU193" s="1">
        <f t="shared" si="157"/>
      </c>
      <c r="AV193" s="1">
        <f t="shared" si="146"/>
      </c>
      <c r="AW193" s="1">
        <f t="shared" si="158"/>
      </c>
      <c r="AX193" s="1">
        <f t="shared" si="159"/>
      </c>
      <c r="AY193" s="1">
        <f t="shared" si="160"/>
      </c>
      <c r="AZ193" s="1">
        <f t="shared" si="161"/>
      </c>
      <c r="BA193" s="1">
        <f t="shared" si="162"/>
      </c>
      <c r="BB193" s="1" t="str">
        <f t="shared" si="163"/>
        <v>R</v>
      </c>
      <c r="BC193" s="1">
        <f t="shared" si="164"/>
      </c>
      <c r="BD193" s="1" t="str">
        <f t="shared" si="165"/>
        <v>R</v>
      </c>
      <c r="BE193" s="1">
        <f t="shared" si="166"/>
      </c>
      <c r="BF193" s="1">
        <f t="shared" si="167"/>
      </c>
      <c r="BG193" s="1" t="str">
        <f t="shared" si="168"/>
        <v>L</v>
      </c>
      <c r="BH193" s="1">
        <f t="shared" si="169"/>
      </c>
      <c r="BI193" s="1" t="str">
        <f t="shared" si="182"/>
        <v>R</v>
      </c>
      <c r="BJ193" s="1">
        <f t="shared" si="183"/>
      </c>
      <c r="BK193" s="1">
        <f t="shared" si="170"/>
      </c>
      <c r="BL193" s="1">
        <f t="shared" si="171"/>
      </c>
      <c r="BM193" s="1">
        <f t="shared" si="172"/>
      </c>
      <c r="BN193" s="1">
        <f t="shared" si="173"/>
      </c>
      <c r="BO193" s="1" t="str">
        <f t="shared" si="174"/>
        <v>島田さん &amp; </v>
      </c>
      <c r="BP193" s="1">
        <f t="shared" si="175"/>
      </c>
      <c r="BQ193" s="1" t="str">
        <f t="shared" si="176"/>
        <v>霜野さん &amp; </v>
      </c>
      <c r="BR193" s="1">
        <f t="shared" si="177"/>
      </c>
      <c r="BS193" s="1">
        <f t="shared" si="178"/>
      </c>
      <c r="BT193" s="1">
        <f t="shared" si="179"/>
      </c>
      <c r="BU193" s="1">
        <f t="shared" si="180"/>
      </c>
      <c r="BV193" s="1" t="str">
        <f t="shared" si="184"/>
        <v>島田さん &amp; 霜野さん &amp; </v>
      </c>
      <c r="BW193" s="1">
        <f t="shared" si="185"/>
        <v>14</v>
      </c>
      <c r="BX193" s="1" t="str">
        <f t="shared" si="186"/>
        <v>島田さん &amp; 霜野さん</v>
      </c>
    </row>
    <row r="194" spans="9:76" ht="14.25">
      <c r="I194" s="27"/>
      <c r="K194" s="2"/>
      <c r="L194" s="2"/>
      <c r="M194" s="2"/>
      <c r="N194" s="2"/>
      <c r="O194" s="2">
        <v>2</v>
      </c>
      <c r="P194" s="2"/>
      <c r="Q194" s="2">
        <v>1</v>
      </c>
      <c r="R194" s="2">
        <v>3</v>
      </c>
      <c r="S194" s="2"/>
      <c r="T194" s="2">
        <v>4</v>
      </c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8"/>
      <c r="AI194" s="1">
        <f>IF(ISERROR(HLOOKUP("C",$W194:$AH$2101,ROWS($W194:$AH$2101),FALSE)),0,HLOOKUP("C",$W194:$AH$2101,ROWS($W194:$AH$2101),FALSE))</f>
        <v>0</v>
      </c>
      <c r="AJ194" s="1">
        <f t="shared" si="147"/>
      </c>
      <c r="AK194" s="1">
        <f t="shared" si="148"/>
      </c>
      <c r="AL194" s="1">
        <f t="shared" si="149"/>
      </c>
      <c r="AM194" s="1">
        <f t="shared" si="181"/>
      </c>
      <c r="AN194" s="1">
        <f t="shared" si="150"/>
        <v>-1</v>
      </c>
      <c r="AO194" s="1">
        <f t="shared" si="151"/>
        <v>2</v>
      </c>
      <c r="AP194" s="1">
        <f t="shared" si="152"/>
      </c>
      <c r="AQ194" s="1">
        <f t="shared" si="153"/>
        <v>7</v>
      </c>
      <c r="AR194" s="1">
        <f t="shared" si="154"/>
        <v>0</v>
      </c>
      <c r="AS194" s="1">
        <f t="shared" si="155"/>
      </c>
      <c r="AT194" s="1">
        <f t="shared" si="156"/>
        <v>12</v>
      </c>
      <c r="AU194" s="1">
        <f t="shared" si="157"/>
      </c>
      <c r="AV194" s="1">
        <f t="shared" si="146"/>
      </c>
      <c r="AW194" s="1">
        <f t="shared" si="158"/>
      </c>
      <c r="AX194" s="1">
        <f t="shared" si="159"/>
      </c>
      <c r="AY194" s="1">
        <f t="shared" si="160"/>
      </c>
      <c r="AZ194" s="1">
        <f t="shared" si="161"/>
      </c>
      <c r="BA194" s="1">
        <f t="shared" si="162"/>
      </c>
      <c r="BB194" s="1" t="str">
        <f t="shared" si="163"/>
        <v>R</v>
      </c>
      <c r="BC194" s="1">
        <f t="shared" si="164"/>
      </c>
      <c r="BD194" s="1" t="str">
        <f t="shared" si="165"/>
        <v>R</v>
      </c>
      <c r="BE194" s="1">
        <f t="shared" si="166"/>
      </c>
      <c r="BF194" s="1">
        <f t="shared" si="167"/>
      </c>
      <c r="BG194" s="1" t="str">
        <f t="shared" si="168"/>
        <v>L</v>
      </c>
      <c r="BH194" s="1">
        <f t="shared" si="169"/>
      </c>
      <c r="BI194" s="1" t="str">
        <f t="shared" si="182"/>
        <v>R</v>
      </c>
      <c r="BJ194" s="1">
        <f t="shared" si="183"/>
      </c>
      <c r="BK194" s="1">
        <f t="shared" si="170"/>
      </c>
      <c r="BL194" s="1">
        <f t="shared" si="171"/>
      </c>
      <c r="BM194" s="1">
        <f t="shared" si="172"/>
      </c>
      <c r="BN194" s="1">
        <f t="shared" si="173"/>
      </c>
      <c r="BO194" s="1" t="str">
        <f t="shared" si="174"/>
        <v>島田さん &amp; </v>
      </c>
      <c r="BP194" s="1">
        <f t="shared" si="175"/>
      </c>
      <c r="BQ194" s="1" t="str">
        <f t="shared" si="176"/>
        <v>霜野さん &amp; </v>
      </c>
      <c r="BR194" s="1">
        <f t="shared" si="177"/>
      </c>
      <c r="BS194" s="1">
        <f t="shared" si="178"/>
      </c>
      <c r="BT194" s="1">
        <f t="shared" si="179"/>
      </c>
      <c r="BU194" s="1">
        <f t="shared" si="180"/>
      </c>
      <c r="BV194" s="1" t="str">
        <f t="shared" si="184"/>
        <v>島田さん &amp; 霜野さん &amp; </v>
      </c>
      <c r="BW194" s="1">
        <f t="shared" si="185"/>
        <v>14</v>
      </c>
      <c r="BX194" s="1" t="str">
        <f t="shared" si="186"/>
        <v>島田さん &amp; 霜野さん</v>
      </c>
    </row>
    <row r="195" spans="9:76" ht="14.25">
      <c r="I195" s="27"/>
      <c r="K195" s="2">
        <v>3</v>
      </c>
      <c r="L195" s="2"/>
      <c r="M195" s="2"/>
      <c r="N195" s="2"/>
      <c r="O195" s="2">
        <v>2</v>
      </c>
      <c r="P195" s="2"/>
      <c r="Q195" s="2">
        <v>1</v>
      </c>
      <c r="R195" s="2"/>
      <c r="S195" s="2"/>
      <c r="T195" s="2">
        <v>4</v>
      </c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8"/>
      <c r="AI195" s="1">
        <f>IF(ISERROR(HLOOKUP("C",$W195:$AH$2101,ROWS($W195:$AH$2101),FALSE)),0,HLOOKUP("C",$W195:$AH$2101,ROWS($W195:$AH$2101),FALSE))</f>
        <v>0</v>
      </c>
      <c r="AJ195" s="1">
        <f t="shared" si="147"/>
      </c>
      <c r="AK195" s="1">
        <f t="shared" si="148"/>
        <v>0</v>
      </c>
      <c r="AL195" s="1">
        <f t="shared" si="149"/>
      </c>
      <c r="AM195" s="1">
        <f t="shared" si="181"/>
      </c>
      <c r="AN195" s="1">
        <f t="shared" si="150"/>
      </c>
      <c r="AO195" s="1">
        <f t="shared" si="151"/>
        <v>3</v>
      </c>
      <c r="AP195" s="1">
        <f t="shared" si="152"/>
      </c>
      <c r="AQ195" s="1">
        <f t="shared" si="153"/>
        <v>8</v>
      </c>
      <c r="AR195" s="1">
        <f t="shared" si="154"/>
        <v>-1</v>
      </c>
      <c r="AS195" s="1">
        <f t="shared" si="155"/>
      </c>
      <c r="AT195" s="1">
        <f t="shared" si="156"/>
        <v>13</v>
      </c>
      <c r="AU195" s="1">
        <f t="shared" si="157"/>
      </c>
      <c r="AV195" s="1">
        <f t="shared" si="146"/>
      </c>
      <c r="AW195" s="1">
        <f t="shared" si="158"/>
      </c>
      <c r="AX195" s="1">
        <f t="shared" si="159"/>
      </c>
      <c r="AY195" s="1">
        <f t="shared" si="160"/>
      </c>
      <c r="AZ195" s="1">
        <f t="shared" si="161"/>
      </c>
      <c r="BA195" s="1">
        <f t="shared" si="162"/>
      </c>
      <c r="BB195" s="1" t="str">
        <f t="shared" si="163"/>
        <v>R</v>
      </c>
      <c r="BC195" s="1">
        <f t="shared" si="164"/>
      </c>
      <c r="BD195" s="1" t="str">
        <f t="shared" si="165"/>
        <v>R</v>
      </c>
      <c r="BE195" s="1">
        <f t="shared" si="166"/>
      </c>
      <c r="BF195" s="1">
        <f t="shared" si="167"/>
      </c>
      <c r="BG195" s="1" t="str">
        <f t="shared" si="168"/>
        <v>L</v>
      </c>
      <c r="BH195" s="1">
        <f t="shared" si="169"/>
      </c>
      <c r="BI195" s="1" t="str">
        <f t="shared" si="182"/>
        <v>R</v>
      </c>
      <c r="BJ195" s="1">
        <f t="shared" si="183"/>
      </c>
      <c r="BK195" s="1">
        <f t="shared" si="170"/>
      </c>
      <c r="BL195" s="1">
        <f t="shared" si="171"/>
      </c>
      <c r="BM195" s="1">
        <f t="shared" si="172"/>
      </c>
      <c r="BN195" s="1">
        <f t="shared" si="173"/>
      </c>
      <c r="BO195" s="1" t="str">
        <f t="shared" si="174"/>
        <v>島田さん &amp; </v>
      </c>
      <c r="BP195" s="1">
        <f t="shared" si="175"/>
      </c>
      <c r="BQ195" s="1" t="str">
        <f t="shared" si="176"/>
        <v>霜野さん &amp; </v>
      </c>
      <c r="BR195" s="1">
        <f t="shared" si="177"/>
      </c>
      <c r="BS195" s="1">
        <f t="shared" si="178"/>
      </c>
      <c r="BT195" s="1">
        <f t="shared" si="179"/>
      </c>
      <c r="BU195" s="1">
        <f t="shared" si="180"/>
      </c>
      <c r="BV195" s="1" t="str">
        <f t="shared" si="184"/>
        <v>島田さん &amp; 霜野さん &amp; </v>
      </c>
      <c r="BW195" s="1">
        <f t="shared" si="185"/>
        <v>14</v>
      </c>
      <c r="BX195" s="1" t="str">
        <f t="shared" si="186"/>
        <v>島田さん &amp; 霜野さん</v>
      </c>
    </row>
    <row r="196" spans="9:76" ht="14.25">
      <c r="I196" s="27"/>
      <c r="K196" s="2">
        <v>3</v>
      </c>
      <c r="L196" s="2"/>
      <c r="M196" s="2"/>
      <c r="N196" s="2"/>
      <c r="O196" s="2">
        <v>2</v>
      </c>
      <c r="P196" s="2">
        <v>1</v>
      </c>
      <c r="Q196" s="2"/>
      <c r="R196" s="2"/>
      <c r="S196" s="2"/>
      <c r="T196" s="2">
        <v>4</v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8"/>
      <c r="AI196" s="1">
        <f>IF(ISERROR(HLOOKUP("C",$W196:$AH$2101,ROWS($W196:$AH$2101),FALSE)),0,HLOOKUP("C",$W196:$AH$2101,ROWS($W196:$AH$2101),FALSE))</f>
        <v>0</v>
      </c>
      <c r="AJ196" s="1">
        <f t="shared" si="147"/>
      </c>
      <c r="AK196" s="1">
        <f t="shared" si="148"/>
        <v>1</v>
      </c>
      <c r="AL196" s="1">
        <f t="shared" si="149"/>
      </c>
      <c r="AM196" s="1">
        <f t="shared" si="181"/>
      </c>
      <c r="AN196" s="1">
        <f t="shared" si="150"/>
      </c>
      <c r="AO196" s="1">
        <f t="shared" si="151"/>
        <v>4</v>
      </c>
      <c r="AP196" s="1">
        <f t="shared" si="152"/>
        <v>0</v>
      </c>
      <c r="AQ196" s="1">
        <f t="shared" si="153"/>
        <v>-1</v>
      </c>
      <c r="AR196" s="1">
        <f t="shared" si="154"/>
      </c>
      <c r="AS196" s="1">
        <f t="shared" si="155"/>
      </c>
      <c r="AT196" s="1">
        <f t="shared" si="156"/>
        <v>14</v>
      </c>
      <c r="AU196" s="1">
        <f t="shared" si="157"/>
      </c>
      <c r="AV196" s="1">
        <f t="shared" si="146"/>
      </c>
      <c r="AW196" s="1">
        <f t="shared" si="158"/>
      </c>
      <c r="AX196" s="1" t="str">
        <f t="shared" si="159"/>
        <v>L</v>
      </c>
      <c r="AY196" s="1">
        <f t="shared" si="160"/>
      </c>
      <c r="AZ196" s="1">
        <f t="shared" si="161"/>
      </c>
      <c r="BA196" s="1">
        <f t="shared" si="162"/>
      </c>
      <c r="BB196" s="1" t="str">
        <f t="shared" si="163"/>
        <v>R</v>
      </c>
      <c r="BC196" s="1">
        <f t="shared" si="164"/>
      </c>
      <c r="BD196" s="1">
        <f t="shared" si="165"/>
      </c>
      <c r="BE196" s="1">
        <f t="shared" si="166"/>
      </c>
      <c r="BF196" s="1">
        <f t="shared" si="167"/>
      </c>
      <c r="BG196" s="1" t="str">
        <f t="shared" si="168"/>
        <v>L</v>
      </c>
      <c r="BH196" s="1">
        <f t="shared" si="169"/>
      </c>
      <c r="BI196" s="1" t="str">
        <f t="shared" si="182"/>
        <v>L</v>
      </c>
      <c r="BJ196" s="1">
        <f t="shared" si="183"/>
      </c>
      <c r="BK196" s="1" t="str">
        <f t="shared" si="170"/>
        <v>古沢さん &amp; </v>
      </c>
      <c r="BL196" s="1">
        <f t="shared" si="171"/>
      </c>
      <c r="BM196" s="1">
        <f t="shared" si="172"/>
      </c>
      <c r="BN196" s="1">
        <f t="shared" si="173"/>
      </c>
      <c r="BO196" s="1">
        <f t="shared" si="174"/>
      </c>
      <c r="BP196" s="1">
        <f t="shared" si="175"/>
      </c>
      <c r="BQ196" s="1">
        <f t="shared" si="176"/>
      </c>
      <c r="BR196" s="1">
        <f t="shared" si="177"/>
      </c>
      <c r="BS196" s="1">
        <f t="shared" si="178"/>
      </c>
      <c r="BT196" s="1" t="str">
        <f t="shared" si="179"/>
        <v>皆川さん &amp; </v>
      </c>
      <c r="BU196" s="1">
        <f t="shared" si="180"/>
      </c>
      <c r="BV196" s="1" t="str">
        <f t="shared" si="184"/>
        <v>古沢さん &amp; 皆川さん &amp; </v>
      </c>
      <c r="BW196" s="1">
        <f t="shared" si="185"/>
        <v>14</v>
      </c>
      <c r="BX196" s="1" t="str">
        <f t="shared" si="186"/>
        <v>古沢さん &amp; 皆川さん</v>
      </c>
    </row>
    <row r="197" spans="9:76" ht="14.25">
      <c r="I197" s="27"/>
      <c r="K197" s="2">
        <v>3</v>
      </c>
      <c r="L197" s="2"/>
      <c r="M197" s="2">
        <v>2</v>
      </c>
      <c r="N197" s="2"/>
      <c r="O197" s="2"/>
      <c r="P197" s="2">
        <v>1</v>
      </c>
      <c r="Q197" s="2"/>
      <c r="R197" s="2"/>
      <c r="S197" s="2"/>
      <c r="T197" s="2">
        <v>4</v>
      </c>
      <c r="U197" s="2"/>
      <c r="V197" s="2"/>
      <c r="W197" s="2"/>
      <c r="X197" s="2" t="s">
        <v>61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8"/>
      <c r="AI197" s="1">
        <f>IF(ISERROR(HLOOKUP("C",$W197:$AH$2101,ROWS($W197:$AH$2101),FALSE)),0,HLOOKUP("C",$W197:$AH$2101,ROWS($W197:$AH$2101),FALSE))</f>
        <v>2</v>
      </c>
      <c r="AJ197" s="1">
        <f t="shared" si="147"/>
      </c>
      <c r="AK197" s="1">
        <f t="shared" si="148"/>
        <v>2</v>
      </c>
      <c r="AL197" s="1">
        <f t="shared" si="149"/>
      </c>
      <c r="AM197" s="1">
        <f t="shared" si="181"/>
        <v>0</v>
      </c>
      <c r="AN197" s="1">
        <f t="shared" si="150"/>
      </c>
      <c r="AO197" s="1">
        <f t="shared" si="151"/>
        <v>-2</v>
      </c>
      <c r="AP197" s="1">
        <f t="shared" si="152"/>
        <v>1</v>
      </c>
      <c r="AQ197" s="1">
        <f t="shared" si="153"/>
      </c>
      <c r="AR197" s="1">
        <f t="shared" si="154"/>
      </c>
      <c r="AS197" s="1">
        <f t="shared" si="155"/>
      </c>
      <c r="AT197" s="1">
        <f t="shared" si="156"/>
        <v>15</v>
      </c>
      <c r="AU197" s="1">
        <f t="shared" si="157"/>
      </c>
      <c r="AV197" s="1">
        <f t="shared" si="146"/>
      </c>
      <c r="AW197" s="1">
        <f t="shared" si="158"/>
      </c>
      <c r="AX197" s="1" t="str">
        <f t="shared" si="159"/>
        <v>L</v>
      </c>
      <c r="AY197" s="1">
        <f t="shared" si="160"/>
      </c>
      <c r="AZ197" s="1">
        <f t="shared" si="161"/>
      </c>
      <c r="BA197" s="1">
        <f t="shared" si="162"/>
      </c>
      <c r="BB197" s="1">
        <f t="shared" si="163"/>
      </c>
      <c r="BC197" s="1" t="str">
        <f t="shared" si="164"/>
        <v>R</v>
      </c>
      <c r="BD197" s="1">
        <f t="shared" si="165"/>
      </c>
      <c r="BE197" s="1">
        <f t="shared" si="166"/>
      </c>
      <c r="BF197" s="1">
        <f t="shared" si="167"/>
      </c>
      <c r="BG197" s="1" t="str">
        <f t="shared" si="168"/>
        <v>L</v>
      </c>
      <c r="BH197" s="1">
        <f t="shared" si="169"/>
      </c>
      <c r="BI197" s="1" t="str">
        <f t="shared" si="182"/>
        <v>L</v>
      </c>
      <c r="BJ197" s="1">
        <f t="shared" si="183"/>
      </c>
      <c r="BK197" s="1" t="str">
        <f t="shared" si="170"/>
        <v>古沢さん &amp; </v>
      </c>
      <c r="BL197" s="1">
        <f t="shared" si="171"/>
      </c>
      <c r="BM197" s="1">
        <f t="shared" si="172"/>
      </c>
      <c r="BN197" s="1">
        <f t="shared" si="173"/>
      </c>
      <c r="BO197" s="1">
        <f t="shared" si="174"/>
      </c>
      <c r="BP197" s="1">
        <f t="shared" si="175"/>
      </c>
      <c r="BQ197" s="1">
        <f t="shared" si="176"/>
      </c>
      <c r="BR197" s="1">
        <f t="shared" si="177"/>
      </c>
      <c r="BS197" s="1">
        <f t="shared" si="178"/>
      </c>
      <c r="BT197" s="1" t="str">
        <f t="shared" si="179"/>
        <v>皆川さん &amp; </v>
      </c>
      <c r="BU197" s="1">
        <f t="shared" si="180"/>
      </c>
      <c r="BV197" s="1" t="str">
        <f t="shared" si="184"/>
        <v>古沢さん &amp; 皆川さん &amp; </v>
      </c>
      <c r="BW197" s="1">
        <f t="shared" si="185"/>
        <v>14</v>
      </c>
      <c r="BX197" s="1" t="str">
        <f t="shared" si="186"/>
        <v>古沢さん &amp; 皆川さん</v>
      </c>
    </row>
    <row r="198" spans="9:76" ht="14.25">
      <c r="I198" s="27"/>
      <c r="K198" s="2">
        <v>3</v>
      </c>
      <c r="L198" s="2"/>
      <c r="M198" s="2">
        <v>2</v>
      </c>
      <c r="N198" s="2">
        <v>1</v>
      </c>
      <c r="O198" s="2"/>
      <c r="P198" s="2"/>
      <c r="Q198" s="2"/>
      <c r="R198" s="2"/>
      <c r="S198" s="2"/>
      <c r="T198" s="2">
        <v>4</v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8"/>
      <c r="AI198" s="1">
        <f>IF(ISERROR(HLOOKUP("C",$W198:$AH$2101,ROWS($W198:$AH$2101),FALSE)),0,HLOOKUP("C",$W198:$AH$2101,ROWS($W198:$AH$2101),FALSE))</f>
        <v>0</v>
      </c>
      <c r="AJ198" s="1">
        <f t="shared" si="147"/>
      </c>
      <c r="AK198" s="1">
        <f t="shared" si="148"/>
        <v>3</v>
      </c>
      <c r="AL198" s="1">
        <f t="shared" si="149"/>
      </c>
      <c r="AM198" s="1">
        <f t="shared" si="181"/>
        <v>1</v>
      </c>
      <c r="AN198" s="1">
        <f t="shared" si="150"/>
        <v>0</v>
      </c>
      <c r="AO198" s="1">
        <f t="shared" si="151"/>
      </c>
      <c r="AP198" s="1">
        <f t="shared" si="152"/>
        <v>-1</v>
      </c>
      <c r="AQ198" s="1">
        <f t="shared" si="153"/>
      </c>
      <c r="AR198" s="1">
        <f t="shared" si="154"/>
      </c>
      <c r="AS198" s="1">
        <f t="shared" si="155"/>
      </c>
      <c r="AT198" s="1">
        <f t="shared" si="156"/>
        <v>16</v>
      </c>
      <c r="AU198" s="1">
        <f t="shared" si="157"/>
      </c>
      <c r="AV198" s="1">
        <f t="shared" si="146"/>
      </c>
      <c r="AW198" s="1">
        <f t="shared" si="158"/>
      </c>
      <c r="AX198" s="1" t="str">
        <f t="shared" si="159"/>
        <v>L</v>
      </c>
      <c r="AY198" s="1">
        <f t="shared" si="160"/>
      </c>
      <c r="AZ198" s="1" t="str">
        <f t="shared" si="161"/>
        <v>R</v>
      </c>
      <c r="BA198" s="1">
        <f t="shared" si="162"/>
      </c>
      <c r="BB198" s="1">
        <f t="shared" si="163"/>
      </c>
      <c r="BC198" s="1">
        <f t="shared" si="164"/>
      </c>
      <c r="BD198" s="1">
        <f t="shared" si="165"/>
      </c>
      <c r="BE198" s="1">
        <f t="shared" si="166"/>
      </c>
      <c r="BF198" s="1">
        <f t="shared" si="167"/>
      </c>
      <c r="BG198" s="1" t="str">
        <f t="shared" si="168"/>
        <v>L</v>
      </c>
      <c r="BH198" s="1">
        <f t="shared" si="169"/>
      </c>
      <c r="BI198" s="1" t="str">
        <f t="shared" si="182"/>
        <v>L</v>
      </c>
      <c r="BJ198" s="1">
        <f t="shared" si="183"/>
      </c>
      <c r="BK198" s="1" t="str">
        <f t="shared" si="170"/>
        <v>古沢さん &amp; </v>
      </c>
      <c r="BL198" s="1">
        <f t="shared" si="171"/>
      </c>
      <c r="BM198" s="1">
        <f t="shared" si="172"/>
      </c>
      <c r="BN198" s="1">
        <f t="shared" si="173"/>
      </c>
      <c r="BO198" s="1">
        <f t="shared" si="174"/>
      </c>
      <c r="BP198" s="1">
        <f t="shared" si="175"/>
      </c>
      <c r="BQ198" s="1">
        <f t="shared" si="176"/>
      </c>
      <c r="BR198" s="1">
        <f t="shared" si="177"/>
      </c>
      <c r="BS198" s="1">
        <f t="shared" si="178"/>
      </c>
      <c r="BT198" s="1" t="str">
        <f t="shared" si="179"/>
        <v>皆川さん &amp; </v>
      </c>
      <c r="BU198" s="1">
        <f t="shared" si="180"/>
      </c>
      <c r="BV198" s="1" t="str">
        <f t="shared" si="184"/>
        <v>古沢さん &amp; 皆川さん &amp; </v>
      </c>
      <c r="BW198" s="1">
        <f t="shared" si="185"/>
        <v>14</v>
      </c>
      <c r="BX198" s="1" t="str">
        <f t="shared" si="186"/>
        <v>古沢さん &amp; 皆川さん</v>
      </c>
    </row>
    <row r="199" spans="9:76" ht="14.25">
      <c r="I199" s="27"/>
      <c r="K199" s="2">
        <v>3</v>
      </c>
      <c r="L199" s="2"/>
      <c r="M199" s="2"/>
      <c r="N199" s="2">
        <v>1</v>
      </c>
      <c r="O199" s="2"/>
      <c r="P199" s="2"/>
      <c r="Q199" s="2"/>
      <c r="R199" s="2">
        <v>2</v>
      </c>
      <c r="S199" s="2"/>
      <c r="T199" s="2">
        <v>4</v>
      </c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8"/>
      <c r="AI199" s="1">
        <f>IF(ISERROR(HLOOKUP("C",$W199:$AH$2101,ROWS($W199:$AH$2101),FALSE)),0,HLOOKUP("C",$W199:$AH$2101,ROWS($W199:$AH$2101),FALSE))</f>
        <v>0</v>
      </c>
      <c r="AJ199" s="1">
        <f t="shared" si="147"/>
      </c>
      <c r="AK199" s="1">
        <f t="shared" si="148"/>
        <v>4</v>
      </c>
      <c r="AL199" s="1">
        <f t="shared" si="149"/>
      </c>
      <c r="AM199" s="1">
        <f t="shared" si="181"/>
        <v>-1</v>
      </c>
      <c r="AN199" s="1">
        <f t="shared" si="150"/>
        <v>1</v>
      </c>
      <c r="AO199" s="1">
        <f t="shared" si="151"/>
      </c>
      <c r="AP199" s="1">
        <f t="shared" si="152"/>
      </c>
      <c r="AQ199" s="1">
        <f t="shared" si="153"/>
      </c>
      <c r="AR199" s="1">
        <f t="shared" si="154"/>
        <v>0</v>
      </c>
      <c r="AS199" s="1">
        <f t="shared" si="155"/>
      </c>
      <c r="AT199" s="1">
        <f t="shared" si="156"/>
        <v>17</v>
      </c>
      <c r="AU199" s="1">
        <f t="shared" si="157"/>
      </c>
      <c r="AV199" s="1">
        <f t="shared" si="146"/>
      </c>
      <c r="AW199" s="1">
        <f t="shared" si="158"/>
      </c>
      <c r="AX199" s="1" t="str">
        <f t="shared" si="159"/>
        <v>L</v>
      </c>
      <c r="AY199" s="1">
        <f t="shared" si="160"/>
      </c>
      <c r="AZ199" s="1">
        <f t="shared" si="161"/>
      </c>
      <c r="BA199" s="1" t="str">
        <f t="shared" si="162"/>
        <v>R</v>
      </c>
      <c r="BB199" s="1">
        <f t="shared" si="163"/>
      </c>
      <c r="BC199" s="1">
        <f t="shared" si="164"/>
      </c>
      <c r="BD199" s="1">
        <f t="shared" si="165"/>
      </c>
      <c r="BE199" s="1">
        <f t="shared" si="166"/>
      </c>
      <c r="BF199" s="1">
        <f t="shared" si="167"/>
      </c>
      <c r="BG199" s="1" t="str">
        <f t="shared" si="168"/>
        <v>L</v>
      </c>
      <c r="BH199" s="1">
        <f t="shared" si="169"/>
      </c>
      <c r="BI199" s="1" t="str">
        <f t="shared" si="182"/>
        <v>L</v>
      </c>
      <c r="BJ199" s="1">
        <f t="shared" si="183"/>
      </c>
      <c r="BK199" s="1" t="str">
        <f t="shared" si="170"/>
        <v>古沢さん &amp; </v>
      </c>
      <c r="BL199" s="1">
        <f t="shared" si="171"/>
      </c>
      <c r="BM199" s="1">
        <f t="shared" si="172"/>
      </c>
      <c r="BN199" s="1">
        <f t="shared" si="173"/>
      </c>
      <c r="BO199" s="1">
        <f t="shared" si="174"/>
      </c>
      <c r="BP199" s="1">
        <f t="shared" si="175"/>
      </c>
      <c r="BQ199" s="1">
        <f t="shared" si="176"/>
      </c>
      <c r="BR199" s="1">
        <f t="shared" si="177"/>
      </c>
      <c r="BS199" s="1">
        <f t="shared" si="178"/>
      </c>
      <c r="BT199" s="1" t="str">
        <f t="shared" si="179"/>
        <v>皆川さん &amp; </v>
      </c>
      <c r="BU199" s="1">
        <f t="shared" si="180"/>
      </c>
      <c r="BV199" s="1" t="str">
        <f t="shared" si="184"/>
        <v>古沢さん &amp; 皆川さん &amp; </v>
      </c>
      <c r="BW199" s="1">
        <f t="shared" si="185"/>
        <v>14</v>
      </c>
      <c r="BX199" s="1" t="str">
        <f t="shared" si="186"/>
        <v>古沢さん &amp; 皆川さん</v>
      </c>
    </row>
    <row r="200" spans="9:76" ht="14.25">
      <c r="I200" s="27"/>
      <c r="K200" s="2">
        <v>3</v>
      </c>
      <c r="L200" s="2"/>
      <c r="M200" s="2"/>
      <c r="N200" s="2"/>
      <c r="O200" s="2"/>
      <c r="P200" s="2"/>
      <c r="Q200" s="2">
        <v>1</v>
      </c>
      <c r="R200" s="2">
        <v>2</v>
      </c>
      <c r="S200" s="2"/>
      <c r="T200" s="2">
        <v>4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8"/>
      <c r="AI200" s="1">
        <f>IF(ISERROR(HLOOKUP("C",$W200:$AH$2101,ROWS($W200:$AH$2101),FALSE)),0,HLOOKUP("C",$W200:$AH$2101,ROWS($W200:$AH$2101),FALSE))</f>
        <v>0</v>
      </c>
      <c r="AJ200" s="1">
        <f t="shared" si="147"/>
      </c>
      <c r="AK200" s="1">
        <f t="shared" si="148"/>
        <v>5</v>
      </c>
      <c r="AL200" s="1">
        <f t="shared" si="149"/>
      </c>
      <c r="AM200" s="1">
        <f t="shared" si="181"/>
      </c>
      <c r="AN200" s="1">
        <f t="shared" si="150"/>
        <v>-1</v>
      </c>
      <c r="AO200" s="1">
        <f t="shared" si="151"/>
      </c>
      <c r="AP200" s="1">
        <f t="shared" si="152"/>
      </c>
      <c r="AQ200" s="1">
        <f t="shared" si="153"/>
        <v>0</v>
      </c>
      <c r="AR200" s="1">
        <f t="shared" si="154"/>
        <v>1</v>
      </c>
      <c r="AS200" s="1">
        <f t="shared" si="155"/>
      </c>
      <c r="AT200" s="1">
        <f t="shared" si="156"/>
        <v>18</v>
      </c>
      <c r="AU200" s="1">
        <f t="shared" si="157"/>
      </c>
      <c r="AV200" s="1">
        <f t="shared" si="146"/>
      </c>
      <c r="AW200" s="1">
        <f t="shared" si="158"/>
      </c>
      <c r="AX200" s="1" t="str">
        <f t="shared" si="159"/>
        <v>L</v>
      </c>
      <c r="AY200" s="1">
        <f t="shared" si="160"/>
      </c>
      <c r="AZ200" s="1">
        <f t="shared" si="161"/>
      </c>
      <c r="BA200" s="1">
        <f t="shared" si="162"/>
      </c>
      <c r="BB200" s="1">
        <f t="shared" si="163"/>
      </c>
      <c r="BC200" s="1">
        <f t="shared" si="164"/>
      </c>
      <c r="BD200" s="1">
        <f t="shared" si="165"/>
      </c>
      <c r="BE200" s="1" t="str">
        <f t="shared" si="166"/>
        <v>R</v>
      </c>
      <c r="BF200" s="1">
        <f t="shared" si="167"/>
      </c>
      <c r="BG200" s="1" t="str">
        <f t="shared" si="168"/>
        <v>L</v>
      </c>
      <c r="BH200" s="1">
        <f t="shared" si="169"/>
      </c>
      <c r="BI200" s="1" t="str">
        <f t="shared" si="182"/>
        <v>L</v>
      </c>
      <c r="BJ200" s="1">
        <f t="shared" si="183"/>
      </c>
      <c r="BK200" s="1" t="str">
        <f t="shared" si="170"/>
        <v>古沢さん &amp; </v>
      </c>
      <c r="BL200" s="1">
        <f t="shared" si="171"/>
      </c>
      <c r="BM200" s="1">
        <f t="shared" si="172"/>
      </c>
      <c r="BN200" s="1">
        <f t="shared" si="173"/>
      </c>
      <c r="BO200" s="1">
        <f t="shared" si="174"/>
      </c>
      <c r="BP200" s="1">
        <f t="shared" si="175"/>
      </c>
      <c r="BQ200" s="1">
        <f t="shared" si="176"/>
      </c>
      <c r="BR200" s="1">
        <f t="shared" si="177"/>
      </c>
      <c r="BS200" s="1">
        <f t="shared" si="178"/>
      </c>
      <c r="BT200" s="1" t="str">
        <f t="shared" si="179"/>
        <v>皆川さん &amp; </v>
      </c>
      <c r="BU200" s="1">
        <f t="shared" si="180"/>
      </c>
      <c r="BV200" s="1" t="str">
        <f t="shared" si="184"/>
        <v>古沢さん &amp; 皆川さん &amp; </v>
      </c>
      <c r="BW200" s="1">
        <f t="shared" si="185"/>
        <v>14</v>
      </c>
      <c r="BX200" s="1" t="str">
        <f t="shared" si="186"/>
        <v>古沢さん &amp; 皆川さん</v>
      </c>
    </row>
    <row r="201" spans="9:76" ht="14.25">
      <c r="I201" s="27"/>
      <c r="K201" s="2">
        <v>3</v>
      </c>
      <c r="L201" s="2"/>
      <c r="M201" s="2"/>
      <c r="N201" s="2"/>
      <c r="O201" s="2">
        <v>4</v>
      </c>
      <c r="P201" s="2"/>
      <c r="Q201" s="2">
        <v>1</v>
      </c>
      <c r="R201" s="2">
        <v>2</v>
      </c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8"/>
      <c r="AI201" s="1">
        <f>IF(ISERROR(HLOOKUP("C",$W201:$AH$2101,ROWS($W201:$AH$2101),FALSE)),0,HLOOKUP("C",$W201:$AH$2101,ROWS($W201:$AH$2101),FALSE))</f>
        <v>0</v>
      </c>
      <c r="AJ201" s="1">
        <f t="shared" si="147"/>
      </c>
      <c r="AK201" s="1">
        <f t="shared" si="148"/>
        <v>6</v>
      </c>
      <c r="AL201" s="1">
        <f t="shared" si="149"/>
      </c>
      <c r="AM201" s="1">
        <f t="shared" si="181"/>
      </c>
      <c r="AN201" s="1">
        <f t="shared" si="150"/>
      </c>
      <c r="AO201" s="1">
        <f t="shared" si="151"/>
        <v>0</v>
      </c>
      <c r="AP201" s="1">
        <f t="shared" si="152"/>
      </c>
      <c r="AQ201" s="1">
        <f t="shared" si="153"/>
        <v>1</v>
      </c>
      <c r="AR201" s="1">
        <f t="shared" si="154"/>
        <v>2</v>
      </c>
      <c r="AS201" s="1">
        <f t="shared" si="155"/>
      </c>
      <c r="AT201" s="1">
        <f t="shared" si="156"/>
        <v>-1</v>
      </c>
      <c r="AU201" s="1">
        <f t="shared" si="157"/>
      </c>
      <c r="AV201" s="1">
        <f t="shared" si="146"/>
      </c>
      <c r="AW201" s="1">
        <f t="shared" si="158"/>
      </c>
      <c r="AX201" s="1" t="str">
        <f t="shared" si="159"/>
        <v>L</v>
      </c>
      <c r="AY201" s="1">
        <f t="shared" si="160"/>
      </c>
      <c r="AZ201" s="1">
        <f t="shared" si="161"/>
      </c>
      <c r="BA201" s="1">
        <f t="shared" si="162"/>
      </c>
      <c r="BB201" s="1">
        <f t="shared" si="163"/>
      </c>
      <c r="BC201" s="1">
        <f t="shared" si="164"/>
      </c>
      <c r="BD201" s="1" t="str">
        <f t="shared" si="165"/>
        <v>R</v>
      </c>
      <c r="BE201" s="1" t="str">
        <f t="shared" si="166"/>
        <v>R</v>
      </c>
      <c r="BF201" s="1">
        <f t="shared" si="167"/>
      </c>
      <c r="BG201" s="1">
        <f t="shared" si="168"/>
      </c>
      <c r="BH201" s="1">
        <f t="shared" si="169"/>
      </c>
      <c r="BI201" s="1" t="str">
        <f t="shared" si="182"/>
        <v>R</v>
      </c>
      <c r="BJ201" s="1">
        <f t="shared" si="183"/>
      </c>
      <c r="BK201" s="1">
        <f t="shared" si="170"/>
      </c>
      <c r="BL201" s="1">
        <f t="shared" si="171"/>
      </c>
      <c r="BM201" s="1">
        <f t="shared" si="172"/>
      </c>
      <c r="BN201" s="1">
        <f t="shared" si="173"/>
      </c>
      <c r="BO201" s="1">
        <f t="shared" si="174"/>
      </c>
      <c r="BP201" s="1">
        <f t="shared" si="175"/>
      </c>
      <c r="BQ201" s="1" t="str">
        <f t="shared" si="176"/>
        <v>霜野さん &amp; </v>
      </c>
      <c r="BR201" s="1" t="str">
        <f t="shared" si="177"/>
        <v>長谷川 &amp; </v>
      </c>
      <c r="BS201" s="1">
        <f t="shared" si="178"/>
      </c>
      <c r="BT201" s="1">
        <f t="shared" si="179"/>
      </c>
      <c r="BU201" s="1">
        <f t="shared" si="180"/>
      </c>
      <c r="BV201" s="1" t="str">
        <f t="shared" si="184"/>
        <v>霜野さん &amp; 長谷川 &amp; </v>
      </c>
      <c r="BW201" s="1">
        <f t="shared" si="185"/>
        <v>13</v>
      </c>
      <c r="BX201" s="1" t="str">
        <f t="shared" si="186"/>
        <v>霜野さん &amp; 長谷川</v>
      </c>
    </row>
    <row r="202" spans="9:76" ht="14.25">
      <c r="I202" s="27"/>
      <c r="K202" s="2">
        <v>3</v>
      </c>
      <c r="L202" s="2"/>
      <c r="M202" s="2"/>
      <c r="N202" s="2"/>
      <c r="O202" s="2">
        <v>4</v>
      </c>
      <c r="P202" s="2">
        <v>1</v>
      </c>
      <c r="Q202" s="2"/>
      <c r="R202" s="2">
        <v>2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8"/>
      <c r="AI202" s="1">
        <f>IF(ISERROR(HLOOKUP("C",$W202:$AH$2101,ROWS($W202:$AH$2101),FALSE)),0,HLOOKUP("C",$W202:$AH$2101,ROWS($W202:$AH$2101),FALSE))</f>
        <v>0</v>
      </c>
      <c r="AJ202" s="1">
        <f t="shared" si="147"/>
      </c>
      <c r="AK202" s="1">
        <f t="shared" si="148"/>
        <v>7</v>
      </c>
      <c r="AL202" s="1">
        <f t="shared" si="149"/>
      </c>
      <c r="AM202" s="1">
        <f t="shared" si="181"/>
      </c>
      <c r="AN202" s="1">
        <f t="shared" si="150"/>
      </c>
      <c r="AO202" s="1">
        <f t="shared" si="151"/>
        <v>1</v>
      </c>
      <c r="AP202" s="1">
        <f t="shared" si="152"/>
        <v>0</v>
      </c>
      <c r="AQ202" s="1">
        <f t="shared" si="153"/>
        <v>-1</v>
      </c>
      <c r="AR202" s="1">
        <f t="shared" si="154"/>
        <v>3</v>
      </c>
      <c r="AS202" s="1">
        <f t="shared" si="155"/>
      </c>
      <c r="AT202" s="1">
        <f t="shared" si="156"/>
      </c>
      <c r="AU202" s="1">
        <f t="shared" si="157"/>
      </c>
      <c r="AV202" s="1">
        <f t="shared" si="146"/>
      </c>
      <c r="AW202" s="1">
        <f t="shared" si="158"/>
      </c>
      <c r="AX202" s="1" t="str">
        <f t="shared" si="159"/>
        <v>L</v>
      </c>
      <c r="AY202" s="1">
        <f t="shared" si="160"/>
      </c>
      <c r="AZ202" s="1">
        <f t="shared" si="161"/>
      </c>
      <c r="BA202" s="1">
        <f t="shared" si="162"/>
      </c>
      <c r="BB202" s="1" t="str">
        <f t="shared" si="163"/>
        <v>L</v>
      </c>
      <c r="BC202" s="1">
        <f t="shared" si="164"/>
      </c>
      <c r="BD202" s="1">
        <f t="shared" si="165"/>
      </c>
      <c r="BE202" s="1" t="str">
        <f t="shared" si="166"/>
        <v>R</v>
      </c>
      <c r="BF202" s="1">
        <f t="shared" si="167"/>
      </c>
      <c r="BG202" s="1">
        <f t="shared" si="168"/>
      </c>
      <c r="BH202" s="1">
        <f t="shared" si="169"/>
      </c>
      <c r="BI202" s="1" t="str">
        <f t="shared" si="182"/>
        <v>L</v>
      </c>
      <c r="BJ202" s="1">
        <f t="shared" si="183"/>
      </c>
      <c r="BK202" s="1" t="str">
        <f t="shared" si="170"/>
        <v>古沢さん &amp; </v>
      </c>
      <c r="BL202" s="1">
        <f t="shared" si="171"/>
      </c>
      <c r="BM202" s="1">
        <f t="shared" si="172"/>
      </c>
      <c r="BN202" s="1">
        <f t="shared" si="173"/>
      </c>
      <c r="BO202" s="1" t="str">
        <f t="shared" si="174"/>
        <v>島田さん &amp; </v>
      </c>
      <c r="BP202" s="1">
        <f t="shared" si="175"/>
      </c>
      <c r="BQ202" s="1">
        <f t="shared" si="176"/>
      </c>
      <c r="BR202" s="1">
        <f t="shared" si="177"/>
      </c>
      <c r="BS202" s="1">
        <f t="shared" si="178"/>
      </c>
      <c r="BT202" s="1">
        <f t="shared" si="179"/>
      </c>
      <c r="BU202" s="1">
        <f t="shared" si="180"/>
      </c>
      <c r="BV202" s="1" t="str">
        <f t="shared" si="184"/>
        <v>古沢さん &amp; 島田さん &amp; </v>
      </c>
      <c r="BW202" s="1">
        <f t="shared" si="185"/>
        <v>14</v>
      </c>
      <c r="BX202" s="1" t="str">
        <f t="shared" si="186"/>
        <v>古沢さん &amp; 島田さん</v>
      </c>
    </row>
    <row r="203" spans="9:76" ht="14.25">
      <c r="I203" s="27"/>
      <c r="K203" s="2">
        <v>3</v>
      </c>
      <c r="L203" s="2"/>
      <c r="M203" s="2">
        <v>1</v>
      </c>
      <c r="N203" s="2"/>
      <c r="O203" s="2">
        <v>4</v>
      </c>
      <c r="P203" s="2"/>
      <c r="Q203" s="2"/>
      <c r="R203" s="2">
        <v>2</v>
      </c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8"/>
      <c r="AI203" s="1">
        <f>IF(ISERROR(HLOOKUP("C",$W203:$AH$2101,ROWS($W203:$AH$2101),FALSE)),0,HLOOKUP("C",$W203:$AH$2101,ROWS($W203:$AH$2101),FALSE))</f>
        <v>0</v>
      </c>
      <c r="AJ203" s="1">
        <f t="shared" si="147"/>
      </c>
      <c r="AK203" s="1">
        <f t="shared" si="148"/>
        <v>8</v>
      </c>
      <c r="AL203" s="1">
        <f t="shared" si="149"/>
      </c>
      <c r="AM203" s="1">
        <f t="shared" si="181"/>
        <v>0</v>
      </c>
      <c r="AN203" s="1">
        <f t="shared" si="150"/>
      </c>
      <c r="AO203" s="1">
        <f t="shared" si="151"/>
        <v>2</v>
      </c>
      <c r="AP203" s="1">
        <f t="shared" si="152"/>
        <v>-1</v>
      </c>
      <c r="AQ203" s="1">
        <f t="shared" si="153"/>
      </c>
      <c r="AR203" s="1">
        <f t="shared" si="154"/>
        <v>4</v>
      </c>
      <c r="AS203" s="1">
        <f t="shared" si="155"/>
      </c>
      <c r="AT203" s="1">
        <f t="shared" si="156"/>
      </c>
      <c r="AU203" s="1">
        <f t="shared" si="157"/>
      </c>
      <c r="AV203" s="1">
        <f t="shared" si="146"/>
      </c>
      <c r="AW203" s="1">
        <f t="shared" si="158"/>
      </c>
      <c r="AX203" s="1" t="str">
        <f t="shared" si="159"/>
        <v>L</v>
      </c>
      <c r="AY203" s="1">
        <f t="shared" si="160"/>
      </c>
      <c r="AZ203" s="1">
        <f t="shared" si="161"/>
      </c>
      <c r="BA203" s="1">
        <f t="shared" si="162"/>
      </c>
      <c r="BB203" s="1" t="str">
        <f t="shared" si="163"/>
        <v>L</v>
      </c>
      <c r="BC203" s="1">
        <f t="shared" si="164"/>
      </c>
      <c r="BD203" s="1">
        <f t="shared" si="165"/>
      </c>
      <c r="BE203" s="1" t="str">
        <f t="shared" si="166"/>
        <v>R</v>
      </c>
      <c r="BF203" s="1">
        <f t="shared" si="167"/>
      </c>
      <c r="BG203" s="1">
        <f t="shared" si="168"/>
      </c>
      <c r="BH203" s="1">
        <f t="shared" si="169"/>
      </c>
      <c r="BI203" s="1" t="str">
        <f t="shared" si="182"/>
        <v>L</v>
      </c>
      <c r="BJ203" s="1">
        <f t="shared" si="183"/>
      </c>
      <c r="BK203" s="1" t="str">
        <f t="shared" si="170"/>
        <v>古沢さん &amp; </v>
      </c>
      <c r="BL203" s="1">
        <f t="shared" si="171"/>
      </c>
      <c r="BM203" s="1">
        <f t="shared" si="172"/>
      </c>
      <c r="BN203" s="1">
        <f t="shared" si="173"/>
      </c>
      <c r="BO203" s="1" t="str">
        <f t="shared" si="174"/>
        <v>島田さん &amp; </v>
      </c>
      <c r="BP203" s="1">
        <f t="shared" si="175"/>
      </c>
      <c r="BQ203" s="1">
        <f t="shared" si="176"/>
      </c>
      <c r="BR203" s="1">
        <f t="shared" si="177"/>
      </c>
      <c r="BS203" s="1">
        <f t="shared" si="178"/>
      </c>
      <c r="BT203" s="1">
        <f t="shared" si="179"/>
      </c>
      <c r="BU203" s="1">
        <f t="shared" si="180"/>
      </c>
      <c r="BV203" s="1" t="str">
        <f t="shared" si="184"/>
        <v>古沢さん &amp; 島田さん &amp; </v>
      </c>
      <c r="BW203" s="1">
        <f t="shared" si="185"/>
        <v>14</v>
      </c>
      <c r="BX203" s="1" t="str">
        <f t="shared" si="186"/>
        <v>古沢さん &amp; 島田さん</v>
      </c>
    </row>
    <row r="204" spans="9:76" ht="14.25">
      <c r="I204" s="27"/>
      <c r="K204" s="2"/>
      <c r="L204" s="2"/>
      <c r="M204" s="2">
        <v>1</v>
      </c>
      <c r="N204" s="2">
        <v>3</v>
      </c>
      <c r="O204" s="2">
        <v>4</v>
      </c>
      <c r="P204" s="2"/>
      <c r="Q204" s="2"/>
      <c r="R204" s="2">
        <v>2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8"/>
      <c r="AI204" s="1">
        <f>IF(ISERROR(HLOOKUP("C",$W204:$AH$2101,ROWS($W204:$AH$2101),FALSE)),0,HLOOKUP("C",$W204:$AH$2101,ROWS($W204:$AH$2101),FALSE))</f>
        <v>0</v>
      </c>
      <c r="AJ204" s="1">
        <f t="shared" si="147"/>
      </c>
      <c r="AK204" s="1">
        <f t="shared" si="148"/>
        <v>-1</v>
      </c>
      <c r="AL204" s="1">
        <f t="shared" si="149"/>
      </c>
      <c r="AM204" s="1">
        <f t="shared" si="181"/>
        <v>1</v>
      </c>
      <c r="AN204" s="1">
        <f t="shared" si="150"/>
        <v>0</v>
      </c>
      <c r="AO204" s="1">
        <f t="shared" si="151"/>
        <v>3</v>
      </c>
      <c r="AP204" s="1">
        <f t="shared" si="152"/>
      </c>
      <c r="AQ204" s="1">
        <f t="shared" si="153"/>
      </c>
      <c r="AR204" s="1">
        <f t="shared" si="154"/>
        <v>5</v>
      </c>
      <c r="AS204" s="1">
        <f t="shared" si="155"/>
      </c>
      <c r="AT204" s="1">
        <f t="shared" si="156"/>
      </c>
      <c r="AU204" s="1">
        <f t="shared" si="157"/>
      </c>
      <c r="AV204" s="1">
        <f t="shared" si="146"/>
      </c>
      <c r="AW204" s="1">
        <f t="shared" si="158"/>
      </c>
      <c r="AX204" s="1">
        <f t="shared" si="159"/>
      </c>
      <c r="AY204" s="1">
        <f t="shared" si="160"/>
      </c>
      <c r="AZ204" s="1" t="str">
        <f t="shared" si="161"/>
        <v>R</v>
      </c>
      <c r="BA204" s="1">
        <f t="shared" si="162"/>
      </c>
      <c r="BB204" s="1" t="str">
        <f t="shared" si="163"/>
        <v>L</v>
      </c>
      <c r="BC204" s="1">
        <f t="shared" si="164"/>
      </c>
      <c r="BD204" s="1">
        <f t="shared" si="165"/>
      </c>
      <c r="BE204" s="1" t="str">
        <f t="shared" si="166"/>
        <v>R</v>
      </c>
      <c r="BF204" s="1">
        <f t="shared" si="167"/>
      </c>
      <c r="BG204" s="1">
        <f t="shared" si="168"/>
      </c>
      <c r="BH204" s="1">
        <f t="shared" si="169"/>
      </c>
      <c r="BI204" s="1" t="str">
        <f t="shared" si="182"/>
        <v>R</v>
      </c>
      <c r="BJ204" s="1">
        <f t="shared" si="183"/>
      </c>
      <c r="BK204" s="1">
        <f t="shared" si="170"/>
      </c>
      <c r="BL204" s="1">
        <f t="shared" si="171"/>
      </c>
      <c r="BM204" s="1" t="str">
        <f t="shared" si="172"/>
        <v>中村さん &amp; </v>
      </c>
      <c r="BN204" s="1">
        <f t="shared" si="173"/>
      </c>
      <c r="BO204" s="1">
        <f t="shared" si="174"/>
      </c>
      <c r="BP204" s="1">
        <f t="shared" si="175"/>
      </c>
      <c r="BQ204" s="1">
        <f t="shared" si="176"/>
      </c>
      <c r="BR204" s="1" t="str">
        <f t="shared" si="177"/>
        <v>長谷川 &amp; </v>
      </c>
      <c r="BS204" s="1">
        <f t="shared" si="178"/>
      </c>
      <c r="BT204" s="1">
        <f t="shared" si="179"/>
      </c>
      <c r="BU204" s="1">
        <f t="shared" si="180"/>
      </c>
      <c r="BV204" s="1" t="str">
        <f t="shared" si="184"/>
        <v>中村さん &amp; 長谷川 &amp; </v>
      </c>
      <c r="BW204" s="1">
        <f t="shared" si="185"/>
        <v>13</v>
      </c>
      <c r="BX204" s="1" t="str">
        <f t="shared" si="186"/>
        <v>中村さん &amp; 長谷川</v>
      </c>
    </row>
    <row r="205" spans="9:76" ht="14.25">
      <c r="I205" s="27"/>
      <c r="K205" s="2"/>
      <c r="L205" s="2"/>
      <c r="M205" s="2">
        <v>1</v>
      </c>
      <c r="N205" s="2">
        <v>3</v>
      </c>
      <c r="O205" s="2">
        <v>4</v>
      </c>
      <c r="P205" s="2"/>
      <c r="Q205" s="2"/>
      <c r="R205" s="2"/>
      <c r="S205" s="2"/>
      <c r="T205" s="2">
        <v>2</v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8"/>
      <c r="AI205" s="1">
        <f>IF(ISERROR(HLOOKUP("C",$W205:$AH$2101,ROWS($W205:$AH$2101),FALSE)),0,HLOOKUP("C",$W205:$AH$2101,ROWS($W205:$AH$2101),FALSE))</f>
        <v>0</v>
      </c>
      <c r="AJ205" s="1">
        <f t="shared" si="147"/>
      </c>
      <c r="AK205" s="1">
        <f t="shared" si="148"/>
      </c>
      <c r="AL205" s="1">
        <f t="shared" si="149"/>
      </c>
      <c r="AM205" s="1">
        <f t="shared" si="181"/>
        <v>2</v>
      </c>
      <c r="AN205" s="1">
        <f t="shared" si="150"/>
        <v>1</v>
      </c>
      <c r="AO205" s="1">
        <f t="shared" si="151"/>
        <v>4</v>
      </c>
      <c r="AP205" s="1">
        <f t="shared" si="152"/>
      </c>
      <c r="AQ205" s="1">
        <f t="shared" si="153"/>
      </c>
      <c r="AR205" s="1">
        <f t="shared" si="154"/>
        <v>-1</v>
      </c>
      <c r="AS205" s="1">
        <f t="shared" si="155"/>
      </c>
      <c r="AT205" s="1">
        <f t="shared" si="156"/>
        <v>0</v>
      </c>
      <c r="AU205" s="1">
        <f t="shared" si="157"/>
      </c>
      <c r="AV205" s="1">
        <f t="shared" si="146"/>
      </c>
      <c r="AW205" s="1">
        <f t="shared" si="158"/>
      </c>
      <c r="AX205" s="1">
        <f t="shared" si="159"/>
      </c>
      <c r="AY205" s="1">
        <f t="shared" si="160"/>
      </c>
      <c r="AZ205" s="1" t="str">
        <f t="shared" si="161"/>
        <v>R</v>
      </c>
      <c r="BA205" s="1" t="str">
        <f t="shared" si="162"/>
        <v>L</v>
      </c>
      <c r="BB205" s="1" t="str">
        <f t="shared" si="163"/>
        <v>L</v>
      </c>
      <c r="BC205" s="1">
        <f t="shared" si="164"/>
      </c>
      <c r="BD205" s="1">
        <f t="shared" si="165"/>
      </c>
      <c r="BE205" s="1">
        <f t="shared" si="166"/>
      </c>
      <c r="BF205" s="1">
        <f t="shared" si="167"/>
      </c>
      <c r="BG205" s="1">
        <f t="shared" si="168"/>
      </c>
      <c r="BH205" s="1">
        <f t="shared" si="169"/>
      </c>
      <c r="BI205" s="1" t="str">
        <f t="shared" si="182"/>
        <v>L</v>
      </c>
      <c r="BJ205" s="1">
        <f t="shared" si="183"/>
      </c>
      <c r="BK205" s="1">
        <f t="shared" si="170"/>
      </c>
      <c r="BL205" s="1">
        <f t="shared" si="171"/>
      </c>
      <c r="BM205" s="1">
        <f t="shared" si="172"/>
      </c>
      <c r="BN205" s="1" t="str">
        <f t="shared" si="173"/>
        <v>富樫さん &amp; </v>
      </c>
      <c r="BO205" s="1" t="str">
        <f t="shared" si="174"/>
        <v>島田さん &amp; </v>
      </c>
      <c r="BP205" s="1">
        <f t="shared" si="175"/>
      </c>
      <c r="BQ205" s="1">
        <f t="shared" si="176"/>
      </c>
      <c r="BR205" s="1">
        <f t="shared" si="177"/>
      </c>
      <c r="BS205" s="1">
        <f t="shared" si="178"/>
      </c>
      <c r="BT205" s="1">
        <f t="shared" si="179"/>
      </c>
      <c r="BU205" s="1">
        <f t="shared" si="180"/>
      </c>
      <c r="BV205" s="1" t="str">
        <f t="shared" si="184"/>
        <v>富樫さん &amp; 島田さん &amp; </v>
      </c>
      <c r="BW205" s="1">
        <f t="shared" si="185"/>
        <v>14</v>
      </c>
      <c r="BX205" s="1" t="str">
        <f t="shared" si="186"/>
        <v>富樫さん &amp; 島田さん</v>
      </c>
    </row>
    <row r="206" spans="9:76" ht="14.25">
      <c r="I206" s="27"/>
      <c r="K206" s="2"/>
      <c r="L206" s="2"/>
      <c r="M206" s="2">
        <v>1</v>
      </c>
      <c r="N206" s="2">
        <v>3</v>
      </c>
      <c r="O206" s="2"/>
      <c r="P206" s="2"/>
      <c r="Q206" s="2">
        <v>4</v>
      </c>
      <c r="R206" s="2"/>
      <c r="S206" s="2"/>
      <c r="T206" s="2">
        <v>2</v>
      </c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8"/>
      <c r="AI206" s="1">
        <f>IF(ISERROR(HLOOKUP("C",$W206:$AH$2101,ROWS($W206:$AH$2101),FALSE)),0,HLOOKUP("C",$W206:$AH$2101,ROWS($W206:$AH$2101),FALSE))</f>
        <v>0</v>
      </c>
      <c r="AJ206" s="1">
        <f t="shared" si="147"/>
      </c>
      <c r="AK206" s="1">
        <f t="shared" si="148"/>
      </c>
      <c r="AL206" s="1">
        <f t="shared" si="149"/>
      </c>
      <c r="AM206" s="1">
        <f t="shared" si="181"/>
        <v>3</v>
      </c>
      <c r="AN206" s="1">
        <f t="shared" si="150"/>
        <v>2</v>
      </c>
      <c r="AO206" s="1">
        <f t="shared" si="151"/>
        <v>-1</v>
      </c>
      <c r="AP206" s="1">
        <f t="shared" si="152"/>
      </c>
      <c r="AQ206" s="1">
        <f t="shared" si="153"/>
        <v>0</v>
      </c>
      <c r="AR206" s="1">
        <f t="shared" si="154"/>
      </c>
      <c r="AS206" s="1">
        <f t="shared" si="155"/>
      </c>
      <c r="AT206" s="1">
        <f t="shared" si="156"/>
        <v>1</v>
      </c>
      <c r="AU206" s="1">
        <f t="shared" si="157"/>
      </c>
      <c r="AV206" s="1">
        <f t="shared" si="146"/>
      </c>
      <c r="AW206" s="1">
        <f t="shared" si="158"/>
      </c>
      <c r="AX206" s="1">
        <f t="shared" si="159"/>
      </c>
      <c r="AY206" s="1">
        <f t="shared" si="160"/>
      </c>
      <c r="AZ206" s="1" t="str">
        <f t="shared" si="161"/>
        <v>R</v>
      </c>
      <c r="BA206" s="1" t="str">
        <f t="shared" si="162"/>
        <v>L</v>
      </c>
      <c r="BB206" s="1">
        <f t="shared" si="163"/>
      </c>
      <c r="BC206" s="1">
        <f t="shared" si="164"/>
      </c>
      <c r="BD206" s="1">
        <f t="shared" si="165"/>
      </c>
      <c r="BE206" s="1">
        <f t="shared" si="166"/>
      </c>
      <c r="BF206" s="1">
        <f t="shared" si="167"/>
      </c>
      <c r="BG206" s="1" t="str">
        <f t="shared" si="168"/>
        <v>R</v>
      </c>
      <c r="BH206" s="1">
        <f t="shared" si="169"/>
      </c>
      <c r="BI206" s="1" t="str">
        <f t="shared" si="182"/>
        <v>R</v>
      </c>
      <c r="BJ206" s="1">
        <f t="shared" si="183"/>
      </c>
      <c r="BK206" s="1">
        <f t="shared" si="170"/>
      </c>
      <c r="BL206" s="1">
        <f t="shared" si="171"/>
      </c>
      <c r="BM206" s="1" t="str">
        <f t="shared" si="172"/>
        <v>中村さん &amp; </v>
      </c>
      <c r="BN206" s="1">
        <f t="shared" si="173"/>
      </c>
      <c r="BO206" s="1">
        <f t="shared" si="174"/>
      </c>
      <c r="BP206" s="1">
        <f t="shared" si="175"/>
      </c>
      <c r="BQ206" s="1">
        <f t="shared" si="176"/>
      </c>
      <c r="BR206" s="1">
        <f t="shared" si="177"/>
      </c>
      <c r="BS206" s="1">
        <f t="shared" si="178"/>
      </c>
      <c r="BT206" s="1" t="str">
        <f t="shared" si="179"/>
        <v>皆川さん &amp; </v>
      </c>
      <c r="BU206" s="1">
        <f t="shared" si="180"/>
      </c>
      <c r="BV206" s="1" t="str">
        <f t="shared" si="184"/>
        <v>中村さん &amp; 皆川さん &amp; </v>
      </c>
      <c r="BW206" s="1">
        <f t="shared" si="185"/>
        <v>14</v>
      </c>
      <c r="BX206" s="1" t="str">
        <f t="shared" si="186"/>
        <v>中村さん &amp; 皆川さん</v>
      </c>
    </row>
    <row r="207" spans="9:76" ht="14.25">
      <c r="I207" s="27"/>
      <c r="K207" s="2"/>
      <c r="L207" s="2"/>
      <c r="M207" s="2"/>
      <c r="N207" s="2">
        <v>3</v>
      </c>
      <c r="O207" s="2"/>
      <c r="P207" s="2">
        <v>1</v>
      </c>
      <c r="Q207" s="2">
        <v>4</v>
      </c>
      <c r="R207" s="2"/>
      <c r="S207" s="2"/>
      <c r="T207" s="2">
        <v>2</v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8"/>
      <c r="AI207" s="1">
        <f>IF(ISERROR(HLOOKUP("C",$W207:$AH$2101,ROWS($W207:$AH$2101),FALSE)),0,HLOOKUP("C",$W207:$AH$2101,ROWS($W207:$AH$2101),FALSE))</f>
        <v>0</v>
      </c>
      <c r="AJ207" s="1">
        <f t="shared" si="147"/>
      </c>
      <c r="AK207" s="1">
        <f t="shared" si="148"/>
      </c>
      <c r="AL207" s="1">
        <f t="shared" si="149"/>
      </c>
      <c r="AM207" s="1">
        <f t="shared" si="181"/>
        <v>-1</v>
      </c>
      <c r="AN207" s="1">
        <f t="shared" si="150"/>
        <v>3</v>
      </c>
      <c r="AO207" s="1">
        <f t="shared" si="151"/>
      </c>
      <c r="AP207" s="1">
        <f t="shared" si="152"/>
        <v>0</v>
      </c>
      <c r="AQ207" s="1">
        <f t="shared" si="153"/>
        <v>1</v>
      </c>
      <c r="AR207" s="1">
        <f t="shared" si="154"/>
      </c>
      <c r="AS207" s="1">
        <f t="shared" si="155"/>
      </c>
      <c r="AT207" s="1">
        <f t="shared" si="156"/>
        <v>2</v>
      </c>
      <c r="AU207" s="1">
        <f t="shared" si="157"/>
      </c>
      <c r="AV207" s="1">
        <f t="shared" si="146"/>
      </c>
      <c r="AW207" s="1">
        <f t="shared" si="158"/>
      </c>
      <c r="AX207" s="1">
        <f t="shared" si="159"/>
      </c>
      <c r="AY207" s="1">
        <f t="shared" si="160"/>
      </c>
      <c r="AZ207" s="1">
        <f t="shared" si="161"/>
      </c>
      <c r="BA207" s="1" t="str">
        <f t="shared" si="162"/>
        <v>L</v>
      </c>
      <c r="BB207" s="1">
        <f t="shared" si="163"/>
      </c>
      <c r="BC207" s="1">
        <f t="shared" si="164"/>
      </c>
      <c r="BD207" s="1" t="str">
        <f t="shared" si="165"/>
        <v>L</v>
      </c>
      <c r="BE207" s="1">
        <f t="shared" si="166"/>
      </c>
      <c r="BF207" s="1">
        <f t="shared" si="167"/>
      </c>
      <c r="BG207" s="1" t="str">
        <f t="shared" si="168"/>
        <v>R</v>
      </c>
      <c r="BH207" s="1">
        <f t="shared" si="169"/>
      </c>
      <c r="BI207" s="1" t="str">
        <f t="shared" si="182"/>
        <v>L</v>
      </c>
      <c r="BJ207" s="1">
        <f t="shared" si="183"/>
      </c>
      <c r="BK207" s="1">
        <f t="shared" si="170"/>
      </c>
      <c r="BL207" s="1">
        <f t="shared" si="171"/>
      </c>
      <c r="BM207" s="1">
        <f t="shared" si="172"/>
      </c>
      <c r="BN207" s="1" t="str">
        <f t="shared" si="173"/>
        <v>富樫さん &amp; </v>
      </c>
      <c r="BO207" s="1">
        <f t="shared" si="174"/>
      </c>
      <c r="BP207" s="1">
        <f t="shared" si="175"/>
      </c>
      <c r="BQ207" s="1" t="str">
        <f t="shared" si="176"/>
        <v>霜野さん &amp; </v>
      </c>
      <c r="BR207" s="1">
        <f t="shared" si="177"/>
      </c>
      <c r="BS207" s="1">
        <f t="shared" si="178"/>
      </c>
      <c r="BT207" s="1">
        <f t="shared" si="179"/>
      </c>
      <c r="BU207" s="1">
        <f t="shared" si="180"/>
      </c>
      <c r="BV207" s="1" t="str">
        <f t="shared" si="184"/>
        <v>富樫さん &amp; 霜野さん &amp; </v>
      </c>
      <c r="BW207" s="1">
        <f t="shared" si="185"/>
        <v>14</v>
      </c>
      <c r="BX207" s="1" t="str">
        <f t="shared" si="186"/>
        <v>富樫さん &amp; 霜野さん</v>
      </c>
    </row>
    <row r="208" spans="9:76" ht="14.25">
      <c r="I208" s="27"/>
      <c r="K208" s="2"/>
      <c r="L208" s="2"/>
      <c r="M208" s="2"/>
      <c r="N208" s="2"/>
      <c r="O208" s="2"/>
      <c r="P208" s="2">
        <v>1</v>
      </c>
      <c r="Q208" s="2">
        <v>4</v>
      </c>
      <c r="R208" s="2">
        <v>3</v>
      </c>
      <c r="S208" s="2"/>
      <c r="T208" s="2">
        <v>2</v>
      </c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8"/>
      <c r="AI208" s="1">
        <f>IF(ISERROR(HLOOKUP("C",$W208:$AH$2101,ROWS($W208:$AH$2101),FALSE)),0,HLOOKUP("C",$W208:$AH$2101,ROWS($W208:$AH$2101),FALSE))</f>
        <v>0</v>
      </c>
      <c r="AJ208" s="1">
        <f t="shared" si="147"/>
      </c>
      <c r="AK208" s="1">
        <f t="shared" si="148"/>
      </c>
      <c r="AL208" s="1">
        <f t="shared" si="149"/>
      </c>
      <c r="AM208" s="1">
        <f t="shared" si="181"/>
      </c>
      <c r="AN208" s="1">
        <f t="shared" si="150"/>
        <v>-1</v>
      </c>
      <c r="AO208" s="1">
        <f t="shared" si="151"/>
      </c>
      <c r="AP208" s="1">
        <f t="shared" si="152"/>
        <v>1</v>
      </c>
      <c r="AQ208" s="1">
        <f t="shared" si="153"/>
        <v>2</v>
      </c>
      <c r="AR208" s="1">
        <f t="shared" si="154"/>
        <v>0</v>
      </c>
      <c r="AS208" s="1">
        <f t="shared" si="155"/>
      </c>
      <c r="AT208" s="1">
        <f t="shared" si="156"/>
        <v>3</v>
      </c>
      <c r="AU208" s="1">
        <f t="shared" si="157"/>
      </c>
      <c r="AV208" s="1">
        <f t="shared" si="146"/>
      </c>
      <c r="AW208" s="1">
        <f t="shared" si="158"/>
      </c>
      <c r="AX208" s="1">
        <f t="shared" si="159"/>
      </c>
      <c r="AY208" s="1">
        <f t="shared" si="160"/>
      </c>
      <c r="AZ208" s="1">
        <f t="shared" si="161"/>
      </c>
      <c r="BA208" s="1">
        <f t="shared" si="162"/>
      </c>
      <c r="BB208" s="1">
        <f t="shared" si="163"/>
      </c>
      <c r="BC208" s="1" t="str">
        <f t="shared" si="164"/>
        <v>R</v>
      </c>
      <c r="BD208" s="1" t="str">
        <f t="shared" si="165"/>
        <v>L</v>
      </c>
      <c r="BE208" s="1">
        <f t="shared" si="166"/>
      </c>
      <c r="BF208" s="1">
        <f t="shared" si="167"/>
      </c>
      <c r="BG208" s="1" t="str">
        <f t="shared" si="168"/>
        <v>R</v>
      </c>
      <c r="BH208" s="1">
        <f t="shared" si="169"/>
      </c>
      <c r="BI208" s="1" t="str">
        <f t="shared" si="182"/>
        <v>R</v>
      </c>
      <c r="BJ208" s="1">
        <f t="shared" si="183"/>
      </c>
      <c r="BK208" s="1">
        <f t="shared" si="170"/>
      </c>
      <c r="BL208" s="1">
        <f t="shared" si="171"/>
      </c>
      <c r="BM208" s="1">
        <f t="shared" si="172"/>
      </c>
      <c r="BN208" s="1">
        <f t="shared" si="173"/>
      </c>
      <c r="BO208" s="1">
        <f t="shared" si="174"/>
      </c>
      <c r="BP208" s="1" t="str">
        <f t="shared" si="175"/>
        <v>理恵子さん &amp; </v>
      </c>
      <c r="BQ208" s="1">
        <f t="shared" si="176"/>
      </c>
      <c r="BR208" s="1">
        <f t="shared" si="177"/>
      </c>
      <c r="BS208" s="1">
        <f t="shared" si="178"/>
      </c>
      <c r="BT208" s="1" t="str">
        <f t="shared" si="179"/>
        <v>皆川さん &amp; </v>
      </c>
      <c r="BU208" s="1">
        <f t="shared" si="180"/>
      </c>
      <c r="BV208" s="1" t="str">
        <f t="shared" si="184"/>
        <v>理恵子さん &amp; 皆川さん &amp; </v>
      </c>
      <c r="BW208" s="1">
        <f t="shared" si="185"/>
        <v>15</v>
      </c>
      <c r="BX208" s="1" t="str">
        <f t="shared" si="186"/>
        <v>理恵子さん &amp; 皆川さん</v>
      </c>
    </row>
    <row r="209" spans="9:76" ht="14.25">
      <c r="I209" s="27"/>
      <c r="K209" s="2">
        <v>2</v>
      </c>
      <c r="L209" s="2"/>
      <c r="M209" s="2"/>
      <c r="N209" s="2"/>
      <c r="O209" s="2"/>
      <c r="P209" s="2">
        <v>1</v>
      </c>
      <c r="Q209" s="2">
        <v>4</v>
      </c>
      <c r="R209" s="2">
        <v>3</v>
      </c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8"/>
      <c r="AI209" s="1">
        <f>IF(ISERROR(HLOOKUP("C",$W209:$AH$2101,ROWS($W209:$AH$2101),FALSE)),0,HLOOKUP("C",$W209:$AH$2101,ROWS($W209:$AH$2101),FALSE))</f>
        <v>0</v>
      </c>
      <c r="AJ209" s="1">
        <f t="shared" si="147"/>
      </c>
      <c r="AK209" s="1">
        <f t="shared" si="148"/>
        <v>0</v>
      </c>
      <c r="AL209" s="1">
        <f t="shared" si="149"/>
      </c>
      <c r="AM209" s="1">
        <f t="shared" si="181"/>
      </c>
      <c r="AN209" s="1">
        <f t="shared" si="150"/>
      </c>
      <c r="AO209" s="1">
        <f t="shared" si="151"/>
      </c>
      <c r="AP209" s="1">
        <f t="shared" si="152"/>
        <v>2</v>
      </c>
      <c r="AQ209" s="1">
        <f t="shared" si="153"/>
        <v>3</v>
      </c>
      <c r="AR209" s="1">
        <f t="shared" si="154"/>
        <v>1</v>
      </c>
      <c r="AS209" s="1">
        <f t="shared" si="155"/>
      </c>
      <c r="AT209" s="1">
        <f t="shared" si="156"/>
        <v>-1</v>
      </c>
      <c r="AU209" s="1">
        <f t="shared" si="157"/>
      </c>
      <c r="AV209" s="1">
        <f t="shared" si="146"/>
      </c>
      <c r="AW209" s="1">
        <f t="shared" si="158"/>
      </c>
      <c r="AX209" s="1">
        <f t="shared" si="159"/>
      </c>
      <c r="AY209" s="1">
        <f t="shared" si="160"/>
      </c>
      <c r="AZ209" s="1">
        <f t="shared" si="161"/>
      </c>
      <c r="BA209" s="1">
        <f t="shared" si="162"/>
      </c>
      <c r="BB209" s="1">
        <f t="shared" si="163"/>
      </c>
      <c r="BC209" s="1" t="str">
        <f t="shared" si="164"/>
        <v>R</v>
      </c>
      <c r="BD209" s="1" t="str">
        <f t="shared" si="165"/>
        <v>L</v>
      </c>
      <c r="BE209" s="1" t="str">
        <f t="shared" si="166"/>
        <v>L</v>
      </c>
      <c r="BF209" s="1">
        <f t="shared" si="167"/>
      </c>
      <c r="BG209" s="1">
        <f t="shared" si="168"/>
      </c>
      <c r="BH209" s="1">
        <f t="shared" si="169"/>
      </c>
      <c r="BI209" s="1" t="str">
        <f t="shared" si="182"/>
        <v>L</v>
      </c>
      <c r="BJ209" s="1">
        <f t="shared" si="183"/>
      </c>
      <c r="BK209" s="1">
        <f t="shared" si="170"/>
      </c>
      <c r="BL209" s="1">
        <f t="shared" si="171"/>
      </c>
      <c r="BM209" s="1">
        <f t="shared" si="172"/>
      </c>
      <c r="BN209" s="1">
        <f t="shared" si="173"/>
      </c>
      <c r="BO209" s="1">
        <f t="shared" si="174"/>
      </c>
      <c r="BP209" s="1">
        <f t="shared" si="175"/>
      </c>
      <c r="BQ209" s="1" t="str">
        <f t="shared" si="176"/>
        <v>霜野さん &amp; </v>
      </c>
      <c r="BR209" s="1" t="str">
        <f t="shared" si="177"/>
        <v>長谷川 &amp; </v>
      </c>
      <c r="BS209" s="1">
        <f t="shared" si="178"/>
      </c>
      <c r="BT209" s="1">
        <f t="shared" si="179"/>
      </c>
      <c r="BU209" s="1">
        <f t="shared" si="180"/>
      </c>
      <c r="BV209" s="1" t="str">
        <f t="shared" si="184"/>
        <v>霜野さん &amp; 長谷川 &amp; </v>
      </c>
      <c r="BW209" s="1">
        <f t="shared" si="185"/>
        <v>13</v>
      </c>
      <c r="BX209" s="1" t="str">
        <f t="shared" si="186"/>
        <v>霜野さん &amp; 長谷川</v>
      </c>
    </row>
    <row r="210" spans="9:76" ht="14.25">
      <c r="I210" s="27"/>
      <c r="K210" s="2">
        <v>2</v>
      </c>
      <c r="L210" s="2"/>
      <c r="M210" s="2"/>
      <c r="N210" s="2"/>
      <c r="O210" s="2">
        <v>4</v>
      </c>
      <c r="P210" s="2">
        <v>1</v>
      </c>
      <c r="Q210" s="2"/>
      <c r="R210" s="2">
        <v>3</v>
      </c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8"/>
      <c r="AI210" s="1">
        <f>IF(ISERROR(HLOOKUP("C",$W210:$AH$2101,ROWS($W210:$AH$2101),FALSE)),0,HLOOKUP("C",$W210:$AH$2101,ROWS($W210:$AH$2101),FALSE))</f>
        <v>0</v>
      </c>
      <c r="AJ210" s="1">
        <f t="shared" si="147"/>
      </c>
      <c r="AK210" s="1">
        <f t="shared" si="148"/>
        <v>1</v>
      </c>
      <c r="AL210" s="1">
        <f t="shared" si="149"/>
      </c>
      <c r="AM210" s="1">
        <f t="shared" si="181"/>
      </c>
      <c r="AN210" s="1">
        <f t="shared" si="150"/>
      </c>
      <c r="AO210" s="1">
        <f t="shared" si="151"/>
        <v>0</v>
      </c>
      <c r="AP210" s="1">
        <f t="shared" si="152"/>
        <v>3</v>
      </c>
      <c r="AQ210" s="1">
        <f t="shared" si="153"/>
        <v>-1</v>
      </c>
      <c r="AR210" s="1">
        <f t="shared" si="154"/>
        <v>2</v>
      </c>
      <c r="AS210" s="1">
        <f t="shared" si="155"/>
      </c>
      <c r="AT210" s="1">
        <f t="shared" si="156"/>
      </c>
      <c r="AU210" s="1">
        <f t="shared" si="157"/>
      </c>
      <c r="AV210" s="1">
        <f t="shared" si="146"/>
      </c>
      <c r="AW210" s="1">
        <f t="shared" si="158"/>
      </c>
      <c r="AX210" s="1" t="str">
        <f t="shared" si="159"/>
        <v>R</v>
      </c>
      <c r="AY210" s="1">
        <f t="shared" si="160"/>
      </c>
      <c r="AZ210" s="1">
        <f t="shared" si="161"/>
      </c>
      <c r="BA210" s="1">
        <f t="shared" si="162"/>
      </c>
      <c r="BB210" s="1">
        <f t="shared" si="163"/>
      </c>
      <c r="BC210" s="1" t="str">
        <f t="shared" si="164"/>
        <v>R</v>
      </c>
      <c r="BD210" s="1">
        <f t="shared" si="165"/>
      </c>
      <c r="BE210" s="1" t="str">
        <f t="shared" si="166"/>
        <v>L</v>
      </c>
      <c r="BF210" s="1">
        <f t="shared" si="167"/>
      </c>
      <c r="BG210" s="1">
        <f t="shared" si="168"/>
      </c>
      <c r="BH210" s="1">
        <f t="shared" si="169"/>
      </c>
      <c r="BI210" s="1" t="str">
        <f t="shared" si="182"/>
        <v>R</v>
      </c>
      <c r="BJ210" s="1">
        <f t="shared" si="183"/>
      </c>
      <c r="BK210" s="1" t="str">
        <f t="shared" si="170"/>
        <v>古沢さん &amp; </v>
      </c>
      <c r="BL210" s="1">
        <f t="shared" si="171"/>
      </c>
      <c r="BM210" s="1">
        <f t="shared" si="172"/>
      </c>
      <c r="BN210" s="1">
        <f t="shared" si="173"/>
      </c>
      <c r="BO210" s="1">
        <f t="shared" si="174"/>
      </c>
      <c r="BP210" s="1" t="str">
        <f t="shared" si="175"/>
        <v>理恵子さん &amp; </v>
      </c>
      <c r="BQ210" s="1">
        <f t="shared" si="176"/>
      </c>
      <c r="BR210" s="1">
        <f t="shared" si="177"/>
      </c>
      <c r="BS210" s="1">
        <f t="shared" si="178"/>
      </c>
      <c r="BT210" s="1">
        <f t="shared" si="179"/>
      </c>
      <c r="BU210" s="1">
        <f t="shared" si="180"/>
      </c>
      <c r="BV210" s="1" t="str">
        <f t="shared" si="184"/>
        <v>古沢さん &amp; 理恵子さん &amp; </v>
      </c>
      <c r="BW210" s="1">
        <f t="shared" si="185"/>
        <v>15</v>
      </c>
      <c r="BX210" s="1" t="str">
        <f t="shared" si="186"/>
        <v>古沢さん &amp; 理恵子さん</v>
      </c>
    </row>
    <row r="211" spans="9:76" ht="14.25">
      <c r="I211" s="27"/>
      <c r="K211" s="2"/>
      <c r="L211" s="2"/>
      <c r="M211" s="2">
        <v>2</v>
      </c>
      <c r="N211" s="2"/>
      <c r="O211" s="2">
        <v>4</v>
      </c>
      <c r="P211" s="2">
        <v>1</v>
      </c>
      <c r="Q211" s="2"/>
      <c r="R211" s="2">
        <v>3</v>
      </c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8"/>
      <c r="AI211" s="1">
        <f>IF(ISERROR(HLOOKUP("C",$W211:$AH$2101,ROWS($W211:$AH$2101),FALSE)),0,HLOOKUP("C",$W211:$AH$2101,ROWS($W211:$AH$2101),FALSE))</f>
        <v>0</v>
      </c>
      <c r="AJ211" s="1">
        <f t="shared" si="147"/>
      </c>
      <c r="AK211" s="1">
        <f t="shared" si="148"/>
        <v>-1</v>
      </c>
      <c r="AL211" s="1">
        <f t="shared" si="149"/>
      </c>
      <c r="AM211" s="1">
        <f t="shared" si="181"/>
        <v>0</v>
      </c>
      <c r="AN211" s="1">
        <f t="shared" si="150"/>
      </c>
      <c r="AO211" s="1">
        <f t="shared" si="151"/>
        <v>1</v>
      </c>
      <c r="AP211" s="1">
        <f t="shared" si="152"/>
        <v>4</v>
      </c>
      <c r="AQ211" s="1">
        <f t="shared" si="153"/>
      </c>
      <c r="AR211" s="1">
        <f t="shared" si="154"/>
        <v>3</v>
      </c>
      <c r="AS211" s="1">
        <f t="shared" si="155"/>
      </c>
      <c r="AT211" s="1">
        <f t="shared" si="156"/>
      </c>
      <c r="AU211" s="1">
        <f t="shared" si="157"/>
      </c>
      <c r="AV211" s="1">
        <f t="shared" si="146"/>
      </c>
      <c r="AW211" s="1">
        <f t="shared" si="158"/>
      </c>
      <c r="AX211" s="1">
        <f t="shared" si="159"/>
      </c>
      <c r="AY211" s="1">
        <f t="shared" si="160"/>
      </c>
      <c r="AZ211" s="1">
        <f t="shared" si="161"/>
      </c>
      <c r="BA211" s="1">
        <f t="shared" si="162"/>
      </c>
      <c r="BB211" s="1" t="str">
        <f t="shared" si="163"/>
        <v>L</v>
      </c>
      <c r="BC211" s="1" t="str">
        <f t="shared" si="164"/>
        <v>R</v>
      </c>
      <c r="BD211" s="1">
        <f t="shared" si="165"/>
      </c>
      <c r="BE211" s="1" t="str">
        <f t="shared" si="166"/>
        <v>L</v>
      </c>
      <c r="BF211" s="1">
        <f t="shared" si="167"/>
      </c>
      <c r="BG211" s="1">
        <f t="shared" si="168"/>
      </c>
      <c r="BH211" s="1">
        <f t="shared" si="169"/>
      </c>
      <c r="BI211" s="1" t="str">
        <f t="shared" si="182"/>
        <v>L</v>
      </c>
      <c r="BJ211" s="1">
        <f t="shared" si="183"/>
      </c>
      <c r="BK211" s="1">
        <f t="shared" si="170"/>
      </c>
      <c r="BL211" s="1">
        <f t="shared" si="171"/>
      </c>
      <c r="BM211" s="1">
        <f t="shared" si="172"/>
      </c>
      <c r="BN211" s="1">
        <f t="shared" si="173"/>
      </c>
      <c r="BO211" s="1" t="str">
        <f t="shared" si="174"/>
        <v>島田さん &amp; </v>
      </c>
      <c r="BP211" s="1">
        <f t="shared" si="175"/>
      </c>
      <c r="BQ211" s="1">
        <f t="shared" si="176"/>
      </c>
      <c r="BR211" s="1" t="str">
        <f t="shared" si="177"/>
        <v>長谷川 &amp; </v>
      </c>
      <c r="BS211" s="1">
        <f t="shared" si="178"/>
      </c>
      <c r="BT211" s="1">
        <f t="shared" si="179"/>
      </c>
      <c r="BU211" s="1">
        <f t="shared" si="180"/>
      </c>
      <c r="BV211" s="1" t="str">
        <f t="shared" si="184"/>
        <v>島田さん &amp; 長谷川 &amp; </v>
      </c>
      <c r="BW211" s="1">
        <f t="shared" si="185"/>
        <v>13</v>
      </c>
      <c r="BX211" s="1" t="str">
        <f t="shared" si="186"/>
        <v>島田さん &amp; 長谷川</v>
      </c>
    </row>
    <row r="212" spans="9:76" ht="14.25">
      <c r="I212" s="27"/>
      <c r="K212" s="2"/>
      <c r="L212" s="2"/>
      <c r="M212" s="2">
        <v>2</v>
      </c>
      <c r="N212" s="2">
        <v>4</v>
      </c>
      <c r="O212" s="2"/>
      <c r="P212" s="2">
        <v>1</v>
      </c>
      <c r="Q212" s="2"/>
      <c r="R212" s="2">
        <v>3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8"/>
      <c r="AI212" s="1">
        <f>IF(ISERROR(HLOOKUP("C",$W212:$AH$2101,ROWS($W212:$AH$2101),FALSE)),0,HLOOKUP("C",$W212:$AH$2101,ROWS($W212:$AH$2101),FALSE))</f>
        <v>0</v>
      </c>
      <c r="AJ212" s="1">
        <f t="shared" si="147"/>
      </c>
      <c r="AK212" s="1">
        <f t="shared" si="148"/>
      </c>
      <c r="AL212" s="1">
        <f t="shared" si="149"/>
      </c>
      <c r="AM212" s="1">
        <f t="shared" si="181"/>
        <v>1</v>
      </c>
      <c r="AN212" s="1">
        <f t="shared" si="150"/>
        <v>0</v>
      </c>
      <c r="AO212" s="1">
        <f t="shared" si="151"/>
        <v>-1</v>
      </c>
      <c r="AP212" s="1">
        <f t="shared" si="152"/>
        <v>5</v>
      </c>
      <c r="AQ212" s="1">
        <f t="shared" si="153"/>
      </c>
      <c r="AR212" s="1">
        <f t="shared" si="154"/>
        <v>4</v>
      </c>
      <c r="AS212" s="1">
        <f t="shared" si="155"/>
      </c>
      <c r="AT212" s="1">
        <f t="shared" si="156"/>
      </c>
      <c r="AU212" s="1">
        <f t="shared" si="157"/>
      </c>
      <c r="AV212" s="1">
        <f t="shared" si="146"/>
      </c>
      <c r="AW212" s="1">
        <f t="shared" si="158"/>
      </c>
      <c r="AX212" s="1">
        <f t="shared" si="159"/>
      </c>
      <c r="AY212" s="1">
        <f t="shared" si="160"/>
      </c>
      <c r="AZ212" s="1" t="str">
        <f t="shared" si="161"/>
        <v>R</v>
      </c>
      <c r="BA212" s="1">
        <f t="shared" si="162"/>
      </c>
      <c r="BB212" s="1">
        <f t="shared" si="163"/>
      </c>
      <c r="BC212" s="1" t="str">
        <f t="shared" si="164"/>
        <v>R</v>
      </c>
      <c r="BD212" s="1">
        <f t="shared" si="165"/>
      </c>
      <c r="BE212" s="1" t="str">
        <f t="shared" si="166"/>
        <v>L</v>
      </c>
      <c r="BF212" s="1">
        <f t="shared" si="167"/>
      </c>
      <c r="BG212" s="1">
        <f t="shared" si="168"/>
      </c>
      <c r="BH212" s="1">
        <f t="shared" si="169"/>
      </c>
      <c r="BI212" s="1" t="str">
        <f t="shared" si="182"/>
        <v>R</v>
      </c>
      <c r="BJ212" s="1">
        <f t="shared" si="183"/>
      </c>
      <c r="BK212" s="1">
        <f t="shared" si="170"/>
      </c>
      <c r="BL212" s="1">
        <f t="shared" si="171"/>
      </c>
      <c r="BM212" s="1" t="str">
        <f t="shared" si="172"/>
        <v>中村さん &amp; </v>
      </c>
      <c r="BN212" s="1">
        <f t="shared" si="173"/>
      </c>
      <c r="BO212" s="1">
        <f t="shared" si="174"/>
      </c>
      <c r="BP212" s="1" t="str">
        <f t="shared" si="175"/>
        <v>理恵子さん &amp; </v>
      </c>
      <c r="BQ212" s="1">
        <f t="shared" si="176"/>
      </c>
      <c r="BR212" s="1">
        <f t="shared" si="177"/>
      </c>
      <c r="BS212" s="1">
        <f t="shared" si="178"/>
      </c>
      <c r="BT212" s="1">
        <f t="shared" si="179"/>
      </c>
      <c r="BU212" s="1">
        <f t="shared" si="180"/>
      </c>
      <c r="BV212" s="1" t="str">
        <f t="shared" si="184"/>
        <v>中村さん &amp; 理恵子さん &amp; </v>
      </c>
      <c r="BW212" s="1">
        <f t="shared" si="185"/>
        <v>15</v>
      </c>
      <c r="BX212" s="1" t="str">
        <f t="shared" si="186"/>
        <v>中村さん &amp; 理恵子さん</v>
      </c>
    </row>
    <row r="213" spans="9:76" ht="14.25">
      <c r="I213" s="27"/>
      <c r="K213" s="2"/>
      <c r="L213" s="2"/>
      <c r="M213" s="2">
        <v>2</v>
      </c>
      <c r="N213" s="2">
        <v>4</v>
      </c>
      <c r="O213" s="2"/>
      <c r="P213" s="2">
        <v>1</v>
      </c>
      <c r="Q213" s="2"/>
      <c r="R213" s="2"/>
      <c r="S213" s="2"/>
      <c r="T213" s="2">
        <v>3</v>
      </c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8"/>
      <c r="AI213" s="1">
        <f>IF(ISERROR(HLOOKUP("C",$W213:$AH$2101,ROWS($W213:$AH$2101),FALSE)),0,HLOOKUP("C",$W213:$AH$2101,ROWS($W213:$AH$2101),FALSE))</f>
        <v>0</v>
      </c>
      <c r="AJ213" s="1">
        <f t="shared" si="147"/>
      </c>
      <c r="AK213" s="1">
        <f t="shared" si="148"/>
      </c>
      <c r="AL213" s="1">
        <f t="shared" si="149"/>
      </c>
      <c r="AM213" s="1">
        <f t="shared" si="181"/>
        <v>2</v>
      </c>
      <c r="AN213" s="1">
        <f t="shared" si="150"/>
        <v>1</v>
      </c>
      <c r="AO213" s="1">
        <f t="shared" si="151"/>
      </c>
      <c r="AP213" s="1">
        <f t="shared" si="152"/>
        <v>6</v>
      </c>
      <c r="AQ213" s="1">
        <f t="shared" si="153"/>
      </c>
      <c r="AR213" s="1">
        <f t="shared" si="154"/>
        <v>-1</v>
      </c>
      <c r="AS213" s="1">
        <f t="shared" si="155"/>
      </c>
      <c r="AT213" s="1">
        <f t="shared" si="156"/>
        <v>0</v>
      </c>
      <c r="AU213" s="1">
        <f t="shared" si="157"/>
      </c>
      <c r="AV213" s="1">
        <f t="shared" si="146"/>
      </c>
      <c r="AW213" s="1">
        <f t="shared" si="158"/>
      </c>
      <c r="AX213" s="1">
        <f t="shared" si="159"/>
      </c>
      <c r="AY213" s="1">
        <f t="shared" si="160"/>
      </c>
      <c r="AZ213" s="1" t="str">
        <f t="shared" si="161"/>
        <v>R</v>
      </c>
      <c r="BA213" s="1" t="str">
        <f t="shared" si="162"/>
        <v>L</v>
      </c>
      <c r="BB213" s="1">
        <f t="shared" si="163"/>
      </c>
      <c r="BC213" s="1" t="str">
        <f t="shared" si="164"/>
        <v>R</v>
      </c>
      <c r="BD213" s="1">
        <f t="shared" si="165"/>
      </c>
      <c r="BE213" s="1">
        <f t="shared" si="166"/>
      </c>
      <c r="BF213" s="1">
        <f t="shared" si="167"/>
      </c>
      <c r="BG213" s="1">
        <f t="shared" si="168"/>
      </c>
      <c r="BH213" s="1">
        <f t="shared" si="169"/>
      </c>
      <c r="BI213" s="1" t="str">
        <f t="shared" si="182"/>
        <v>R</v>
      </c>
      <c r="BJ213" s="1">
        <f t="shared" si="183"/>
      </c>
      <c r="BK213" s="1">
        <f t="shared" si="170"/>
      </c>
      <c r="BL213" s="1">
        <f t="shared" si="171"/>
      </c>
      <c r="BM213" s="1" t="str">
        <f t="shared" si="172"/>
        <v>中村さん &amp; </v>
      </c>
      <c r="BN213" s="1">
        <f t="shared" si="173"/>
      </c>
      <c r="BO213" s="1">
        <f t="shared" si="174"/>
      </c>
      <c r="BP213" s="1" t="str">
        <f t="shared" si="175"/>
        <v>理恵子さん &amp; </v>
      </c>
      <c r="BQ213" s="1">
        <f t="shared" si="176"/>
      </c>
      <c r="BR213" s="1">
        <f t="shared" si="177"/>
      </c>
      <c r="BS213" s="1">
        <f t="shared" si="178"/>
      </c>
      <c r="BT213" s="1">
        <f t="shared" si="179"/>
      </c>
      <c r="BU213" s="1">
        <f t="shared" si="180"/>
      </c>
      <c r="BV213" s="1" t="str">
        <f t="shared" si="184"/>
        <v>中村さん &amp; 理恵子さん &amp; </v>
      </c>
      <c r="BW213" s="1">
        <f t="shared" si="185"/>
        <v>15</v>
      </c>
      <c r="BX213" s="1" t="str">
        <f t="shared" si="186"/>
        <v>中村さん &amp; 理恵子さん</v>
      </c>
    </row>
    <row r="214" spans="9:76" ht="14.25">
      <c r="I214" s="27"/>
      <c r="K214" s="2"/>
      <c r="L214" s="2"/>
      <c r="M214" s="2">
        <v>2</v>
      </c>
      <c r="N214" s="2"/>
      <c r="O214" s="2"/>
      <c r="P214" s="2">
        <v>1</v>
      </c>
      <c r="Q214" s="2">
        <v>4</v>
      </c>
      <c r="R214" s="2"/>
      <c r="S214" s="2"/>
      <c r="T214" s="2">
        <v>3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8"/>
      <c r="AI214" s="1">
        <f>IF(ISERROR(HLOOKUP("C",$W214:$AH$2101,ROWS($W214:$AH$2101),FALSE)),0,HLOOKUP("C",$W214:$AH$2101,ROWS($W214:$AH$2101),FALSE))</f>
        <v>0</v>
      </c>
      <c r="AJ214" s="1">
        <f t="shared" si="147"/>
      </c>
      <c r="AK214" s="1">
        <f t="shared" si="148"/>
      </c>
      <c r="AL214" s="1">
        <f t="shared" si="149"/>
      </c>
      <c r="AM214" s="1">
        <f t="shared" si="181"/>
        <v>3</v>
      </c>
      <c r="AN214" s="1">
        <f t="shared" si="150"/>
        <v>-1</v>
      </c>
      <c r="AO214" s="1">
        <f t="shared" si="151"/>
      </c>
      <c r="AP214" s="1">
        <f t="shared" si="152"/>
        <v>7</v>
      </c>
      <c r="AQ214" s="1">
        <f t="shared" si="153"/>
        <v>0</v>
      </c>
      <c r="AR214" s="1">
        <f t="shared" si="154"/>
      </c>
      <c r="AS214" s="1">
        <f t="shared" si="155"/>
      </c>
      <c r="AT214" s="1">
        <f t="shared" si="156"/>
        <v>1</v>
      </c>
      <c r="AU214" s="1">
        <f t="shared" si="157"/>
      </c>
      <c r="AV214" s="1">
        <f t="shared" si="146"/>
      </c>
      <c r="AW214" s="1">
        <f t="shared" si="158"/>
      </c>
      <c r="AX214" s="1">
        <f t="shared" si="159"/>
      </c>
      <c r="AY214" s="1">
        <f t="shared" si="160"/>
      </c>
      <c r="AZ214" s="1" t="str">
        <f t="shared" si="161"/>
        <v>R</v>
      </c>
      <c r="BA214" s="1">
        <f t="shared" si="162"/>
      </c>
      <c r="BB214" s="1">
        <f t="shared" si="163"/>
      </c>
      <c r="BC214" s="1" t="str">
        <f t="shared" si="164"/>
        <v>R</v>
      </c>
      <c r="BD214" s="1">
        <f t="shared" si="165"/>
      </c>
      <c r="BE214" s="1">
        <f t="shared" si="166"/>
      </c>
      <c r="BF214" s="1">
        <f t="shared" si="167"/>
      </c>
      <c r="BG214" s="1" t="str">
        <f t="shared" si="168"/>
        <v>L</v>
      </c>
      <c r="BH214" s="1">
        <f t="shared" si="169"/>
      </c>
      <c r="BI214" s="1" t="str">
        <f t="shared" si="182"/>
        <v>R</v>
      </c>
      <c r="BJ214" s="1">
        <f t="shared" si="183"/>
      </c>
      <c r="BK214" s="1">
        <f t="shared" si="170"/>
      </c>
      <c r="BL214" s="1">
        <f t="shared" si="171"/>
      </c>
      <c r="BM214" s="1" t="str">
        <f t="shared" si="172"/>
        <v>中村さん &amp; </v>
      </c>
      <c r="BN214" s="1">
        <f t="shared" si="173"/>
      </c>
      <c r="BO214" s="1">
        <f t="shared" si="174"/>
      </c>
      <c r="BP214" s="1" t="str">
        <f t="shared" si="175"/>
        <v>理恵子さん &amp; </v>
      </c>
      <c r="BQ214" s="1">
        <f t="shared" si="176"/>
      </c>
      <c r="BR214" s="1">
        <f t="shared" si="177"/>
      </c>
      <c r="BS214" s="1">
        <f t="shared" si="178"/>
      </c>
      <c r="BT214" s="1">
        <f t="shared" si="179"/>
      </c>
      <c r="BU214" s="1">
        <f t="shared" si="180"/>
      </c>
      <c r="BV214" s="1" t="str">
        <f t="shared" si="184"/>
        <v>中村さん &amp; 理恵子さん &amp; </v>
      </c>
      <c r="BW214" s="1">
        <f t="shared" si="185"/>
        <v>15</v>
      </c>
      <c r="BX214" s="1" t="str">
        <f t="shared" si="186"/>
        <v>中村さん &amp; 理恵子さん</v>
      </c>
    </row>
    <row r="215" spans="9:76" ht="14.25">
      <c r="I215" s="27"/>
      <c r="K215" s="2">
        <v>2</v>
      </c>
      <c r="L215" s="2"/>
      <c r="M215" s="2"/>
      <c r="N215" s="2"/>
      <c r="O215" s="2"/>
      <c r="P215" s="2">
        <v>1</v>
      </c>
      <c r="Q215" s="2">
        <v>4</v>
      </c>
      <c r="R215" s="2"/>
      <c r="S215" s="2"/>
      <c r="T215" s="2">
        <v>3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8"/>
      <c r="AI215" s="1">
        <f>IF(ISERROR(HLOOKUP("C",$W215:$AH$2101,ROWS($W215:$AH$2101),FALSE)),0,HLOOKUP("C",$W215:$AH$2101,ROWS($W215:$AH$2101),FALSE))</f>
        <v>0</v>
      </c>
      <c r="AJ215" s="1">
        <f t="shared" si="147"/>
      </c>
      <c r="AK215" s="1">
        <f t="shared" si="148"/>
        <v>0</v>
      </c>
      <c r="AL215" s="1">
        <f t="shared" si="149"/>
      </c>
      <c r="AM215" s="1">
        <f t="shared" si="181"/>
        <v>-1</v>
      </c>
      <c r="AN215" s="1">
        <f t="shared" si="150"/>
      </c>
      <c r="AO215" s="1">
        <f t="shared" si="151"/>
      </c>
      <c r="AP215" s="1">
        <f t="shared" si="152"/>
        <v>8</v>
      </c>
      <c r="AQ215" s="1">
        <f t="shared" si="153"/>
        <v>1</v>
      </c>
      <c r="AR215" s="1">
        <f t="shared" si="154"/>
      </c>
      <c r="AS215" s="1">
        <f t="shared" si="155"/>
      </c>
      <c r="AT215" s="1">
        <f t="shared" si="156"/>
        <v>2</v>
      </c>
      <c r="AU215" s="1">
        <f t="shared" si="157"/>
      </c>
      <c r="AV215" s="1">
        <f t="shared" si="146"/>
      </c>
      <c r="AW215" s="1">
        <f t="shared" si="158"/>
      </c>
      <c r="AX215" s="1">
        <f t="shared" si="159"/>
      </c>
      <c r="AY215" s="1">
        <f t="shared" si="160"/>
      </c>
      <c r="AZ215" s="1">
        <f t="shared" si="161"/>
      </c>
      <c r="BA215" s="1">
        <f t="shared" si="162"/>
      </c>
      <c r="BB215" s="1">
        <f t="shared" si="163"/>
      </c>
      <c r="BC215" s="1" t="str">
        <f t="shared" si="164"/>
        <v>R</v>
      </c>
      <c r="BD215" s="1" t="str">
        <f t="shared" si="165"/>
        <v>L</v>
      </c>
      <c r="BE215" s="1">
        <f t="shared" si="166"/>
      </c>
      <c r="BF215" s="1">
        <f t="shared" si="167"/>
      </c>
      <c r="BG215" s="1" t="str">
        <f t="shared" si="168"/>
        <v>L</v>
      </c>
      <c r="BH215" s="1">
        <f t="shared" si="169"/>
      </c>
      <c r="BI215" s="1" t="str">
        <f t="shared" si="182"/>
        <v>L</v>
      </c>
      <c r="BJ215" s="1">
        <f t="shared" si="183"/>
      </c>
      <c r="BK215" s="1">
        <f t="shared" si="170"/>
      </c>
      <c r="BL215" s="1">
        <f t="shared" si="171"/>
      </c>
      <c r="BM215" s="1">
        <f t="shared" si="172"/>
      </c>
      <c r="BN215" s="1">
        <f t="shared" si="173"/>
      </c>
      <c r="BO215" s="1">
        <f t="shared" si="174"/>
      </c>
      <c r="BP215" s="1">
        <f t="shared" si="175"/>
      </c>
      <c r="BQ215" s="1" t="str">
        <f t="shared" si="176"/>
        <v>霜野さん &amp; </v>
      </c>
      <c r="BR215" s="1">
        <f t="shared" si="177"/>
      </c>
      <c r="BS215" s="1">
        <f t="shared" si="178"/>
      </c>
      <c r="BT215" s="1" t="str">
        <f t="shared" si="179"/>
        <v>皆川さん &amp; </v>
      </c>
      <c r="BU215" s="1">
        <f t="shared" si="180"/>
      </c>
      <c r="BV215" s="1" t="str">
        <f t="shared" si="184"/>
        <v>霜野さん &amp; 皆川さん &amp; </v>
      </c>
      <c r="BW215" s="1">
        <f t="shared" si="185"/>
        <v>14</v>
      </c>
      <c r="BX215" s="1" t="str">
        <f t="shared" si="186"/>
        <v>霜野さん &amp; 皆川さん</v>
      </c>
    </row>
    <row r="216" spans="9:76" ht="14.25">
      <c r="I216" s="27"/>
      <c r="K216" s="2">
        <v>2</v>
      </c>
      <c r="L216" s="2"/>
      <c r="M216" s="2"/>
      <c r="N216" s="2"/>
      <c r="O216" s="2">
        <v>4</v>
      </c>
      <c r="P216" s="2">
        <v>1</v>
      </c>
      <c r="Q216" s="2"/>
      <c r="R216" s="2"/>
      <c r="S216" s="2"/>
      <c r="T216" s="2">
        <v>3</v>
      </c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8"/>
      <c r="AI216" s="1">
        <f>IF(ISERROR(HLOOKUP("C",$W216:$AH$2101,ROWS($W216:$AH$2101),FALSE)),0,HLOOKUP("C",$W216:$AH$2101,ROWS($W216:$AH$2101),FALSE))</f>
        <v>0</v>
      </c>
      <c r="AJ216" s="1">
        <f t="shared" si="147"/>
      </c>
      <c r="AK216" s="1">
        <f t="shared" si="148"/>
        <v>1</v>
      </c>
      <c r="AL216" s="1">
        <f t="shared" si="149"/>
      </c>
      <c r="AM216" s="1">
        <f t="shared" si="181"/>
      </c>
      <c r="AN216" s="1">
        <f t="shared" si="150"/>
      </c>
      <c r="AO216" s="1">
        <f t="shared" si="151"/>
        <v>0</v>
      </c>
      <c r="AP216" s="1">
        <f t="shared" si="152"/>
        <v>9</v>
      </c>
      <c r="AQ216" s="1">
        <f t="shared" si="153"/>
        <v>-1</v>
      </c>
      <c r="AR216" s="1">
        <f t="shared" si="154"/>
      </c>
      <c r="AS216" s="1">
        <f t="shared" si="155"/>
      </c>
      <c r="AT216" s="1">
        <f t="shared" si="156"/>
        <v>3</v>
      </c>
      <c r="AU216" s="1">
        <f t="shared" si="157"/>
      </c>
      <c r="AV216" s="1">
        <f t="shared" si="146"/>
      </c>
      <c r="AW216" s="1">
        <f t="shared" si="158"/>
      </c>
      <c r="AX216" s="1" t="str">
        <f t="shared" si="159"/>
        <v>R</v>
      </c>
      <c r="AY216" s="1">
        <f t="shared" si="160"/>
      </c>
      <c r="AZ216" s="1">
        <f t="shared" si="161"/>
      </c>
      <c r="BA216" s="1">
        <f t="shared" si="162"/>
      </c>
      <c r="BB216" s="1">
        <f t="shared" si="163"/>
      </c>
      <c r="BC216" s="1" t="str">
        <f t="shared" si="164"/>
        <v>R</v>
      </c>
      <c r="BD216" s="1">
        <f t="shared" si="165"/>
      </c>
      <c r="BE216" s="1">
        <f t="shared" si="166"/>
      </c>
      <c r="BF216" s="1">
        <f t="shared" si="167"/>
      </c>
      <c r="BG216" s="1" t="str">
        <f t="shared" si="168"/>
        <v>L</v>
      </c>
      <c r="BH216" s="1">
        <f t="shared" si="169"/>
      </c>
      <c r="BI216" s="1" t="str">
        <f t="shared" si="182"/>
        <v>R</v>
      </c>
      <c r="BJ216" s="1">
        <f t="shared" si="183"/>
      </c>
      <c r="BK216" s="1" t="str">
        <f t="shared" si="170"/>
        <v>古沢さん &amp; </v>
      </c>
      <c r="BL216" s="1">
        <f t="shared" si="171"/>
      </c>
      <c r="BM216" s="1">
        <f t="shared" si="172"/>
      </c>
      <c r="BN216" s="1">
        <f t="shared" si="173"/>
      </c>
      <c r="BO216" s="1">
        <f t="shared" si="174"/>
      </c>
      <c r="BP216" s="1" t="str">
        <f t="shared" si="175"/>
        <v>理恵子さん &amp; </v>
      </c>
      <c r="BQ216" s="1">
        <f t="shared" si="176"/>
      </c>
      <c r="BR216" s="1">
        <f t="shared" si="177"/>
      </c>
      <c r="BS216" s="1">
        <f t="shared" si="178"/>
      </c>
      <c r="BT216" s="1">
        <f t="shared" si="179"/>
      </c>
      <c r="BU216" s="1">
        <f t="shared" si="180"/>
      </c>
      <c r="BV216" s="1" t="str">
        <f t="shared" si="184"/>
        <v>古沢さん &amp; 理恵子さん &amp; </v>
      </c>
      <c r="BW216" s="1">
        <f t="shared" si="185"/>
        <v>15</v>
      </c>
      <c r="BX216" s="1" t="str">
        <f t="shared" si="186"/>
        <v>古沢さん &amp; 理恵子さん</v>
      </c>
    </row>
    <row r="217" spans="9:76" ht="14.25">
      <c r="I217" s="27"/>
      <c r="K217" s="2"/>
      <c r="L217" s="2"/>
      <c r="M217" s="2"/>
      <c r="N217" s="2"/>
      <c r="O217" s="2">
        <v>4</v>
      </c>
      <c r="P217" s="2">
        <v>1</v>
      </c>
      <c r="Q217" s="2"/>
      <c r="R217" s="2">
        <v>2</v>
      </c>
      <c r="S217" s="2"/>
      <c r="T217" s="2">
        <v>3</v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8"/>
      <c r="AI217" s="1">
        <f>IF(ISERROR(HLOOKUP("C",$W217:$AH$2101,ROWS($W217:$AH$2101),FALSE)),0,HLOOKUP("C",$W217:$AH$2101,ROWS($W217:$AH$2101),FALSE))</f>
        <v>0</v>
      </c>
      <c r="AJ217" s="1">
        <f t="shared" si="147"/>
      </c>
      <c r="AK217" s="1">
        <f t="shared" si="148"/>
        <v>-1</v>
      </c>
      <c r="AL217" s="1">
        <f t="shared" si="149"/>
      </c>
      <c r="AM217" s="1">
        <f t="shared" si="181"/>
      </c>
      <c r="AN217" s="1">
        <f t="shared" si="150"/>
      </c>
      <c r="AO217" s="1">
        <f t="shared" si="151"/>
        <v>1</v>
      </c>
      <c r="AP217" s="1">
        <f t="shared" si="152"/>
        <v>10</v>
      </c>
      <c r="AQ217" s="1">
        <f t="shared" si="153"/>
      </c>
      <c r="AR217" s="1">
        <f t="shared" si="154"/>
        <v>0</v>
      </c>
      <c r="AS217" s="1">
        <f t="shared" si="155"/>
      </c>
      <c r="AT217" s="1">
        <f t="shared" si="156"/>
        <v>4</v>
      </c>
      <c r="AU217" s="1">
        <f t="shared" si="157"/>
      </c>
      <c r="AV217" s="1">
        <f t="shared" si="146"/>
      </c>
      <c r="AW217" s="1">
        <f t="shared" si="158"/>
      </c>
      <c r="AX217" s="1">
        <f t="shared" si="159"/>
      </c>
      <c r="AY217" s="1">
        <f t="shared" si="160"/>
      </c>
      <c r="AZ217" s="1">
        <f t="shared" si="161"/>
      </c>
      <c r="BA217" s="1">
        <f t="shared" si="162"/>
      </c>
      <c r="BB217" s="1" t="str">
        <f t="shared" si="163"/>
        <v>L</v>
      </c>
      <c r="BC217" s="1" t="str">
        <f t="shared" si="164"/>
        <v>R</v>
      </c>
      <c r="BD217" s="1">
        <f t="shared" si="165"/>
      </c>
      <c r="BE217" s="1">
        <f t="shared" si="166"/>
      </c>
      <c r="BF217" s="1">
        <f t="shared" si="167"/>
      </c>
      <c r="BG217" s="1" t="str">
        <f t="shared" si="168"/>
        <v>L</v>
      </c>
      <c r="BH217" s="1">
        <f t="shared" si="169"/>
      </c>
      <c r="BI217" s="1" t="str">
        <f t="shared" si="182"/>
        <v>L</v>
      </c>
      <c r="BJ217" s="1">
        <f t="shared" si="183"/>
      </c>
      <c r="BK217" s="1">
        <f t="shared" si="170"/>
      </c>
      <c r="BL217" s="1">
        <f t="shared" si="171"/>
      </c>
      <c r="BM217" s="1">
        <f t="shared" si="172"/>
      </c>
      <c r="BN217" s="1">
        <f t="shared" si="173"/>
      </c>
      <c r="BO217" s="1" t="str">
        <f t="shared" si="174"/>
        <v>島田さん &amp; </v>
      </c>
      <c r="BP217" s="1">
        <f t="shared" si="175"/>
      </c>
      <c r="BQ217" s="1">
        <f t="shared" si="176"/>
      </c>
      <c r="BR217" s="1">
        <f t="shared" si="177"/>
      </c>
      <c r="BS217" s="1">
        <f t="shared" si="178"/>
      </c>
      <c r="BT217" s="1" t="str">
        <f t="shared" si="179"/>
        <v>皆川さん &amp; </v>
      </c>
      <c r="BU217" s="1">
        <f t="shared" si="180"/>
      </c>
      <c r="BV217" s="1" t="str">
        <f t="shared" si="184"/>
        <v>島田さん &amp; 皆川さん &amp; </v>
      </c>
      <c r="BW217" s="1">
        <f t="shared" si="185"/>
        <v>14</v>
      </c>
      <c r="BX217" s="1" t="str">
        <f t="shared" si="186"/>
        <v>島田さん &amp; 皆川さん</v>
      </c>
    </row>
    <row r="218" spans="9:76" ht="14.25">
      <c r="I218" s="27"/>
      <c r="K218" s="2"/>
      <c r="L218" s="2"/>
      <c r="M218" s="2"/>
      <c r="N218" s="2">
        <v>2</v>
      </c>
      <c r="O218" s="2">
        <v>4</v>
      </c>
      <c r="P218" s="2">
        <v>1</v>
      </c>
      <c r="Q218" s="2"/>
      <c r="R218" s="2"/>
      <c r="S218" s="2"/>
      <c r="T218" s="2">
        <v>3</v>
      </c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8"/>
      <c r="AI218" s="1">
        <f>IF(ISERROR(HLOOKUP("C",$W218:$AH$2101,ROWS($W218:$AH$2101),FALSE)),0,HLOOKUP("C",$W218:$AH$2101,ROWS($W218:$AH$2101),FALSE))</f>
        <v>0</v>
      </c>
      <c r="AJ218" s="1">
        <f t="shared" si="147"/>
      </c>
      <c r="AK218" s="1">
        <f t="shared" si="148"/>
      </c>
      <c r="AL218" s="1">
        <f t="shared" si="149"/>
      </c>
      <c r="AM218" s="1">
        <f t="shared" si="181"/>
      </c>
      <c r="AN218" s="1">
        <f t="shared" si="150"/>
        <v>0</v>
      </c>
      <c r="AO218" s="1">
        <f t="shared" si="151"/>
        <v>2</v>
      </c>
      <c r="AP218" s="1">
        <f t="shared" si="152"/>
        <v>11</v>
      </c>
      <c r="AQ218" s="1">
        <f t="shared" si="153"/>
      </c>
      <c r="AR218" s="1">
        <f t="shared" si="154"/>
        <v>-1</v>
      </c>
      <c r="AS218" s="1">
        <f t="shared" si="155"/>
      </c>
      <c r="AT218" s="1">
        <f t="shared" si="156"/>
        <v>5</v>
      </c>
      <c r="AU218" s="1">
        <f t="shared" si="157"/>
      </c>
      <c r="AV218" s="1">
        <f t="shared" si="146"/>
      </c>
      <c r="AW218" s="1">
        <f t="shared" si="158"/>
      </c>
      <c r="AX218" s="1">
        <f t="shared" si="159"/>
      </c>
      <c r="AY218" s="1">
        <f t="shared" si="160"/>
      </c>
      <c r="AZ218" s="1">
        <f t="shared" si="161"/>
      </c>
      <c r="BA218" s="1">
        <f t="shared" si="162"/>
      </c>
      <c r="BB218" s="1" t="str">
        <f t="shared" si="163"/>
        <v>L</v>
      </c>
      <c r="BC218" s="1" t="str">
        <f t="shared" si="164"/>
        <v>R</v>
      </c>
      <c r="BD218" s="1">
        <f t="shared" si="165"/>
      </c>
      <c r="BE218" s="1">
        <f t="shared" si="166"/>
      </c>
      <c r="BF218" s="1">
        <f t="shared" si="167"/>
      </c>
      <c r="BG218" s="1" t="str">
        <f t="shared" si="168"/>
        <v>L</v>
      </c>
      <c r="BH218" s="1">
        <f t="shared" si="169"/>
      </c>
      <c r="BI218" s="1" t="str">
        <f t="shared" si="182"/>
        <v>L</v>
      </c>
      <c r="BJ218" s="1">
        <f t="shared" si="183"/>
      </c>
      <c r="BK218" s="1">
        <f t="shared" si="170"/>
      </c>
      <c r="BL218" s="1">
        <f t="shared" si="171"/>
      </c>
      <c r="BM218" s="1">
        <f t="shared" si="172"/>
      </c>
      <c r="BN218" s="1">
        <f t="shared" si="173"/>
      </c>
      <c r="BO218" s="1" t="str">
        <f t="shared" si="174"/>
        <v>島田さん &amp; </v>
      </c>
      <c r="BP218" s="1">
        <f t="shared" si="175"/>
      </c>
      <c r="BQ218" s="1">
        <f t="shared" si="176"/>
      </c>
      <c r="BR218" s="1">
        <f t="shared" si="177"/>
      </c>
      <c r="BS218" s="1">
        <f t="shared" si="178"/>
      </c>
      <c r="BT218" s="1" t="str">
        <f t="shared" si="179"/>
        <v>皆川さん &amp; </v>
      </c>
      <c r="BU218" s="1">
        <f t="shared" si="180"/>
      </c>
      <c r="BV218" s="1" t="str">
        <f t="shared" si="184"/>
        <v>島田さん &amp; 皆川さん &amp; </v>
      </c>
      <c r="BW218" s="1">
        <f t="shared" si="185"/>
        <v>14</v>
      </c>
      <c r="BX218" s="1" t="str">
        <f t="shared" si="186"/>
        <v>島田さん &amp; 皆川さん</v>
      </c>
    </row>
    <row r="219" spans="9:76" ht="14.25">
      <c r="I219" s="27"/>
      <c r="K219" s="2"/>
      <c r="L219" s="2"/>
      <c r="M219" s="2">
        <v>4</v>
      </c>
      <c r="N219" s="2">
        <v>2</v>
      </c>
      <c r="O219" s="2"/>
      <c r="P219" s="2">
        <v>1</v>
      </c>
      <c r="Q219" s="2"/>
      <c r="R219" s="2"/>
      <c r="S219" s="2"/>
      <c r="T219" s="2">
        <v>3</v>
      </c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8"/>
      <c r="AI219" s="1">
        <f>IF(ISERROR(HLOOKUP("C",$W219:$AH$2101,ROWS($W219:$AH$2101),FALSE)),0,HLOOKUP("C",$W219:$AH$2101,ROWS($W219:$AH$2101),FALSE))</f>
        <v>0</v>
      </c>
      <c r="AJ219" s="1">
        <f t="shared" si="147"/>
      </c>
      <c r="AK219" s="1">
        <f t="shared" si="148"/>
      </c>
      <c r="AL219" s="1">
        <f t="shared" si="149"/>
      </c>
      <c r="AM219" s="1">
        <f t="shared" si="181"/>
        <v>0</v>
      </c>
      <c r="AN219" s="1">
        <f t="shared" si="150"/>
        <v>1</v>
      </c>
      <c r="AO219" s="1">
        <f t="shared" si="151"/>
        <v>-1</v>
      </c>
      <c r="AP219" s="1">
        <f t="shared" si="152"/>
        <v>12</v>
      </c>
      <c r="AQ219" s="1">
        <f t="shared" si="153"/>
      </c>
      <c r="AR219" s="1">
        <f t="shared" si="154"/>
      </c>
      <c r="AS219" s="1">
        <f t="shared" si="155"/>
      </c>
      <c r="AT219" s="1">
        <f t="shared" si="156"/>
        <v>6</v>
      </c>
      <c r="AU219" s="1">
        <f t="shared" si="157"/>
      </c>
      <c r="AV219" s="1">
        <f t="shared" si="146"/>
      </c>
      <c r="AW219" s="1">
        <f t="shared" si="158"/>
      </c>
      <c r="AX219" s="1">
        <f t="shared" si="159"/>
      </c>
      <c r="AY219" s="1">
        <f t="shared" si="160"/>
      </c>
      <c r="AZ219" s="1">
        <f t="shared" si="161"/>
      </c>
      <c r="BA219" s="1" t="str">
        <f t="shared" si="162"/>
        <v>R</v>
      </c>
      <c r="BB219" s="1">
        <f t="shared" si="163"/>
      </c>
      <c r="BC219" s="1" t="str">
        <f t="shared" si="164"/>
        <v>R</v>
      </c>
      <c r="BD219" s="1">
        <f t="shared" si="165"/>
      </c>
      <c r="BE219" s="1">
        <f t="shared" si="166"/>
      </c>
      <c r="BF219" s="1">
        <f t="shared" si="167"/>
      </c>
      <c r="BG219" s="1" t="str">
        <f t="shared" si="168"/>
        <v>L</v>
      </c>
      <c r="BH219" s="1">
        <f t="shared" si="169"/>
      </c>
      <c r="BI219" s="1" t="str">
        <f t="shared" si="182"/>
        <v>R</v>
      </c>
      <c r="BJ219" s="1">
        <f t="shared" si="183"/>
      </c>
      <c r="BK219" s="1">
        <f t="shared" si="170"/>
      </c>
      <c r="BL219" s="1">
        <f t="shared" si="171"/>
      </c>
      <c r="BM219" s="1">
        <f t="shared" si="172"/>
      </c>
      <c r="BN219" s="1" t="str">
        <f t="shared" si="173"/>
        <v>富樫さん &amp; </v>
      </c>
      <c r="BO219" s="1">
        <f t="shared" si="174"/>
      </c>
      <c r="BP219" s="1" t="str">
        <f t="shared" si="175"/>
        <v>理恵子さん &amp; </v>
      </c>
      <c r="BQ219" s="1">
        <f t="shared" si="176"/>
      </c>
      <c r="BR219" s="1">
        <f t="shared" si="177"/>
      </c>
      <c r="BS219" s="1">
        <f t="shared" si="178"/>
      </c>
      <c r="BT219" s="1">
        <f t="shared" si="179"/>
      </c>
      <c r="BU219" s="1">
        <f t="shared" si="180"/>
      </c>
      <c r="BV219" s="1" t="str">
        <f t="shared" si="184"/>
        <v>富樫さん &amp; 理恵子さん &amp; </v>
      </c>
      <c r="BW219" s="1">
        <f t="shared" si="185"/>
        <v>15</v>
      </c>
      <c r="BX219" s="1" t="str">
        <f t="shared" si="186"/>
        <v>富樫さん &amp; 理恵子さん</v>
      </c>
    </row>
    <row r="220" spans="9:76" ht="14.25">
      <c r="I220" s="27"/>
      <c r="K220" s="2"/>
      <c r="L220" s="2"/>
      <c r="M220" s="2">
        <v>4</v>
      </c>
      <c r="N220" s="2"/>
      <c r="O220" s="2"/>
      <c r="P220" s="2">
        <v>1</v>
      </c>
      <c r="Q220" s="2">
        <v>2</v>
      </c>
      <c r="R220" s="2"/>
      <c r="S220" s="2"/>
      <c r="T220" s="2">
        <v>3</v>
      </c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8"/>
      <c r="AI220" s="1">
        <f>IF(ISERROR(HLOOKUP("C",$W220:$AH$2101,ROWS($W220:$AH$2101),FALSE)),0,HLOOKUP("C",$W220:$AH$2101,ROWS($W220:$AH$2101),FALSE))</f>
        <v>0</v>
      </c>
      <c r="AJ220" s="1">
        <f t="shared" si="147"/>
      </c>
      <c r="AK220" s="1">
        <f t="shared" si="148"/>
      </c>
      <c r="AL220" s="1">
        <f t="shared" si="149"/>
      </c>
      <c r="AM220" s="1">
        <f t="shared" si="181"/>
        <v>1</v>
      </c>
      <c r="AN220" s="1">
        <f t="shared" si="150"/>
        <v>-1</v>
      </c>
      <c r="AO220" s="1">
        <f t="shared" si="151"/>
      </c>
      <c r="AP220" s="1">
        <f t="shared" si="152"/>
        <v>13</v>
      </c>
      <c r="AQ220" s="1">
        <f t="shared" si="153"/>
        <v>0</v>
      </c>
      <c r="AR220" s="1">
        <f t="shared" si="154"/>
      </c>
      <c r="AS220" s="1">
        <f t="shared" si="155"/>
      </c>
      <c r="AT220" s="1">
        <f t="shared" si="156"/>
        <v>7</v>
      </c>
      <c r="AU220" s="1">
        <f t="shared" si="157"/>
      </c>
      <c r="AV220" s="1">
        <f t="shared" si="146"/>
      </c>
      <c r="AW220" s="1">
        <f t="shared" si="158"/>
      </c>
      <c r="AX220" s="1">
        <f t="shared" si="159"/>
      </c>
      <c r="AY220" s="1">
        <f t="shared" si="160"/>
      </c>
      <c r="AZ220" s="1" t="str">
        <f t="shared" si="161"/>
        <v>L</v>
      </c>
      <c r="BA220" s="1">
        <f t="shared" si="162"/>
      </c>
      <c r="BB220" s="1">
        <f t="shared" si="163"/>
      </c>
      <c r="BC220" s="1" t="str">
        <f t="shared" si="164"/>
        <v>R</v>
      </c>
      <c r="BD220" s="1">
        <f t="shared" si="165"/>
      </c>
      <c r="BE220" s="1">
        <f t="shared" si="166"/>
      </c>
      <c r="BF220" s="1">
        <f t="shared" si="167"/>
      </c>
      <c r="BG220" s="1" t="str">
        <f t="shared" si="168"/>
        <v>L</v>
      </c>
      <c r="BH220" s="1">
        <f t="shared" si="169"/>
      </c>
      <c r="BI220" s="1" t="str">
        <f t="shared" si="182"/>
        <v>L</v>
      </c>
      <c r="BJ220" s="1">
        <f t="shared" si="183"/>
      </c>
      <c r="BK220" s="1">
        <f t="shared" si="170"/>
      </c>
      <c r="BL220" s="1">
        <f t="shared" si="171"/>
      </c>
      <c r="BM220" s="1" t="str">
        <f t="shared" si="172"/>
        <v>中村さん &amp; </v>
      </c>
      <c r="BN220" s="1">
        <f t="shared" si="173"/>
      </c>
      <c r="BO220" s="1">
        <f t="shared" si="174"/>
      </c>
      <c r="BP220" s="1">
        <f t="shared" si="175"/>
      </c>
      <c r="BQ220" s="1">
        <f t="shared" si="176"/>
      </c>
      <c r="BR220" s="1">
        <f t="shared" si="177"/>
      </c>
      <c r="BS220" s="1">
        <f t="shared" si="178"/>
      </c>
      <c r="BT220" s="1" t="str">
        <f t="shared" si="179"/>
        <v>皆川さん &amp; </v>
      </c>
      <c r="BU220" s="1">
        <f t="shared" si="180"/>
      </c>
      <c r="BV220" s="1" t="str">
        <f t="shared" si="184"/>
        <v>中村さん &amp; 皆川さん &amp; </v>
      </c>
      <c r="BW220" s="1">
        <f t="shared" si="185"/>
        <v>14</v>
      </c>
      <c r="BX220" s="1" t="str">
        <f t="shared" si="186"/>
        <v>中村さん &amp; 皆川さん</v>
      </c>
    </row>
    <row r="221" spans="9:76" ht="14.25">
      <c r="I221" s="27"/>
      <c r="K221" s="2">
        <v>1</v>
      </c>
      <c r="L221" s="2"/>
      <c r="M221" s="2">
        <v>4</v>
      </c>
      <c r="N221" s="2"/>
      <c r="O221" s="2"/>
      <c r="P221" s="2"/>
      <c r="Q221" s="2">
        <v>2</v>
      </c>
      <c r="R221" s="2"/>
      <c r="S221" s="2"/>
      <c r="T221" s="2">
        <v>3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8"/>
      <c r="AI221" s="1">
        <f>IF(ISERROR(HLOOKUP("C",$W221:$AH$2101,ROWS($W221:$AH$2101),FALSE)),0,HLOOKUP("C",$W221:$AH$2101,ROWS($W221:$AH$2101),FALSE))</f>
        <v>0</v>
      </c>
      <c r="AJ221" s="1">
        <f t="shared" si="147"/>
      </c>
      <c r="AK221" s="1">
        <f t="shared" si="148"/>
        <v>0</v>
      </c>
      <c r="AL221" s="1">
        <f t="shared" si="149"/>
      </c>
      <c r="AM221" s="1">
        <f t="shared" si="181"/>
        <v>2</v>
      </c>
      <c r="AN221" s="1">
        <f t="shared" si="150"/>
      </c>
      <c r="AO221" s="1">
        <f t="shared" si="151"/>
      </c>
      <c r="AP221" s="1">
        <f t="shared" si="152"/>
        <v>-1</v>
      </c>
      <c r="AQ221" s="1">
        <f t="shared" si="153"/>
        <v>1</v>
      </c>
      <c r="AR221" s="1">
        <f t="shared" si="154"/>
      </c>
      <c r="AS221" s="1">
        <f t="shared" si="155"/>
      </c>
      <c r="AT221" s="1">
        <f t="shared" si="156"/>
        <v>8</v>
      </c>
      <c r="AU221" s="1">
        <f t="shared" si="157"/>
      </c>
      <c r="AV221" s="1">
        <f t="shared" si="146"/>
      </c>
      <c r="AW221" s="1">
        <f t="shared" si="158"/>
      </c>
      <c r="AX221" s="1">
        <f t="shared" si="159"/>
      </c>
      <c r="AY221" s="1">
        <f t="shared" si="160"/>
      </c>
      <c r="AZ221" s="1" t="str">
        <f t="shared" si="161"/>
        <v>L</v>
      </c>
      <c r="BA221" s="1">
        <f t="shared" si="162"/>
      </c>
      <c r="BB221" s="1">
        <f t="shared" si="163"/>
      </c>
      <c r="BC221" s="1">
        <f t="shared" si="164"/>
      </c>
      <c r="BD221" s="1" t="str">
        <f t="shared" si="165"/>
        <v>R</v>
      </c>
      <c r="BE221" s="1">
        <f t="shared" si="166"/>
      </c>
      <c r="BF221" s="1">
        <f t="shared" si="167"/>
      </c>
      <c r="BG221" s="1" t="str">
        <f t="shared" si="168"/>
        <v>L</v>
      </c>
      <c r="BH221" s="1">
        <f t="shared" si="169"/>
      </c>
      <c r="BI221" s="1" t="str">
        <f t="shared" si="182"/>
        <v>L</v>
      </c>
      <c r="BJ221" s="1">
        <f t="shared" si="183"/>
      </c>
      <c r="BK221" s="1">
        <f t="shared" si="170"/>
      </c>
      <c r="BL221" s="1">
        <f t="shared" si="171"/>
      </c>
      <c r="BM221" s="1" t="str">
        <f t="shared" si="172"/>
        <v>中村さん &amp; </v>
      </c>
      <c r="BN221" s="1">
        <f t="shared" si="173"/>
      </c>
      <c r="BO221" s="1">
        <f t="shared" si="174"/>
      </c>
      <c r="BP221" s="1">
        <f t="shared" si="175"/>
      </c>
      <c r="BQ221" s="1">
        <f t="shared" si="176"/>
      </c>
      <c r="BR221" s="1">
        <f t="shared" si="177"/>
      </c>
      <c r="BS221" s="1">
        <f t="shared" si="178"/>
      </c>
      <c r="BT221" s="1" t="str">
        <f t="shared" si="179"/>
        <v>皆川さん &amp; </v>
      </c>
      <c r="BU221" s="1">
        <f t="shared" si="180"/>
      </c>
      <c r="BV221" s="1" t="str">
        <f t="shared" si="184"/>
        <v>中村さん &amp; 皆川さん &amp; </v>
      </c>
      <c r="BW221" s="1">
        <f t="shared" si="185"/>
        <v>14</v>
      </c>
      <c r="BX221" s="1" t="str">
        <f t="shared" si="186"/>
        <v>中村さん &amp; 皆川さん</v>
      </c>
    </row>
    <row r="222" spans="9:76" ht="14.25">
      <c r="I222" s="27"/>
      <c r="K222" s="2">
        <v>1</v>
      </c>
      <c r="L222" s="2"/>
      <c r="M222" s="2">
        <v>4</v>
      </c>
      <c r="N222" s="2"/>
      <c r="O222" s="2"/>
      <c r="P222" s="2"/>
      <c r="Q222" s="2"/>
      <c r="R222" s="2">
        <v>2</v>
      </c>
      <c r="S222" s="2"/>
      <c r="T222" s="2">
        <v>3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8"/>
      <c r="AI222" s="1">
        <f>IF(ISERROR(HLOOKUP("C",$W222:$AH$2101,ROWS($W222:$AH$2101),FALSE)),0,HLOOKUP("C",$W222:$AH$2101,ROWS($W222:$AH$2101),FALSE))</f>
        <v>0</v>
      </c>
      <c r="AJ222" s="1">
        <f t="shared" si="147"/>
      </c>
      <c r="AK222" s="1">
        <f t="shared" si="148"/>
        <v>1</v>
      </c>
      <c r="AL222" s="1">
        <f t="shared" si="149"/>
      </c>
      <c r="AM222" s="1">
        <f t="shared" si="181"/>
        <v>3</v>
      </c>
      <c r="AN222" s="1">
        <f t="shared" si="150"/>
      </c>
      <c r="AO222" s="1">
        <f t="shared" si="151"/>
      </c>
      <c r="AP222" s="1">
        <f t="shared" si="152"/>
      </c>
      <c r="AQ222" s="1">
        <f t="shared" si="153"/>
        <v>-1</v>
      </c>
      <c r="AR222" s="1">
        <f t="shared" si="154"/>
        <v>0</v>
      </c>
      <c r="AS222" s="1">
        <f t="shared" si="155"/>
      </c>
      <c r="AT222" s="1">
        <f t="shared" si="156"/>
        <v>9</v>
      </c>
      <c r="AU222" s="1">
        <f t="shared" si="157"/>
      </c>
      <c r="AV222" s="1">
        <f t="shared" si="146"/>
      </c>
      <c r="AW222" s="1">
        <f t="shared" si="158"/>
      </c>
      <c r="AX222" s="1" t="str">
        <f t="shared" si="159"/>
        <v>R</v>
      </c>
      <c r="AY222" s="1">
        <f t="shared" si="160"/>
      </c>
      <c r="AZ222" s="1" t="str">
        <f t="shared" si="161"/>
        <v>L</v>
      </c>
      <c r="BA222" s="1">
        <f t="shared" si="162"/>
      </c>
      <c r="BB222" s="1">
        <f t="shared" si="163"/>
      </c>
      <c r="BC222" s="1">
        <f t="shared" si="164"/>
      </c>
      <c r="BD222" s="1">
        <f t="shared" si="165"/>
      </c>
      <c r="BE222" s="1">
        <f t="shared" si="166"/>
      </c>
      <c r="BF222" s="1">
        <f t="shared" si="167"/>
      </c>
      <c r="BG222" s="1" t="str">
        <f t="shared" si="168"/>
        <v>L</v>
      </c>
      <c r="BH222" s="1">
        <f t="shared" si="169"/>
      </c>
      <c r="BI222" s="1" t="str">
        <f t="shared" si="182"/>
        <v>L</v>
      </c>
      <c r="BJ222" s="1">
        <f t="shared" si="183"/>
      </c>
      <c r="BK222" s="1">
        <f t="shared" si="170"/>
      </c>
      <c r="BL222" s="1">
        <f t="shared" si="171"/>
      </c>
      <c r="BM222" s="1" t="str">
        <f t="shared" si="172"/>
        <v>中村さん &amp; </v>
      </c>
      <c r="BN222" s="1">
        <f t="shared" si="173"/>
      </c>
      <c r="BO222" s="1">
        <f t="shared" si="174"/>
      </c>
      <c r="BP222" s="1">
        <f t="shared" si="175"/>
      </c>
      <c r="BQ222" s="1">
        <f t="shared" si="176"/>
      </c>
      <c r="BR222" s="1">
        <f t="shared" si="177"/>
      </c>
      <c r="BS222" s="1">
        <f t="shared" si="178"/>
      </c>
      <c r="BT222" s="1" t="str">
        <f t="shared" si="179"/>
        <v>皆川さん &amp; </v>
      </c>
      <c r="BU222" s="1">
        <f t="shared" si="180"/>
      </c>
      <c r="BV222" s="1" t="str">
        <f t="shared" si="184"/>
        <v>中村さん &amp; 皆川さん &amp; </v>
      </c>
      <c r="BW222" s="1">
        <f t="shared" si="185"/>
        <v>14</v>
      </c>
      <c r="BX222" s="1" t="str">
        <f t="shared" si="186"/>
        <v>中村さん &amp; 皆川さん</v>
      </c>
    </row>
    <row r="223" spans="9:76" ht="14.25">
      <c r="I223" s="27"/>
      <c r="K223" s="2"/>
      <c r="L223" s="2"/>
      <c r="M223" s="2">
        <v>4</v>
      </c>
      <c r="N223" s="2"/>
      <c r="O223" s="2">
        <v>1</v>
      </c>
      <c r="P223" s="2"/>
      <c r="Q223" s="2"/>
      <c r="R223" s="2">
        <v>2</v>
      </c>
      <c r="S223" s="2"/>
      <c r="T223" s="2">
        <v>3</v>
      </c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8"/>
      <c r="AI223" s="1">
        <f>IF(ISERROR(HLOOKUP("C",$W223:$AH$2101,ROWS($W223:$AH$2101),FALSE)),0,HLOOKUP("C",$W223:$AH$2101,ROWS($W223:$AH$2101),FALSE))</f>
        <v>0</v>
      </c>
      <c r="AJ223" s="1">
        <f t="shared" si="147"/>
      </c>
      <c r="AK223" s="1">
        <f t="shared" si="148"/>
        <v>-1</v>
      </c>
      <c r="AL223" s="1">
        <f t="shared" si="149"/>
      </c>
      <c r="AM223" s="1">
        <f t="shared" si="181"/>
        <v>4</v>
      </c>
      <c r="AN223" s="1">
        <f t="shared" si="150"/>
      </c>
      <c r="AO223" s="1">
        <f t="shared" si="151"/>
        <v>0</v>
      </c>
      <c r="AP223" s="1">
        <f t="shared" si="152"/>
      </c>
      <c r="AQ223" s="1">
        <f t="shared" si="153"/>
      </c>
      <c r="AR223" s="1">
        <f t="shared" si="154"/>
        <v>1</v>
      </c>
      <c r="AS223" s="1">
        <f t="shared" si="155"/>
      </c>
      <c r="AT223" s="1">
        <f t="shared" si="156"/>
        <v>10</v>
      </c>
      <c r="AU223" s="1">
        <f t="shared" si="157"/>
      </c>
      <c r="AV223" s="1">
        <f t="shared" si="146"/>
      </c>
      <c r="AW223" s="1">
        <f t="shared" si="158"/>
      </c>
      <c r="AX223" s="1">
        <f t="shared" si="159"/>
      </c>
      <c r="AY223" s="1">
        <f t="shared" si="160"/>
      </c>
      <c r="AZ223" s="1" t="str">
        <f t="shared" si="161"/>
        <v>L</v>
      </c>
      <c r="BA223" s="1">
        <f t="shared" si="162"/>
      </c>
      <c r="BB223" s="1">
        <f t="shared" si="163"/>
      </c>
      <c r="BC223" s="1">
        <f t="shared" si="164"/>
      </c>
      <c r="BD223" s="1">
        <f t="shared" si="165"/>
      </c>
      <c r="BE223" s="1" t="str">
        <f t="shared" si="166"/>
        <v>R</v>
      </c>
      <c r="BF223" s="1">
        <f t="shared" si="167"/>
      </c>
      <c r="BG223" s="1" t="str">
        <f t="shared" si="168"/>
        <v>L</v>
      </c>
      <c r="BH223" s="1">
        <f t="shared" si="169"/>
      </c>
      <c r="BI223" s="1" t="str">
        <f t="shared" si="182"/>
        <v>L</v>
      </c>
      <c r="BJ223" s="1">
        <f t="shared" si="183"/>
      </c>
      <c r="BK223" s="1">
        <f t="shared" si="170"/>
      </c>
      <c r="BL223" s="1">
        <f t="shared" si="171"/>
      </c>
      <c r="BM223" s="1" t="str">
        <f t="shared" si="172"/>
        <v>中村さん &amp; </v>
      </c>
      <c r="BN223" s="1">
        <f t="shared" si="173"/>
      </c>
      <c r="BO223" s="1">
        <f t="shared" si="174"/>
      </c>
      <c r="BP223" s="1">
        <f t="shared" si="175"/>
      </c>
      <c r="BQ223" s="1">
        <f t="shared" si="176"/>
      </c>
      <c r="BR223" s="1">
        <f t="shared" si="177"/>
      </c>
      <c r="BS223" s="1">
        <f t="shared" si="178"/>
      </c>
      <c r="BT223" s="1" t="str">
        <f t="shared" si="179"/>
        <v>皆川さん &amp; </v>
      </c>
      <c r="BU223" s="1">
        <f t="shared" si="180"/>
      </c>
      <c r="BV223" s="1" t="str">
        <f t="shared" si="184"/>
        <v>中村さん &amp; 皆川さん &amp; </v>
      </c>
      <c r="BW223" s="1">
        <f t="shared" si="185"/>
        <v>14</v>
      </c>
      <c r="BX223" s="1" t="str">
        <f t="shared" si="186"/>
        <v>中村さん &amp; 皆川さん</v>
      </c>
    </row>
    <row r="224" spans="9:76" ht="14.25">
      <c r="I224" s="27"/>
      <c r="K224" s="2"/>
      <c r="L224" s="2"/>
      <c r="M224" s="2"/>
      <c r="N224" s="2">
        <v>4</v>
      </c>
      <c r="O224" s="2">
        <v>1</v>
      </c>
      <c r="P224" s="2"/>
      <c r="Q224" s="2"/>
      <c r="R224" s="2">
        <v>2</v>
      </c>
      <c r="S224" s="2"/>
      <c r="T224" s="2">
        <v>3</v>
      </c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8"/>
      <c r="AI224" s="1">
        <f>IF(ISERROR(HLOOKUP("C",$W224:$AH$2101,ROWS($W224:$AH$2101),FALSE)),0,HLOOKUP("C",$W224:$AH$2101,ROWS($W224:$AH$2101),FALSE))</f>
        <v>0</v>
      </c>
      <c r="AJ224" s="1">
        <f t="shared" si="147"/>
      </c>
      <c r="AK224" s="1">
        <f t="shared" si="148"/>
      </c>
      <c r="AL224" s="1">
        <f t="shared" si="149"/>
      </c>
      <c r="AM224" s="1">
        <f t="shared" si="181"/>
        <v>-1</v>
      </c>
      <c r="AN224" s="1">
        <f t="shared" si="150"/>
        <v>0</v>
      </c>
      <c r="AO224" s="1">
        <f t="shared" si="151"/>
        <v>1</v>
      </c>
      <c r="AP224" s="1">
        <f t="shared" si="152"/>
      </c>
      <c r="AQ224" s="1">
        <f t="shared" si="153"/>
      </c>
      <c r="AR224" s="1">
        <f t="shared" si="154"/>
        <v>2</v>
      </c>
      <c r="AS224" s="1">
        <f t="shared" si="155"/>
      </c>
      <c r="AT224" s="1">
        <f t="shared" si="156"/>
        <v>11</v>
      </c>
      <c r="AU224" s="1">
        <f t="shared" si="157"/>
      </c>
      <c r="AV224" s="1">
        <f t="shared" si="146"/>
      </c>
      <c r="AW224" s="1">
        <f t="shared" si="158"/>
      </c>
      <c r="AX224" s="1">
        <f t="shared" si="159"/>
      </c>
      <c r="AY224" s="1">
        <f t="shared" si="160"/>
      </c>
      <c r="AZ224" s="1">
        <f t="shared" si="161"/>
      </c>
      <c r="BA224" s="1">
        <f t="shared" si="162"/>
      </c>
      <c r="BB224" s="1" t="str">
        <f t="shared" si="163"/>
        <v>R</v>
      </c>
      <c r="BC224" s="1">
        <f t="shared" si="164"/>
      </c>
      <c r="BD224" s="1">
        <f t="shared" si="165"/>
      </c>
      <c r="BE224" s="1" t="str">
        <f t="shared" si="166"/>
        <v>R</v>
      </c>
      <c r="BF224" s="1">
        <f t="shared" si="167"/>
      </c>
      <c r="BG224" s="1" t="str">
        <f t="shared" si="168"/>
        <v>L</v>
      </c>
      <c r="BH224" s="1">
        <f t="shared" si="169"/>
      </c>
      <c r="BI224" s="1" t="str">
        <f t="shared" si="182"/>
        <v>R</v>
      </c>
      <c r="BJ224" s="1">
        <f t="shared" si="183"/>
      </c>
      <c r="BK224" s="1">
        <f t="shared" si="170"/>
      </c>
      <c r="BL224" s="1">
        <f t="shared" si="171"/>
      </c>
      <c r="BM224" s="1">
        <f t="shared" si="172"/>
      </c>
      <c r="BN224" s="1">
        <f t="shared" si="173"/>
      </c>
      <c r="BO224" s="1" t="str">
        <f t="shared" si="174"/>
        <v>島田さん &amp; </v>
      </c>
      <c r="BP224" s="1">
        <f t="shared" si="175"/>
      </c>
      <c r="BQ224" s="1">
        <f t="shared" si="176"/>
      </c>
      <c r="BR224" s="1" t="str">
        <f t="shared" si="177"/>
        <v>長谷川 &amp; </v>
      </c>
      <c r="BS224" s="1">
        <f t="shared" si="178"/>
      </c>
      <c r="BT224" s="1">
        <f t="shared" si="179"/>
      </c>
      <c r="BU224" s="1">
        <f t="shared" si="180"/>
      </c>
      <c r="BV224" s="1" t="str">
        <f t="shared" si="184"/>
        <v>島田さん &amp; 長谷川 &amp; </v>
      </c>
      <c r="BW224" s="1">
        <f t="shared" si="185"/>
        <v>13</v>
      </c>
      <c r="BX224" s="1" t="str">
        <f t="shared" si="186"/>
        <v>島田さん &amp; 長谷川</v>
      </c>
    </row>
    <row r="225" spans="9:76" ht="14.25">
      <c r="I225" s="27"/>
      <c r="K225" s="2"/>
      <c r="L225" s="2"/>
      <c r="M225" s="2"/>
      <c r="N225" s="2">
        <v>4</v>
      </c>
      <c r="O225" s="2"/>
      <c r="P225" s="2">
        <v>1</v>
      </c>
      <c r="Q225" s="2"/>
      <c r="R225" s="2">
        <v>2</v>
      </c>
      <c r="S225" s="2"/>
      <c r="T225" s="2">
        <v>3</v>
      </c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8"/>
      <c r="AI225" s="1">
        <f>IF(ISERROR(HLOOKUP("C",$W225:$AH$2101,ROWS($W225:$AH$2101),FALSE)),0,HLOOKUP("C",$W225:$AH$2101,ROWS($W225:$AH$2101),FALSE))</f>
        <v>0</v>
      </c>
      <c r="AJ225" s="1">
        <f t="shared" si="147"/>
      </c>
      <c r="AK225" s="1">
        <f t="shared" si="148"/>
      </c>
      <c r="AL225" s="1">
        <f t="shared" si="149"/>
      </c>
      <c r="AM225" s="1">
        <f t="shared" si="181"/>
      </c>
      <c r="AN225" s="1">
        <f t="shared" si="150"/>
        <v>1</v>
      </c>
      <c r="AO225" s="1">
        <f t="shared" si="151"/>
        <v>-1</v>
      </c>
      <c r="AP225" s="1">
        <f t="shared" si="152"/>
        <v>0</v>
      </c>
      <c r="AQ225" s="1">
        <f t="shared" si="153"/>
      </c>
      <c r="AR225" s="1">
        <f t="shared" si="154"/>
        <v>3</v>
      </c>
      <c r="AS225" s="1">
        <f t="shared" si="155"/>
      </c>
      <c r="AT225" s="1">
        <f t="shared" si="156"/>
        <v>12</v>
      </c>
      <c r="AU225" s="1">
        <f t="shared" si="157"/>
      </c>
      <c r="AV225" s="1">
        <f t="shared" si="146"/>
      </c>
      <c r="AW225" s="1">
        <f t="shared" si="158"/>
      </c>
      <c r="AX225" s="1">
        <f t="shared" si="159"/>
      </c>
      <c r="AY225" s="1">
        <f t="shared" si="160"/>
      </c>
      <c r="AZ225" s="1">
        <f t="shared" si="161"/>
      </c>
      <c r="BA225" s="1" t="str">
        <f t="shared" si="162"/>
        <v>L</v>
      </c>
      <c r="BB225" s="1">
        <f t="shared" si="163"/>
      </c>
      <c r="BC225" s="1">
        <f t="shared" si="164"/>
      </c>
      <c r="BD225" s="1">
        <f t="shared" si="165"/>
      </c>
      <c r="BE225" s="1" t="str">
        <f t="shared" si="166"/>
        <v>R</v>
      </c>
      <c r="BF225" s="1">
        <f t="shared" si="167"/>
      </c>
      <c r="BG225" s="1" t="str">
        <f t="shared" si="168"/>
        <v>L</v>
      </c>
      <c r="BH225" s="1">
        <f t="shared" si="169"/>
      </c>
      <c r="BI225" s="1" t="str">
        <f t="shared" si="182"/>
        <v>L</v>
      </c>
      <c r="BJ225" s="1">
        <f t="shared" si="183"/>
      </c>
      <c r="BK225" s="1">
        <f t="shared" si="170"/>
      </c>
      <c r="BL225" s="1">
        <f t="shared" si="171"/>
      </c>
      <c r="BM225" s="1">
        <f t="shared" si="172"/>
      </c>
      <c r="BN225" s="1" t="str">
        <f t="shared" si="173"/>
        <v>富樫さん &amp; </v>
      </c>
      <c r="BO225" s="1">
        <f t="shared" si="174"/>
      </c>
      <c r="BP225" s="1">
        <f t="shared" si="175"/>
      </c>
      <c r="BQ225" s="1">
        <f t="shared" si="176"/>
      </c>
      <c r="BR225" s="1">
        <f t="shared" si="177"/>
      </c>
      <c r="BS225" s="1">
        <f t="shared" si="178"/>
      </c>
      <c r="BT225" s="1" t="str">
        <f t="shared" si="179"/>
        <v>皆川さん &amp; </v>
      </c>
      <c r="BU225" s="1">
        <f t="shared" si="180"/>
      </c>
      <c r="BV225" s="1" t="str">
        <f t="shared" si="184"/>
        <v>富樫さん &amp; 皆川さん &amp; </v>
      </c>
      <c r="BW225" s="1">
        <f t="shared" si="185"/>
        <v>14</v>
      </c>
      <c r="BX225" s="1" t="str">
        <f t="shared" si="186"/>
        <v>富樫さん &amp; 皆川さん</v>
      </c>
    </row>
    <row r="226" spans="9:76" ht="14.25">
      <c r="I226" s="27"/>
      <c r="K226" s="2"/>
      <c r="L226" s="2"/>
      <c r="M226" s="2"/>
      <c r="N226" s="2">
        <v>4</v>
      </c>
      <c r="O226" s="2"/>
      <c r="P226" s="2">
        <v>1</v>
      </c>
      <c r="Q226" s="2">
        <v>3</v>
      </c>
      <c r="R226" s="2">
        <v>2</v>
      </c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8"/>
      <c r="AI226" s="1">
        <f>IF(ISERROR(HLOOKUP("C",$W226:$AH$2101,ROWS($W226:$AH$2101),FALSE)),0,HLOOKUP("C",$W226:$AH$2101,ROWS($W226:$AH$2101),FALSE))</f>
        <v>0</v>
      </c>
      <c r="AJ226" s="1">
        <f t="shared" si="147"/>
      </c>
      <c r="AK226" s="1">
        <f t="shared" si="148"/>
      </c>
      <c r="AL226" s="1">
        <f t="shared" si="149"/>
      </c>
      <c r="AM226" s="1">
        <f t="shared" si="181"/>
      </c>
      <c r="AN226" s="1">
        <f t="shared" si="150"/>
        <v>2</v>
      </c>
      <c r="AO226" s="1">
        <f t="shared" si="151"/>
      </c>
      <c r="AP226" s="1">
        <f t="shared" si="152"/>
        <v>1</v>
      </c>
      <c r="AQ226" s="1">
        <f t="shared" si="153"/>
        <v>0</v>
      </c>
      <c r="AR226" s="1">
        <f t="shared" si="154"/>
        <v>4</v>
      </c>
      <c r="AS226" s="1">
        <f t="shared" si="155"/>
      </c>
      <c r="AT226" s="1">
        <f t="shared" si="156"/>
        <v>-1</v>
      </c>
      <c r="AU226" s="1">
        <f t="shared" si="157"/>
      </c>
      <c r="AV226" s="1">
        <f t="shared" si="146"/>
      </c>
      <c r="AW226" s="1">
        <f t="shared" si="158"/>
      </c>
      <c r="AX226" s="1">
        <f t="shared" si="159"/>
      </c>
      <c r="AY226" s="1">
        <f t="shared" si="160"/>
      </c>
      <c r="AZ226" s="1">
        <f t="shared" si="161"/>
      </c>
      <c r="BA226" s="1" t="str">
        <f t="shared" si="162"/>
        <v>L</v>
      </c>
      <c r="BB226" s="1">
        <f t="shared" si="163"/>
      </c>
      <c r="BC226" s="1" t="str">
        <f t="shared" si="164"/>
        <v>R</v>
      </c>
      <c r="BD226" s="1">
        <f t="shared" si="165"/>
      </c>
      <c r="BE226" s="1" t="str">
        <f t="shared" si="166"/>
        <v>R</v>
      </c>
      <c r="BF226" s="1">
        <f t="shared" si="167"/>
      </c>
      <c r="BG226" s="1">
        <f t="shared" si="168"/>
      </c>
      <c r="BH226" s="1">
        <f t="shared" si="169"/>
      </c>
      <c r="BI226" s="1" t="str">
        <f t="shared" si="182"/>
        <v>R</v>
      </c>
      <c r="BJ226" s="1">
        <f t="shared" si="183"/>
      </c>
      <c r="BK226" s="1">
        <f t="shared" si="170"/>
      </c>
      <c r="BL226" s="1">
        <f t="shared" si="171"/>
      </c>
      <c r="BM226" s="1">
        <f t="shared" si="172"/>
      </c>
      <c r="BN226" s="1">
        <f t="shared" si="173"/>
      </c>
      <c r="BO226" s="1">
        <f t="shared" si="174"/>
      </c>
      <c r="BP226" s="1" t="str">
        <f t="shared" si="175"/>
        <v>理恵子さん &amp; </v>
      </c>
      <c r="BQ226" s="1">
        <f t="shared" si="176"/>
      </c>
      <c r="BR226" s="1" t="str">
        <f t="shared" si="177"/>
        <v>長谷川 &amp; </v>
      </c>
      <c r="BS226" s="1">
        <f t="shared" si="178"/>
      </c>
      <c r="BT226" s="1">
        <f t="shared" si="179"/>
      </c>
      <c r="BU226" s="1">
        <f t="shared" si="180"/>
      </c>
      <c r="BV226" s="1" t="str">
        <f t="shared" si="184"/>
        <v>理恵子さん &amp; 長谷川 &amp; </v>
      </c>
      <c r="BW226" s="1">
        <f t="shared" si="185"/>
        <v>14</v>
      </c>
      <c r="BX226" s="1" t="str">
        <f t="shared" si="186"/>
        <v>理恵子さん &amp; 長谷川</v>
      </c>
    </row>
    <row r="227" spans="9:76" ht="14.25">
      <c r="I227" s="27"/>
      <c r="K227" s="2">
        <v>3</v>
      </c>
      <c r="L227" s="2"/>
      <c r="M227" s="2"/>
      <c r="N227" s="2">
        <v>4</v>
      </c>
      <c r="O227" s="2"/>
      <c r="P227" s="2">
        <v>1</v>
      </c>
      <c r="Q227" s="2"/>
      <c r="R227" s="2">
        <v>2</v>
      </c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8"/>
      <c r="AI227" s="1">
        <f>IF(ISERROR(HLOOKUP("C",$W227:$AH$2101,ROWS($W227:$AH$2101),FALSE)),0,HLOOKUP("C",$W227:$AH$2101,ROWS($W227:$AH$2101),FALSE))</f>
        <v>0</v>
      </c>
      <c r="AJ227" s="1">
        <f t="shared" si="147"/>
      </c>
      <c r="AK227" s="1">
        <f t="shared" si="148"/>
        <v>0</v>
      </c>
      <c r="AL227" s="1">
        <f t="shared" si="149"/>
      </c>
      <c r="AM227" s="1">
        <f t="shared" si="181"/>
      </c>
      <c r="AN227" s="1">
        <f t="shared" si="150"/>
        <v>3</v>
      </c>
      <c r="AO227" s="1">
        <f t="shared" si="151"/>
      </c>
      <c r="AP227" s="1">
        <f t="shared" si="152"/>
        <v>2</v>
      </c>
      <c r="AQ227" s="1">
        <f t="shared" si="153"/>
        <v>-1</v>
      </c>
      <c r="AR227" s="1">
        <f t="shared" si="154"/>
        <v>5</v>
      </c>
      <c r="AS227" s="1">
        <f t="shared" si="155"/>
      </c>
      <c r="AT227" s="1">
        <f t="shared" si="156"/>
      </c>
      <c r="AU227" s="1">
        <f t="shared" si="157"/>
      </c>
      <c r="AV227" s="1">
        <f t="shared" si="146"/>
      </c>
      <c r="AW227" s="1">
        <f t="shared" si="158"/>
      </c>
      <c r="AX227" s="1">
        <f t="shared" si="159"/>
      </c>
      <c r="AY227" s="1">
        <f t="shared" si="160"/>
      </c>
      <c r="AZ227" s="1">
        <f t="shared" si="161"/>
      </c>
      <c r="BA227" s="1" t="str">
        <f t="shared" si="162"/>
        <v>L</v>
      </c>
      <c r="BB227" s="1">
        <f t="shared" si="163"/>
      </c>
      <c r="BC227" s="1" t="str">
        <f t="shared" si="164"/>
        <v>R</v>
      </c>
      <c r="BD227" s="1">
        <f t="shared" si="165"/>
      </c>
      <c r="BE227" s="1" t="str">
        <f t="shared" si="166"/>
        <v>R</v>
      </c>
      <c r="BF227" s="1">
        <f t="shared" si="167"/>
      </c>
      <c r="BG227" s="1">
        <f t="shared" si="168"/>
      </c>
      <c r="BH227" s="1">
        <f t="shared" si="169"/>
      </c>
      <c r="BI227" s="1" t="str">
        <f t="shared" si="182"/>
        <v>R</v>
      </c>
      <c r="BJ227" s="1">
        <f t="shared" si="183"/>
      </c>
      <c r="BK227" s="1">
        <f t="shared" si="170"/>
      </c>
      <c r="BL227" s="1">
        <f t="shared" si="171"/>
      </c>
      <c r="BM227" s="1">
        <f t="shared" si="172"/>
      </c>
      <c r="BN227" s="1">
        <f t="shared" si="173"/>
      </c>
      <c r="BO227" s="1">
        <f t="shared" si="174"/>
      </c>
      <c r="BP227" s="1" t="str">
        <f t="shared" si="175"/>
        <v>理恵子さん &amp; </v>
      </c>
      <c r="BQ227" s="1">
        <f t="shared" si="176"/>
      </c>
      <c r="BR227" s="1" t="str">
        <f t="shared" si="177"/>
        <v>長谷川 &amp; </v>
      </c>
      <c r="BS227" s="1">
        <f t="shared" si="178"/>
      </c>
      <c r="BT227" s="1">
        <f t="shared" si="179"/>
      </c>
      <c r="BU227" s="1">
        <f t="shared" si="180"/>
      </c>
      <c r="BV227" s="1" t="str">
        <f t="shared" si="184"/>
        <v>理恵子さん &amp; 長谷川 &amp; </v>
      </c>
      <c r="BW227" s="1">
        <f t="shared" si="185"/>
        <v>14</v>
      </c>
      <c r="BX227" s="1" t="str">
        <f t="shared" si="186"/>
        <v>理恵子さん &amp; 長谷川</v>
      </c>
    </row>
    <row r="228" spans="9:76" ht="14.25">
      <c r="I228" s="27"/>
      <c r="K228" s="2">
        <v>3</v>
      </c>
      <c r="L228" s="2"/>
      <c r="M228" s="2">
        <v>4</v>
      </c>
      <c r="N228" s="2"/>
      <c r="O228" s="2"/>
      <c r="P228" s="2">
        <v>1</v>
      </c>
      <c r="Q228" s="2"/>
      <c r="R228" s="2">
        <v>2</v>
      </c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8"/>
      <c r="AI228" s="1">
        <f>IF(ISERROR(HLOOKUP("C",$W228:$AH$2101,ROWS($W228:$AH$2101),FALSE)),0,HLOOKUP("C",$W228:$AH$2101,ROWS($W228:$AH$2101),FALSE))</f>
        <v>0</v>
      </c>
      <c r="AJ228" s="1">
        <f t="shared" si="147"/>
      </c>
      <c r="AK228" s="1">
        <f t="shared" si="148"/>
        <v>1</v>
      </c>
      <c r="AL228" s="1">
        <f t="shared" si="149"/>
      </c>
      <c r="AM228" s="1">
        <f t="shared" si="181"/>
        <v>0</v>
      </c>
      <c r="AN228" s="1">
        <f t="shared" si="150"/>
        <v>-1</v>
      </c>
      <c r="AO228" s="1">
        <f t="shared" si="151"/>
      </c>
      <c r="AP228" s="1">
        <f t="shared" si="152"/>
        <v>3</v>
      </c>
      <c r="AQ228" s="1">
        <f t="shared" si="153"/>
      </c>
      <c r="AR228" s="1">
        <f t="shared" si="154"/>
        <v>6</v>
      </c>
      <c r="AS228" s="1">
        <f t="shared" si="155"/>
      </c>
      <c r="AT228" s="1">
        <f t="shared" si="156"/>
      </c>
      <c r="AU228" s="1">
        <f t="shared" si="157"/>
      </c>
      <c r="AV228" s="1">
        <f t="shared" si="146"/>
      </c>
      <c r="AW228" s="1">
        <f t="shared" si="158"/>
      </c>
      <c r="AX228" s="1" t="str">
        <f t="shared" si="159"/>
        <v>L</v>
      </c>
      <c r="AY228" s="1">
        <f t="shared" si="160"/>
      </c>
      <c r="AZ228" s="1">
        <f t="shared" si="161"/>
      </c>
      <c r="BA228" s="1">
        <f t="shared" si="162"/>
      </c>
      <c r="BB228" s="1">
        <f t="shared" si="163"/>
      </c>
      <c r="BC228" s="1" t="str">
        <f t="shared" si="164"/>
        <v>R</v>
      </c>
      <c r="BD228" s="1">
        <f t="shared" si="165"/>
      </c>
      <c r="BE228" s="1" t="str">
        <f t="shared" si="166"/>
        <v>R</v>
      </c>
      <c r="BF228" s="1">
        <f t="shared" si="167"/>
      </c>
      <c r="BG228" s="1">
        <f t="shared" si="168"/>
      </c>
      <c r="BH228" s="1">
        <f t="shared" si="169"/>
      </c>
      <c r="BI228" s="1" t="str">
        <f t="shared" si="182"/>
        <v>R</v>
      </c>
      <c r="BJ228" s="1">
        <f t="shared" si="183"/>
      </c>
      <c r="BK228" s="1">
        <f t="shared" si="170"/>
      </c>
      <c r="BL228" s="1">
        <f t="shared" si="171"/>
      </c>
      <c r="BM228" s="1">
        <f t="shared" si="172"/>
      </c>
      <c r="BN228" s="1">
        <f t="shared" si="173"/>
      </c>
      <c r="BO228" s="1">
        <f t="shared" si="174"/>
      </c>
      <c r="BP228" s="1" t="str">
        <f t="shared" si="175"/>
        <v>理恵子さん &amp; </v>
      </c>
      <c r="BQ228" s="1">
        <f t="shared" si="176"/>
      </c>
      <c r="BR228" s="1" t="str">
        <f t="shared" si="177"/>
        <v>長谷川 &amp; </v>
      </c>
      <c r="BS228" s="1">
        <f t="shared" si="178"/>
      </c>
      <c r="BT228" s="1">
        <f t="shared" si="179"/>
      </c>
      <c r="BU228" s="1">
        <f t="shared" si="180"/>
      </c>
      <c r="BV228" s="1" t="str">
        <f t="shared" si="184"/>
        <v>理恵子さん &amp; 長谷川 &amp; </v>
      </c>
      <c r="BW228" s="1">
        <f t="shared" si="185"/>
        <v>14</v>
      </c>
      <c r="BX228" s="1" t="str">
        <f t="shared" si="186"/>
        <v>理恵子さん &amp; 長谷川</v>
      </c>
    </row>
    <row r="229" spans="9:76" ht="14.25">
      <c r="I229" s="27"/>
      <c r="K229" s="2">
        <v>3</v>
      </c>
      <c r="L229" s="2"/>
      <c r="M229" s="2">
        <v>4</v>
      </c>
      <c r="N229" s="2"/>
      <c r="O229" s="2">
        <v>2</v>
      </c>
      <c r="P229" s="2">
        <v>1</v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8"/>
      <c r="AI229" s="1">
        <f>IF(ISERROR(HLOOKUP("C",$W229:$AH$2101,ROWS($W229:$AH$2101),FALSE)),0,HLOOKUP("C",$W229:$AH$2101,ROWS($W229:$AH$2101),FALSE))</f>
        <v>0</v>
      </c>
      <c r="AJ229" s="1">
        <f t="shared" si="147"/>
      </c>
      <c r="AK229" s="1">
        <f t="shared" si="148"/>
        <v>2</v>
      </c>
      <c r="AL229" s="1">
        <f t="shared" si="149"/>
      </c>
      <c r="AM229" s="1">
        <f t="shared" si="181"/>
        <v>1</v>
      </c>
      <c r="AN229" s="1">
        <f t="shared" si="150"/>
      </c>
      <c r="AO229" s="1">
        <f t="shared" si="151"/>
        <v>0</v>
      </c>
      <c r="AP229" s="1">
        <f t="shared" si="152"/>
        <v>4</v>
      </c>
      <c r="AQ229" s="1">
        <f t="shared" si="153"/>
      </c>
      <c r="AR229" s="1">
        <f t="shared" si="154"/>
        <v>-1</v>
      </c>
      <c r="AS229" s="1">
        <f t="shared" si="155"/>
      </c>
      <c r="AT229" s="1">
        <f t="shared" si="156"/>
      </c>
      <c r="AU229" s="1">
        <f t="shared" si="157"/>
      </c>
      <c r="AV229" s="1">
        <f t="shared" si="146"/>
      </c>
      <c r="AW229" s="1">
        <f t="shared" si="158"/>
      </c>
      <c r="AX229" s="1" t="str">
        <f t="shared" si="159"/>
        <v>L</v>
      </c>
      <c r="AY229" s="1">
        <f t="shared" si="160"/>
      </c>
      <c r="AZ229" s="1" t="str">
        <f t="shared" si="161"/>
        <v>L</v>
      </c>
      <c r="BA229" s="1">
        <f t="shared" si="162"/>
      </c>
      <c r="BB229" s="1">
        <f t="shared" si="163"/>
      </c>
      <c r="BC229" s="1" t="str">
        <f t="shared" si="164"/>
        <v>R</v>
      </c>
      <c r="BD229" s="1">
        <f t="shared" si="165"/>
      </c>
      <c r="BE229" s="1">
        <f t="shared" si="166"/>
      </c>
      <c r="BF229" s="1">
        <f t="shared" si="167"/>
      </c>
      <c r="BG229" s="1">
        <f t="shared" si="168"/>
      </c>
      <c r="BH229" s="1">
        <f t="shared" si="169"/>
      </c>
      <c r="BI229" s="1" t="str">
        <f t="shared" si="182"/>
        <v>L</v>
      </c>
      <c r="BJ229" s="1">
        <f t="shared" si="183"/>
      </c>
      <c r="BK229" s="1" t="str">
        <f t="shared" si="170"/>
        <v>古沢さん &amp; </v>
      </c>
      <c r="BL229" s="1">
        <f t="shared" si="171"/>
      </c>
      <c r="BM229" s="1" t="str">
        <f t="shared" si="172"/>
        <v>中村さん &amp; </v>
      </c>
      <c r="BN229" s="1">
        <f t="shared" si="173"/>
      </c>
      <c r="BO229" s="1">
        <f t="shared" si="174"/>
      </c>
      <c r="BP229" s="1">
        <f t="shared" si="175"/>
      </c>
      <c r="BQ229" s="1">
        <f t="shared" si="176"/>
      </c>
      <c r="BR229" s="1">
        <f t="shared" si="177"/>
      </c>
      <c r="BS229" s="1">
        <f t="shared" si="178"/>
      </c>
      <c r="BT229" s="1">
        <f t="shared" si="179"/>
      </c>
      <c r="BU229" s="1">
        <f t="shared" si="180"/>
      </c>
      <c r="BV229" s="1" t="str">
        <f t="shared" si="184"/>
        <v>古沢さん &amp; 中村さん &amp; </v>
      </c>
      <c r="BW229" s="1">
        <f t="shared" si="185"/>
        <v>14</v>
      </c>
      <c r="BX229" s="1" t="str">
        <f t="shared" si="186"/>
        <v>古沢さん &amp; 中村さん</v>
      </c>
    </row>
    <row r="230" spans="9:76" ht="14.25">
      <c r="I230" s="27"/>
      <c r="K230" s="2"/>
      <c r="L230" s="2"/>
      <c r="M230" s="2">
        <v>4</v>
      </c>
      <c r="N230" s="2"/>
      <c r="O230" s="2">
        <v>2</v>
      </c>
      <c r="P230" s="2">
        <v>1</v>
      </c>
      <c r="Q230" s="2"/>
      <c r="R230" s="2"/>
      <c r="S230" s="2"/>
      <c r="T230" s="2">
        <v>3</v>
      </c>
      <c r="U230" s="2"/>
      <c r="V230" s="2"/>
      <c r="W230" s="2"/>
      <c r="X230" s="2"/>
      <c r="Y230" s="2"/>
      <c r="Z230" s="2"/>
      <c r="AA230" s="2"/>
      <c r="AB230" s="2"/>
      <c r="AC230" s="2" t="s">
        <v>61</v>
      </c>
      <c r="AD230" s="2"/>
      <c r="AE230" s="2"/>
      <c r="AF230" s="2"/>
      <c r="AG230" s="2"/>
      <c r="AH230" s="28"/>
      <c r="AI230" s="1">
        <f>IF(ISERROR(HLOOKUP("C",$W230:$AH$2101,ROWS($W230:$AH$2101),FALSE)),0,HLOOKUP("C",$W230:$AH$2101,ROWS($W230:$AH$2101),FALSE))</f>
        <v>7</v>
      </c>
      <c r="AJ230" s="1">
        <f t="shared" si="147"/>
      </c>
      <c r="AK230" s="1">
        <f t="shared" si="148"/>
        <v>-2</v>
      </c>
      <c r="AL230" s="1">
        <f t="shared" si="149"/>
      </c>
      <c r="AM230" s="1">
        <f t="shared" si="181"/>
        <v>2</v>
      </c>
      <c r="AN230" s="1">
        <f t="shared" si="150"/>
      </c>
      <c r="AO230" s="1">
        <f t="shared" si="151"/>
        <v>1</v>
      </c>
      <c r="AP230" s="1">
        <f t="shared" si="152"/>
        <v>5</v>
      </c>
      <c r="AQ230" s="1">
        <f t="shared" si="153"/>
      </c>
      <c r="AR230" s="1">
        <f t="shared" si="154"/>
      </c>
      <c r="AS230" s="1">
        <f t="shared" si="155"/>
      </c>
      <c r="AT230" s="1">
        <f t="shared" si="156"/>
        <v>0</v>
      </c>
      <c r="AU230" s="1">
        <f t="shared" si="157"/>
      </c>
      <c r="AV230" s="1">
        <f t="shared" si="146"/>
      </c>
      <c r="AW230" s="1">
        <f t="shared" si="158"/>
      </c>
      <c r="AX230" s="1">
        <f t="shared" si="159"/>
      </c>
      <c r="AY230" s="1">
        <f t="shared" si="160"/>
      </c>
      <c r="AZ230" s="1" t="str">
        <f t="shared" si="161"/>
        <v>L</v>
      </c>
      <c r="BA230" s="1">
        <f t="shared" si="162"/>
      </c>
      <c r="BB230" s="1" t="str">
        <f t="shared" si="163"/>
        <v>R</v>
      </c>
      <c r="BC230" s="1" t="str">
        <f t="shared" si="164"/>
        <v>R</v>
      </c>
      <c r="BD230" s="1">
        <f t="shared" si="165"/>
      </c>
      <c r="BE230" s="1">
        <f t="shared" si="166"/>
      </c>
      <c r="BF230" s="1">
        <f t="shared" si="167"/>
      </c>
      <c r="BG230" s="1">
        <f t="shared" si="168"/>
      </c>
      <c r="BH230" s="1">
        <f t="shared" si="169"/>
      </c>
      <c r="BI230" s="1" t="str">
        <f t="shared" si="182"/>
        <v>R</v>
      </c>
      <c r="BJ230" s="1">
        <f t="shared" si="183"/>
      </c>
      <c r="BK230" s="1">
        <f t="shared" si="170"/>
      </c>
      <c r="BL230" s="1">
        <f t="shared" si="171"/>
      </c>
      <c r="BM230" s="1">
        <f t="shared" si="172"/>
      </c>
      <c r="BN230" s="1">
        <f t="shared" si="173"/>
      </c>
      <c r="BO230" s="1" t="str">
        <f t="shared" si="174"/>
        <v>島田さん &amp; </v>
      </c>
      <c r="BP230" s="1" t="str">
        <f t="shared" si="175"/>
        <v>理恵子さん &amp; </v>
      </c>
      <c r="BQ230" s="1">
        <f t="shared" si="176"/>
      </c>
      <c r="BR230" s="1">
        <f t="shared" si="177"/>
      </c>
      <c r="BS230" s="1">
        <f t="shared" si="178"/>
      </c>
      <c r="BT230" s="1">
        <f t="shared" si="179"/>
      </c>
      <c r="BU230" s="1">
        <f t="shared" si="180"/>
      </c>
      <c r="BV230" s="1" t="str">
        <f t="shared" si="184"/>
        <v>島田さん &amp; 理恵子さん &amp; </v>
      </c>
      <c r="BW230" s="1">
        <f t="shared" si="185"/>
        <v>15</v>
      </c>
      <c r="BX230" s="1" t="str">
        <f t="shared" si="186"/>
        <v>島田さん &amp; 理恵子さん</v>
      </c>
    </row>
    <row r="231" spans="9:76" ht="14.25">
      <c r="I231" s="27"/>
      <c r="K231" s="2"/>
      <c r="L231" s="2"/>
      <c r="M231" s="2">
        <v>4</v>
      </c>
      <c r="N231" s="2"/>
      <c r="O231" s="2">
        <v>2</v>
      </c>
      <c r="P231" s="2"/>
      <c r="Q231" s="2">
        <v>1</v>
      </c>
      <c r="R231" s="2"/>
      <c r="S231" s="2"/>
      <c r="T231" s="2">
        <v>3</v>
      </c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8"/>
      <c r="AI231" s="1">
        <f>IF(ISERROR(HLOOKUP("C",$W231:$AH$2101,ROWS($W231:$AH$2101),FALSE)),0,HLOOKUP("C",$W231:$AH$2101,ROWS($W231:$AH$2101),FALSE))</f>
        <v>0</v>
      </c>
      <c r="AJ231" s="1">
        <f t="shared" si="147"/>
      </c>
      <c r="AK231" s="1">
        <f t="shared" si="148"/>
      </c>
      <c r="AL231" s="1">
        <f t="shared" si="149"/>
      </c>
      <c r="AM231" s="1">
        <f t="shared" si="181"/>
        <v>3</v>
      </c>
      <c r="AN231" s="1">
        <f t="shared" si="150"/>
      </c>
      <c r="AO231" s="1">
        <f t="shared" si="151"/>
        <v>2</v>
      </c>
      <c r="AP231" s="1">
        <f t="shared" si="152"/>
        <v>-1</v>
      </c>
      <c r="AQ231" s="1">
        <f t="shared" si="153"/>
        <v>0</v>
      </c>
      <c r="AR231" s="1">
        <f t="shared" si="154"/>
      </c>
      <c r="AS231" s="1">
        <f t="shared" si="155"/>
      </c>
      <c r="AT231" s="1">
        <f t="shared" si="156"/>
        <v>1</v>
      </c>
      <c r="AU231" s="1">
        <f t="shared" si="157"/>
      </c>
      <c r="AV231" s="1">
        <f t="shared" si="146"/>
      </c>
      <c r="AW231" s="1">
        <f t="shared" si="158"/>
      </c>
      <c r="AX231" s="1">
        <f t="shared" si="159"/>
      </c>
      <c r="AY231" s="1">
        <f t="shared" si="160"/>
      </c>
      <c r="AZ231" s="1" t="str">
        <f t="shared" si="161"/>
        <v>L</v>
      </c>
      <c r="BA231" s="1">
        <f t="shared" si="162"/>
      </c>
      <c r="BB231" s="1" t="str">
        <f t="shared" si="163"/>
        <v>R</v>
      </c>
      <c r="BC231" s="1">
        <f t="shared" si="164"/>
      </c>
      <c r="BD231" s="1">
        <f t="shared" si="165"/>
      </c>
      <c r="BE231" s="1">
        <f t="shared" si="166"/>
      </c>
      <c r="BF231" s="1">
        <f t="shared" si="167"/>
      </c>
      <c r="BG231" s="1" t="str">
        <f t="shared" si="168"/>
        <v>L</v>
      </c>
      <c r="BH231" s="1">
        <f t="shared" si="169"/>
      </c>
      <c r="BI231" s="1" t="str">
        <f t="shared" si="182"/>
        <v>L</v>
      </c>
      <c r="BJ231" s="1">
        <f t="shared" si="183"/>
      </c>
      <c r="BK231" s="1">
        <f t="shared" si="170"/>
      </c>
      <c r="BL231" s="1">
        <f t="shared" si="171"/>
      </c>
      <c r="BM231" s="1" t="str">
        <f t="shared" si="172"/>
        <v>中村さん &amp; </v>
      </c>
      <c r="BN231" s="1">
        <f t="shared" si="173"/>
      </c>
      <c r="BO231" s="1">
        <f t="shared" si="174"/>
      </c>
      <c r="BP231" s="1">
        <f t="shared" si="175"/>
      </c>
      <c r="BQ231" s="1">
        <f t="shared" si="176"/>
      </c>
      <c r="BR231" s="1">
        <f t="shared" si="177"/>
      </c>
      <c r="BS231" s="1">
        <f t="shared" si="178"/>
      </c>
      <c r="BT231" s="1" t="str">
        <f t="shared" si="179"/>
        <v>皆川さん &amp; </v>
      </c>
      <c r="BU231" s="1">
        <f t="shared" si="180"/>
      </c>
      <c r="BV231" s="1" t="str">
        <f t="shared" si="184"/>
        <v>中村さん &amp; 皆川さん &amp; </v>
      </c>
      <c r="BW231" s="1">
        <f t="shared" si="185"/>
        <v>14</v>
      </c>
      <c r="BX231" s="1" t="str">
        <f t="shared" si="186"/>
        <v>中村さん &amp; 皆川さん</v>
      </c>
    </row>
    <row r="232" spans="9:76" ht="14.25">
      <c r="I232" s="27"/>
      <c r="K232" s="2"/>
      <c r="L232" s="2"/>
      <c r="M232" s="2"/>
      <c r="N232" s="2">
        <v>4</v>
      </c>
      <c r="O232" s="2">
        <v>2</v>
      </c>
      <c r="P232" s="2"/>
      <c r="Q232" s="2">
        <v>1</v>
      </c>
      <c r="R232" s="2"/>
      <c r="S232" s="2"/>
      <c r="T232" s="2">
        <v>3</v>
      </c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8"/>
      <c r="AI232" s="1">
        <f>IF(ISERROR(HLOOKUP("C",$W232:$AH$2101,ROWS($W232:$AH$2101),FALSE)),0,HLOOKUP("C",$W232:$AH$2101,ROWS($W232:$AH$2101),FALSE))</f>
        <v>0</v>
      </c>
      <c r="AJ232" s="1">
        <f t="shared" si="147"/>
      </c>
      <c r="AK232" s="1">
        <f t="shared" si="148"/>
      </c>
      <c r="AL232" s="1">
        <f t="shared" si="149"/>
      </c>
      <c r="AM232" s="1">
        <f t="shared" si="181"/>
        <v>-1</v>
      </c>
      <c r="AN232" s="1">
        <f t="shared" si="150"/>
        <v>0</v>
      </c>
      <c r="AO232" s="1">
        <f t="shared" si="151"/>
        <v>3</v>
      </c>
      <c r="AP232" s="1">
        <f t="shared" si="152"/>
      </c>
      <c r="AQ232" s="1">
        <f t="shared" si="153"/>
        <v>1</v>
      </c>
      <c r="AR232" s="1">
        <f t="shared" si="154"/>
      </c>
      <c r="AS232" s="1">
        <f t="shared" si="155"/>
      </c>
      <c r="AT232" s="1">
        <f t="shared" si="156"/>
        <v>2</v>
      </c>
      <c r="AU232" s="1">
        <f t="shared" si="157"/>
      </c>
      <c r="AV232" s="1">
        <f t="shared" si="146"/>
      </c>
      <c r="AW232" s="1">
        <f t="shared" si="158"/>
      </c>
      <c r="AX232" s="1">
        <f t="shared" si="159"/>
      </c>
      <c r="AY232" s="1">
        <f t="shared" si="160"/>
      </c>
      <c r="AZ232" s="1">
        <f t="shared" si="161"/>
      </c>
      <c r="BA232" s="1">
        <f t="shared" si="162"/>
      </c>
      <c r="BB232" s="1" t="str">
        <f t="shared" si="163"/>
        <v>R</v>
      </c>
      <c r="BC232" s="1">
        <f t="shared" si="164"/>
      </c>
      <c r="BD232" s="1" t="str">
        <f t="shared" si="165"/>
        <v>R</v>
      </c>
      <c r="BE232" s="1">
        <f t="shared" si="166"/>
      </c>
      <c r="BF232" s="1">
        <f t="shared" si="167"/>
      </c>
      <c r="BG232" s="1" t="str">
        <f t="shared" si="168"/>
        <v>L</v>
      </c>
      <c r="BH232" s="1">
        <f t="shared" si="169"/>
      </c>
      <c r="BI232" s="1" t="str">
        <f t="shared" si="182"/>
        <v>R</v>
      </c>
      <c r="BJ232" s="1">
        <f t="shared" si="183"/>
      </c>
      <c r="BK232" s="1">
        <f t="shared" si="170"/>
      </c>
      <c r="BL232" s="1">
        <f t="shared" si="171"/>
      </c>
      <c r="BM232" s="1">
        <f t="shared" si="172"/>
      </c>
      <c r="BN232" s="1">
        <f t="shared" si="173"/>
      </c>
      <c r="BO232" s="1" t="str">
        <f t="shared" si="174"/>
        <v>島田さん &amp; </v>
      </c>
      <c r="BP232" s="1">
        <f t="shared" si="175"/>
      </c>
      <c r="BQ232" s="1" t="str">
        <f t="shared" si="176"/>
        <v>霜野さん &amp; </v>
      </c>
      <c r="BR232" s="1">
        <f t="shared" si="177"/>
      </c>
      <c r="BS232" s="1">
        <f t="shared" si="178"/>
      </c>
      <c r="BT232" s="1">
        <f t="shared" si="179"/>
      </c>
      <c r="BU232" s="1">
        <f t="shared" si="180"/>
      </c>
      <c r="BV232" s="1" t="str">
        <f t="shared" si="184"/>
        <v>島田さん &amp; 霜野さん &amp; </v>
      </c>
      <c r="BW232" s="1">
        <f t="shared" si="185"/>
        <v>14</v>
      </c>
      <c r="BX232" s="1" t="str">
        <f t="shared" si="186"/>
        <v>島田さん &amp; 霜野さん</v>
      </c>
    </row>
    <row r="233" spans="9:76" ht="14.25">
      <c r="I233" s="27"/>
      <c r="K233" s="2"/>
      <c r="L233" s="2"/>
      <c r="M233" s="2"/>
      <c r="N233" s="2">
        <v>4</v>
      </c>
      <c r="O233" s="2"/>
      <c r="P233" s="2"/>
      <c r="Q233" s="2">
        <v>1</v>
      </c>
      <c r="R233" s="2">
        <v>2</v>
      </c>
      <c r="S233" s="2"/>
      <c r="T233" s="2">
        <v>3</v>
      </c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8"/>
      <c r="AI233" s="1">
        <f>IF(ISERROR(HLOOKUP("C",$W233:$AH$2101,ROWS($W233:$AH$2101),FALSE)),0,HLOOKUP("C",$W233:$AH$2101,ROWS($W233:$AH$2101),FALSE))</f>
        <v>0</v>
      </c>
      <c r="AJ233" s="1">
        <f t="shared" si="147"/>
      </c>
      <c r="AK233" s="1">
        <f t="shared" si="148"/>
      </c>
      <c r="AL233" s="1">
        <f t="shared" si="149"/>
      </c>
      <c r="AM233" s="1">
        <f t="shared" si="181"/>
      </c>
      <c r="AN233" s="1">
        <f t="shared" si="150"/>
        <v>1</v>
      </c>
      <c r="AO233" s="1">
        <f t="shared" si="151"/>
        <v>-1</v>
      </c>
      <c r="AP233" s="1">
        <f t="shared" si="152"/>
      </c>
      <c r="AQ233" s="1">
        <f t="shared" si="153"/>
        <v>2</v>
      </c>
      <c r="AR233" s="1">
        <f t="shared" si="154"/>
        <v>0</v>
      </c>
      <c r="AS233" s="1">
        <f t="shared" si="155"/>
      </c>
      <c r="AT233" s="1">
        <f t="shared" si="156"/>
        <v>3</v>
      </c>
      <c r="AU233" s="1">
        <f t="shared" si="157"/>
      </c>
      <c r="AV233" s="1">
        <f>IF(V233&gt;0,0,"")</f>
      </c>
      <c r="AW233" s="1">
        <f t="shared" si="158"/>
      </c>
      <c r="AX233" s="1">
        <f t="shared" si="159"/>
      </c>
      <c r="AY233" s="1">
        <f t="shared" si="160"/>
      </c>
      <c r="AZ233" s="1">
        <f t="shared" si="161"/>
      </c>
      <c r="BA233" s="1" t="str">
        <f t="shared" si="162"/>
        <v>L</v>
      </c>
      <c r="BB233" s="1">
        <f t="shared" si="163"/>
      </c>
      <c r="BC233" s="1">
        <f t="shared" si="164"/>
      </c>
      <c r="BD233" s="1" t="str">
        <f t="shared" si="165"/>
        <v>R</v>
      </c>
      <c r="BE233" s="1">
        <f t="shared" si="166"/>
      </c>
      <c r="BF233" s="1">
        <f t="shared" si="167"/>
      </c>
      <c r="BG233" s="1" t="str">
        <f t="shared" si="168"/>
        <v>L</v>
      </c>
      <c r="BH233" s="1">
        <f t="shared" si="169"/>
      </c>
      <c r="BI233" s="1" t="str">
        <f t="shared" si="182"/>
        <v>L</v>
      </c>
      <c r="BJ233" s="1">
        <f t="shared" si="183"/>
      </c>
      <c r="BK233" s="1">
        <f t="shared" si="170"/>
      </c>
      <c r="BL233" s="1">
        <f t="shared" si="171"/>
      </c>
      <c r="BM233" s="1">
        <f t="shared" si="172"/>
      </c>
      <c r="BN233" s="1" t="str">
        <f t="shared" si="173"/>
        <v>富樫さん &amp; </v>
      </c>
      <c r="BO233" s="1">
        <f t="shared" si="174"/>
      </c>
      <c r="BP233" s="1">
        <f t="shared" si="175"/>
      </c>
      <c r="BQ233" s="1">
        <f t="shared" si="176"/>
      </c>
      <c r="BR233" s="1">
        <f t="shared" si="177"/>
      </c>
      <c r="BS233" s="1">
        <f t="shared" si="178"/>
      </c>
      <c r="BT233" s="1" t="str">
        <f t="shared" si="179"/>
        <v>皆川さん &amp; </v>
      </c>
      <c r="BU233" s="1">
        <f t="shared" si="180"/>
      </c>
      <c r="BV233" s="1" t="str">
        <f t="shared" si="184"/>
        <v>富樫さん &amp; 皆川さん &amp; </v>
      </c>
      <c r="BW233" s="1">
        <f t="shared" si="185"/>
        <v>14</v>
      </c>
      <c r="BX233" s="1" t="str">
        <f t="shared" si="186"/>
        <v>富樫さん &amp; 皆川さん</v>
      </c>
    </row>
    <row r="234" spans="9:76" ht="14.25">
      <c r="I234" s="27"/>
      <c r="K234" s="2">
        <v>2</v>
      </c>
      <c r="L234" s="2"/>
      <c r="M234" s="2"/>
      <c r="N234" s="2">
        <v>4</v>
      </c>
      <c r="O234" s="2"/>
      <c r="P234" s="2"/>
      <c r="Q234" s="2">
        <v>1</v>
      </c>
      <c r="R234" s="2"/>
      <c r="S234" s="2"/>
      <c r="T234" s="2">
        <v>3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8"/>
      <c r="AI234" s="1">
        <f>IF(ISERROR(HLOOKUP("C",$W234:$AH$2101,ROWS($W234:$AH$2101),FALSE)),0,HLOOKUP("C",$W234:$AH$2101,ROWS($W234:$AH$2101),FALSE))</f>
        <v>0</v>
      </c>
      <c r="AJ234" s="1">
        <f>IF(J234&gt;0,IF(J233&gt;0,AJ233+1,0),IF(J233&gt;0,IF(SUM($J234:$U234)=0,"",IF($AI234&gt;0,-2,-1)),""))</f>
      </c>
      <c r="AK234" s="1">
        <f>IF(K234&gt;0,IF(K233&gt;0,AK233+1,0),IF(K233&gt;0,IF(SUM($J234:$U234)=0,"",IF($AI234&gt;0,-2,-1)),""))</f>
        <v>0</v>
      </c>
      <c r="AL234" s="1">
        <f>IF(L234&gt;0,IF(L233&gt;0,AL233+1,0),IF(L233&gt;0,IF(SUM($J234:$U234)=0,"",IF($AI234&gt;0,-2,-1)),""))</f>
      </c>
      <c r="AM234" s="1">
        <f t="shared" si="181"/>
      </c>
      <c r="AN234" s="1">
        <f>IF(N234&gt;0,IF(N233&gt;0,AN233+1,0),IF(N233&gt;0,IF(SUM($J234:$U234)=0,"",IF($AI234&gt;0,-2,-1)),""))</f>
        <v>2</v>
      </c>
      <c r="AO234" s="1">
        <f>IF(O234&gt;0,IF(O233&gt;0,AO233+1,0),IF(O233&gt;0,IF(SUM($J234:$U234)=0,"",IF($AI234&gt;0,-2,-1)),""))</f>
      </c>
      <c r="AP234" s="1">
        <f>IF(P234&gt;0,IF(P233&gt;0,AP233+1,0),IF(P233&gt;0,IF(SUM($J234:$U234)=0,"",IF($AI234&gt;0,-2,-1)),""))</f>
      </c>
      <c r="AQ234" s="1">
        <f>IF(Q234&gt;0,IF(Q233&gt;0,AQ233+1,0),IF(Q233&gt;0,IF(SUM($J234:$U234)=0,"",IF($AI234&gt;0,-2,-1)),""))</f>
        <v>3</v>
      </c>
      <c r="AR234" s="1">
        <f>IF(R234&gt;0,IF(R233&gt;0,AR233+1,0),IF(R233&gt;0,IF(SUM($J234:$U234)=0,"",IF($AI234&gt;0,-2,-1)),""))</f>
        <v>-1</v>
      </c>
      <c r="AS234" s="1">
        <f>IF(S234&gt;0,IF(S233&gt;0,AS233+1,0),IF(S233&gt;0,IF(SUM($J234:$U234)=0,"",IF($AI234&gt;0,-2,-1)),""))</f>
      </c>
      <c r="AT234" s="1">
        <f>IF(T234&gt;0,IF(T233&gt;0,AT233+1,0),IF(T233&gt;0,IF(SUM($J234:$U234)=0,"",IF($AI234&gt;0,-2,-1)),""))</f>
        <v>4</v>
      </c>
      <c r="AU234" s="1">
        <f>IF(U234&gt;0,IF(U233&gt;0,AU233+1,0),IF(U233&gt;0,IF(SUM($J234:$U234)=0,"",IF($AI234&gt;0,-2,-1)),""))</f>
      </c>
      <c r="AV234" s="1">
        <f>IF(V234&gt;0,0,"")</f>
      </c>
      <c r="AW234" s="1">
        <f>IF(AND(AJ234&gt;0,NOT(ISBLANK(J234))),IF(J234&gt;2,"L","R"),"")</f>
      </c>
      <c r="AX234" s="1">
        <f>IF(AND(AK234&gt;0,NOT(ISBLANK(K234))),IF(K234&gt;2,"L","R"),"")</f>
      </c>
      <c r="AY234" s="1">
        <f>IF(AND(AL234&gt;0,NOT(ISBLANK(L234))),IF(L234&gt;2,"L","R"),"")</f>
      </c>
      <c r="AZ234" s="1">
        <f>IF(AND(AM234&gt;0,NOT(ISBLANK(M234))),IF(M234&gt;2,"L","R"),"")</f>
      </c>
      <c r="BA234" s="1" t="str">
        <f>IF(AND(AN234&gt;0,NOT(ISBLANK(N234))),IF(N234&gt;2,"L","R"),"")</f>
        <v>L</v>
      </c>
      <c r="BB234" s="1">
        <f>IF(AND(AO234&gt;0,NOT(ISBLANK(O234))),IF(O234&gt;2,"L","R"),"")</f>
      </c>
      <c r="BC234" s="1">
        <f>IF(AND(AP234&gt;0,NOT(ISBLANK(P234))),IF(P234&gt;2,"L","R"),"")</f>
      </c>
      <c r="BD234" s="1" t="str">
        <f>IF(AND(AQ234&gt;0,NOT(ISBLANK(Q234))),IF(Q234&gt;2,"L","R"),"")</f>
        <v>R</v>
      </c>
      <c r="BE234" s="1">
        <f>IF(AND(AR234&gt;0,NOT(ISBLANK(R234))),IF(R234&gt;2,"L","R"),"")</f>
      </c>
      <c r="BF234" s="1">
        <f>IF(AND(AS234&gt;0,NOT(ISBLANK(S234))),IF(S234&gt;2,"L","R"),"")</f>
      </c>
      <c r="BG234" s="1" t="str">
        <f>IF(AND(AT234&gt;0,NOT(ISBLANK(T234))),IF(T234&gt;2,"L","R"),"")</f>
        <v>L</v>
      </c>
      <c r="BH234" s="1">
        <f>IF(AND(AU234&gt;0,NOT(ISBLANK(U234))),IF(U234&gt;2,"L","R"),"")</f>
      </c>
      <c r="BI234" s="1" t="str">
        <f t="shared" si="182"/>
        <v>L</v>
      </c>
      <c r="BJ234" s="1">
        <f t="shared" si="183"/>
      </c>
      <c r="BK234" s="1">
        <f>IF(AND(NOT(AX234=""),$BI234=AX234),BK$39&amp;" &amp; ","")</f>
      </c>
      <c r="BL234" s="1">
        <f>IF(AND(NOT(AY234=""),$BI234=AY234),BL$39&amp;" &amp; ","")</f>
      </c>
      <c r="BM234" s="1">
        <f>IF(AND(NOT(AZ234=""),$BI234=AZ234),BM$39&amp;" &amp; ","")</f>
      </c>
      <c r="BN234" s="1" t="str">
        <f>IF(AND(NOT(BA234=""),$BI234=BA234),BN$39&amp;" &amp; ","")</f>
        <v>富樫さん &amp; </v>
      </c>
      <c r="BO234" s="1">
        <f>IF(AND(NOT(BB234=""),$BI234=BB234),BO$39&amp;" &amp; ","")</f>
      </c>
      <c r="BP234" s="1">
        <f>IF(AND(NOT(BC234=""),$BI234=BC234),BP$39&amp;" &amp; ","")</f>
      </c>
      <c r="BQ234" s="1">
        <f>IF(AND(NOT(BD234=""),$BI234=BD234),BQ$39&amp;" &amp; ","")</f>
      </c>
      <c r="BR234" s="1">
        <f>IF(AND(NOT(BE234=""),$BI234=BE234),BR$39&amp;" &amp; ","")</f>
      </c>
      <c r="BS234" s="1">
        <f>IF(AND(NOT(BF234=""),$BI234=BF234),BS$39&amp;" &amp; ","")</f>
      </c>
      <c r="BT234" s="1" t="str">
        <f>IF(AND(NOT(BG234=""),$BI234=BG234),BT$39&amp;" &amp; ","")</f>
        <v>皆川さん &amp; </v>
      </c>
      <c r="BU234" s="1">
        <f>IF(AND(NOT(BH234=""),$BI234=BH234),BU$39&amp;" &amp; ","")</f>
      </c>
      <c r="BV234" s="1" t="str">
        <f t="shared" si="184"/>
        <v>富樫さん &amp; 皆川さん &amp; </v>
      </c>
      <c r="BW234" s="1">
        <f t="shared" si="185"/>
        <v>14</v>
      </c>
      <c r="BX234" s="1" t="str">
        <f t="shared" si="186"/>
        <v>富樫さん &amp; 皆川さん</v>
      </c>
    </row>
    <row r="235" spans="9:76" ht="14.25">
      <c r="I235" s="27"/>
      <c r="K235" s="2">
        <v>2</v>
      </c>
      <c r="L235" s="2"/>
      <c r="M235" s="2"/>
      <c r="N235" s="2">
        <v>4</v>
      </c>
      <c r="O235" s="2"/>
      <c r="P235" s="2">
        <v>3</v>
      </c>
      <c r="Q235" s="2">
        <v>1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8"/>
      <c r="AI235" s="1">
        <f>IF(ISERROR(HLOOKUP("C",$W235:$AH$2101,ROWS($W235:$AH$2101),FALSE)),0,HLOOKUP("C",$W235:$AH$2101,ROWS($W235:$AH$2101),FALSE))</f>
        <v>0</v>
      </c>
      <c r="AJ235" s="1">
        <f>IF(J235&gt;0,IF(J234&gt;0,AJ234+1,0),IF(J234&gt;0,IF(SUM($J235:$U235)=0,"",IF($AI235&gt;0,-2,-1)),""))</f>
      </c>
      <c r="AK235" s="1">
        <f>IF(K235&gt;0,IF(K234&gt;0,AK234+1,0),IF(K234&gt;0,IF(SUM($J235:$U235)=0,"",IF($AI235&gt;0,-2,-1)),""))</f>
        <v>1</v>
      </c>
      <c r="AL235" s="1">
        <f>IF(L235&gt;0,IF(L234&gt;0,AL234+1,0),IF(L234&gt;0,IF(SUM($J235:$U235)=0,"",IF($AI235&gt;0,-2,-1)),""))</f>
      </c>
      <c r="AM235" s="1">
        <f>IF(M235&gt;0,IF(M234&gt;0,AM234+1,0),IF(M234&gt;0,IF(SUM($J235:$U235)=0,"",IF($AI235&gt;0,-2,-1)),""))</f>
      </c>
      <c r="AN235" s="1">
        <f>IF(N235&gt;0,IF(N234&gt;0,AN234+1,0),IF(N234&gt;0,IF(SUM($J235:$U235)=0,"",IF($AI235&gt;0,-2,-1)),""))</f>
        <v>3</v>
      </c>
      <c r="AO235" s="1">
        <f>IF(O235&gt;0,IF(O234&gt;0,AO234+1,0),IF(O234&gt;0,IF(SUM($J235:$U235)=0,"",IF($AI235&gt;0,-2,-1)),""))</f>
      </c>
      <c r="AP235" s="1">
        <f>IF(P235&gt;0,IF(P234&gt;0,AP234+1,0),IF(P234&gt;0,IF(SUM($J235:$U235)=0,"",IF($AI235&gt;0,-2,-1)),""))</f>
        <v>0</v>
      </c>
      <c r="AQ235" s="1">
        <f>IF(Q235&gt;0,IF(Q234&gt;0,AQ234+1,0),IF(Q234&gt;0,IF(SUM($J235:$U235)=0,"",IF($AI235&gt;0,-2,-1)),""))</f>
        <v>4</v>
      </c>
      <c r="AR235" s="1">
        <f>IF(R235&gt;0,IF(R234&gt;0,AR234+1,0),IF(R234&gt;0,IF(SUM($J235:$U235)=0,"",IF($AI235&gt;0,-2,-1)),""))</f>
      </c>
      <c r="AS235" s="1">
        <f>IF(S235&gt;0,IF(S234&gt;0,AS234+1,0),IF(S234&gt;0,IF(SUM($J235:$U235)=0,"",IF($AI235&gt;0,-2,-1)),""))</f>
      </c>
      <c r="AT235" s="1">
        <f>IF(T235&gt;0,IF(T234&gt;0,AT234+1,0),IF(T234&gt;0,IF(SUM($J235:$U235)=0,"",IF($AI235&gt;0,-2,-1)),""))</f>
        <v>-1</v>
      </c>
      <c r="AU235" s="1">
        <f>IF(U235&gt;0,IF(U234&gt;0,AU234+1,0),IF(U234&gt;0,IF(SUM($J235:$U235)=0,"",IF($AI235&gt;0,-2,-1)),""))</f>
      </c>
      <c r="AV235" s="1">
        <f>IF(V235&gt;0,0,"")</f>
      </c>
      <c r="AW235" s="1">
        <f>IF(AND(AJ235&gt;0,NOT(ISBLANK(J235))),IF(J235&gt;2,"L","R"),"")</f>
      </c>
      <c r="AX235" s="1" t="str">
        <f>IF(AND(AK235&gt;0,NOT(ISBLANK(K235))),IF(K235&gt;2,"L","R"),"")</f>
        <v>R</v>
      </c>
      <c r="AY235" s="1">
        <f>IF(AND(AL235&gt;0,NOT(ISBLANK(L235))),IF(L235&gt;2,"L","R"),"")</f>
      </c>
      <c r="AZ235" s="1">
        <f>IF(AND(AM235&gt;0,NOT(ISBLANK(M235))),IF(M235&gt;2,"L","R"),"")</f>
      </c>
      <c r="BA235" s="1" t="str">
        <f>IF(AND(AN235&gt;0,NOT(ISBLANK(N235))),IF(N235&gt;2,"L","R"),"")</f>
        <v>L</v>
      </c>
      <c r="BB235" s="1">
        <f>IF(AND(AO235&gt;0,NOT(ISBLANK(O235))),IF(O235&gt;2,"L","R"),"")</f>
      </c>
      <c r="BC235" s="1">
        <f>IF(AND(AP235&gt;0,NOT(ISBLANK(P235))),IF(P235&gt;2,"L","R"),"")</f>
      </c>
      <c r="BD235" s="1" t="str">
        <f>IF(AND(AQ235&gt;0,NOT(ISBLANK(Q235))),IF(Q235&gt;2,"L","R"),"")</f>
        <v>R</v>
      </c>
      <c r="BE235" s="1">
        <f>IF(AND(AR235&gt;0,NOT(ISBLANK(R235))),IF(R235&gt;2,"L","R"),"")</f>
      </c>
      <c r="BF235" s="1">
        <f>IF(AND(AS235&gt;0,NOT(ISBLANK(S235))),IF(S235&gt;2,"L","R"),"")</f>
      </c>
      <c r="BG235" s="1">
        <f>IF(AND(AT235&gt;0,NOT(ISBLANK(T235))),IF(T235&gt;2,"L","R"),"")</f>
      </c>
      <c r="BH235" s="1">
        <f>IF(AND(AU235&gt;0,NOT(ISBLANK(U235))),IF(U235&gt;2,"L","R"),"")</f>
      </c>
      <c r="BI235" s="1" t="str">
        <f>IF(AND(COUNTIF($AW235:$BH235,"R")=2,COUNTIF($AW235:$BH235,"L")&lt;&gt;2),"R",IF(AND(COUNTIF($AW235:$BH235,"R")&lt;&gt;2,COUNTIF($AW235:$BH235,"L")=2),"L",""))</f>
        <v>R</v>
      </c>
      <c r="BJ235" s="1">
        <f>IF(AND(NOT(AW235=""),$BI235=AW235),BJ$39&amp;" &amp; ","")</f>
      </c>
      <c r="BK235" s="1" t="str">
        <f>IF(AND(NOT(AX235=""),$BI235=AX235),BK$39&amp;" &amp; ","")</f>
        <v>古沢さん &amp; </v>
      </c>
      <c r="BL235" s="1">
        <f>IF(AND(NOT(AY235=""),$BI235=AY235),BL$39&amp;" &amp; ","")</f>
      </c>
      <c r="BM235" s="1">
        <f>IF(AND(NOT(AZ235=""),$BI235=AZ235),BM$39&amp;" &amp; ","")</f>
      </c>
      <c r="BN235" s="1">
        <f>IF(AND(NOT(BA235=""),$BI235=BA235),BN$39&amp;" &amp; ","")</f>
      </c>
      <c r="BO235" s="1">
        <f>IF(AND(NOT(BB235=""),$BI235=BB235),BO$39&amp;" &amp; ","")</f>
      </c>
      <c r="BP235" s="1">
        <f>IF(AND(NOT(BC235=""),$BI235=BC235),BP$39&amp;" &amp; ","")</f>
      </c>
      <c r="BQ235" s="1" t="str">
        <f>IF(AND(NOT(BD235=""),$BI235=BD235),BQ$39&amp;" &amp; ","")</f>
        <v>霜野さん &amp; </v>
      </c>
      <c r="BR235" s="1">
        <f>IF(AND(NOT(BE235=""),$BI235=BE235),BR$39&amp;" &amp; ","")</f>
      </c>
      <c r="BS235" s="1">
        <f>IF(AND(NOT(BF235=""),$BI235=BF235),BS$39&amp;" &amp; ","")</f>
      </c>
      <c r="BT235" s="1">
        <f>IF(AND(NOT(BG235=""),$BI235=BG235),BT$39&amp;" &amp; ","")</f>
      </c>
      <c r="BU235" s="1">
        <f>IF(AND(NOT(BH235=""),$BI235=BH235),BU$39&amp;" &amp; ","")</f>
      </c>
      <c r="BV235" s="1" t="str">
        <f>BJ235&amp;BK235&amp;BL235&amp;BM235&amp;BN235&amp;BO235&amp;BP235&amp;BQ235&amp;BR235&amp;BS235&amp;BT235&amp;BU235</f>
        <v>古沢さん &amp; 霜野さん &amp; </v>
      </c>
      <c r="BW235" s="1">
        <f>LEN(BV235)</f>
        <v>14</v>
      </c>
      <c r="BX235" s="1" t="str">
        <f>LEFT(BV235,BW235-3)</f>
        <v>古沢さん &amp; 霜野さん</v>
      </c>
    </row>
    <row r="236" spans="9:76" ht="14.25">
      <c r="I236" s="27"/>
      <c r="K236" s="2">
        <v>2</v>
      </c>
      <c r="L236" s="2"/>
      <c r="M236" s="2">
        <v>3</v>
      </c>
      <c r="N236" s="2">
        <v>4</v>
      </c>
      <c r="O236" s="2"/>
      <c r="P236" s="2"/>
      <c r="Q236" s="2">
        <v>1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8"/>
      <c r="AI236" s="1">
        <f>IF(ISERROR(HLOOKUP("C",$W236:$AH$2101,ROWS($W236:$AH$2101),FALSE)),0,HLOOKUP("C",$W236:$AH$2101,ROWS($W236:$AH$2101),FALSE))</f>
        <v>0</v>
      </c>
      <c r="AJ236" s="1">
        <f>IF(J236&gt;0,IF(J235&gt;0,AJ235+1,0),IF(J235&gt;0,IF(SUM($J236:$U236)=0,"",IF($AI236&gt;0,-2,-1)),""))</f>
      </c>
      <c r="AK236" s="1">
        <f>IF(K236&gt;0,IF(K235&gt;0,AK235+1,0),IF(K235&gt;0,IF(SUM($J236:$U236)=0,"",IF($AI236&gt;0,-2,-1)),""))</f>
        <v>2</v>
      </c>
      <c r="AL236" s="1">
        <f>IF(L236&gt;0,IF(L235&gt;0,AL235+1,0),IF(L235&gt;0,IF(SUM($J236:$U236)=0,"",IF($AI236&gt;0,-2,-1)),""))</f>
      </c>
      <c r="AM236" s="1">
        <f>IF(M236&gt;0,IF(M235&gt;0,AM235+1,0),IF(M235&gt;0,IF(SUM($J236:$U236)=0,"",IF($AI236&gt;0,-2,-1)),""))</f>
        <v>0</v>
      </c>
      <c r="AN236" s="1">
        <f>IF(N236&gt;0,IF(N235&gt;0,AN235+1,0),IF(N235&gt;0,IF(SUM($J236:$U236)=0,"",IF($AI236&gt;0,-2,-1)),""))</f>
        <v>4</v>
      </c>
      <c r="AO236" s="1">
        <f>IF(O236&gt;0,IF(O235&gt;0,AO235+1,0),IF(O235&gt;0,IF(SUM($J236:$U236)=0,"",IF($AI236&gt;0,-2,-1)),""))</f>
      </c>
      <c r="AP236" s="1">
        <f>IF(P236&gt;0,IF(P235&gt;0,AP235+1,0),IF(P235&gt;0,IF(SUM($J236:$U236)=0,"",IF($AI236&gt;0,-2,-1)),""))</f>
        <v>-1</v>
      </c>
      <c r="AQ236" s="1">
        <f>IF(Q236&gt;0,IF(Q235&gt;0,AQ235+1,0),IF(Q235&gt;0,IF(SUM($J236:$U236)=0,"",IF($AI236&gt;0,-2,-1)),""))</f>
        <v>5</v>
      </c>
      <c r="AR236" s="1">
        <f>IF(R236&gt;0,IF(R235&gt;0,AR235+1,0),IF(R235&gt;0,IF(SUM($J236:$U236)=0,"",IF($AI236&gt;0,-2,-1)),""))</f>
      </c>
      <c r="AS236" s="1">
        <f>IF(S236&gt;0,IF(S235&gt;0,AS235+1,0),IF(S235&gt;0,IF(SUM($J236:$U236)=0,"",IF($AI236&gt;0,-2,-1)),""))</f>
      </c>
      <c r="AT236" s="1">
        <f>IF(T236&gt;0,IF(T235&gt;0,AT235+1,0),IF(T235&gt;0,IF(SUM($J236:$U236)=0,"",IF($AI236&gt;0,-2,-1)),""))</f>
      </c>
      <c r="AU236" s="1">
        <f>IF(U236&gt;0,IF(U235&gt;0,AU235+1,0),IF(U235&gt;0,IF(SUM($J236:$U236)=0,"",IF($AI236&gt;0,-2,-1)),""))</f>
      </c>
      <c r="AV236" s="1">
        <f>IF(V236&gt;0,0,"")</f>
      </c>
      <c r="AW236" s="1">
        <f>IF(AND(AJ236&gt;0,NOT(ISBLANK(J236))),IF(J236&gt;2,"L","R"),"")</f>
      </c>
      <c r="AX236" s="1" t="str">
        <f>IF(AND(AK236&gt;0,NOT(ISBLANK(K236))),IF(K236&gt;2,"L","R"),"")</f>
        <v>R</v>
      </c>
      <c r="AY236" s="1">
        <f>IF(AND(AL236&gt;0,NOT(ISBLANK(L236))),IF(L236&gt;2,"L","R"),"")</f>
      </c>
      <c r="AZ236" s="1">
        <f>IF(AND(AM236&gt;0,NOT(ISBLANK(M236))),IF(M236&gt;2,"L","R"),"")</f>
      </c>
      <c r="BA236" s="1" t="str">
        <f>IF(AND(AN236&gt;0,NOT(ISBLANK(N236))),IF(N236&gt;2,"L","R"),"")</f>
        <v>L</v>
      </c>
      <c r="BB236" s="1">
        <f>IF(AND(AO236&gt;0,NOT(ISBLANK(O236))),IF(O236&gt;2,"L","R"),"")</f>
      </c>
      <c r="BC236" s="1">
        <f>IF(AND(AP236&gt;0,NOT(ISBLANK(P236))),IF(P236&gt;2,"L","R"),"")</f>
      </c>
      <c r="BD236" s="1" t="str">
        <f>IF(AND(AQ236&gt;0,NOT(ISBLANK(Q236))),IF(Q236&gt;2,"L","R"),"")</f>
        <v>R</v>
      </c>
      <c r="BE236" s="1">
        <f>IF(AND(AR236&gt;0,NOT(ISBLANK(R236))),IF(R236&gt;2,"L","R"),"")</f>
      </c>
      <c r="BF236" s="1">
        <f>IF(AND(AS236&gt;0,NOT(ISBLANK(S236))),IF(S236&gt;2,"L","R"),"")</f>
      </c>
      <c r="BG236" s="1">
        <f>IF(AND(AT236&gt;0,NOT(ISBLANK(T236))),IF(T236&gt;2,"L","R"),"")</f>
      </c>
      <c r="BH236" s="1">
        <f>IF(AND(AU236&gt;0,NOT(ISBLANK(U236))),IF(U236&gt;2,"L","R"),"")</f>
      </c>
      <c r="BI236" s="1" t="str">
        <f>IF(AND(COUNTIF($AW236:$BH236,"R")=2,COUNTIF($AW236:$BH236,"L")&lt;&gt;2),"R",IF(AND(COUNTIF($AW236:$BH236,"R")&lt;&gt;2,COUNTIF($AW236:$BH236,"L")=2),"L",""))</f>
        <v>R</v>
      </c>
      <c r="BJ236" s="1">
        <f>IF(AND(NOT(AW236=""),$BI236=AW236),BJ$39&amp;" &amp; ","")</f>
      </c>
      <c r="BK236" s="1" t="str">
        <f>IF(AND(NOT(AX236=""),$BI236=AX236),BK$39&amp;" &amp; ","")</f>
        <v>古沢さん &amp; </v>
      </c>
      <c r="BL236" s="1">
        <f>IF(AND(NOT(AY236=""),$BI236=AY236),BL$39&amp;" &amp; ","")</f>
      </c>
      <c r="BM236" s="1">
        <f>IF(AND(NOT(AZ236=""),$BI236=AZ236),BM$39&amp;" &amp; ","")</f>
      </c>
      <c r="BN236" s="1">
        <f>IF(AND(NOT(BA236=""),$BI236=BA236),BN$39&amp;" &amp; ","")</f>
      </c>
      <c r="BO236" s="1">
        <f>IF(AND(NOT(BB236=""),$BI236=BB236),BO$39&amp;" &amp; ","")</f>
      </c>
      <c r="BP236" s="1">
        <f>IF(AND(NOT(BC236=""),$BI236=BC236),BP$39&amp;" &amp; ","")</f>
      </c>
      <c r="BQ236" s="1" t="str">
        <f>IF(AND(NOT(BD236=""),$BI236=BD236),BQ$39&amp;" &amp; ","")</f>
        <v>霜野さん &amp; </v>
      </c>
      <c r="BR236" s="1">
        <f>IF(AND(NOT(BE236=""),$BI236=BE236),BR$39&amp;" &amp; ","")</f>
      </c>
      <c r="BS236" s="1">
        <f>IF(AND(NOT(BF236=""),$BI236=BF236),BS$39&amp;" &amp; ","")</f>
      </c>
      <c r="BT236" s="1">
        <f>IF(AND(NOT(BG236=""),$BI236=BG236),BT$39&amp;" &amp; ","")</f>
      </c>
      <c r="BU236" s="1">
        <f>IF(AND(NOT(BH236=""),$BI236=BH236),BU$39&amp;" &amp; ","")</f>
      </c>
      <c r="BV236" s="1" t="str">
        <f>BJ236&amp;BK236&amp;BL236&amp;BM236&amp;BN236&amp;BO236&amp;BP236&amp;BQ236&amp;BR236&amp;BS236&amp;BT236&amp;BU236</f>
        <v>古沢さん &amp; 霜野さん &amp; </v>
      </c>
      <c r="BW236" s="1">
        <f>LEN(BV236)</f>
        <v>14</v>
      </c>
      <c r="BX236" s="1" t="str">
        <f>LEFT(BV236,BW236-3)</f>
        <v>古沢さん &amp; 霜野さん</v>
      </c>
    </row>
    <row r="237" spans="9:76" ht="14.25">
      <c r="I237" s="27"/>
      <c r="K237" s="2">
        <v>2</v>
      </c>
      <c r="L237" s="2"/>
      <c r="M237" s="2"/>
      <c r="N237" s="2">
        <v>4</v>
      </c>
      <c r="O237" s="2">
        <v>3</v>
      </c>
      <c r="P237" s="2"/>
      <c r="Q237" s="2">
        <v>1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8"/>
      <c r="AI237" s="1">
        <f>IF(ISERROR(HLOOKUP("C",$W237:$AH$2101,ROWS($W237:$AH$2101),FALSE)),0,HLOOKUP("C",$W237:$AH$2101,ROWS($W237:$AH$2101),FALSE))</f>
        <v>0</v>
      </c>
      <c r="AJ237" s="1">
        <f>IF(J237&gt;0,IF(J236&gt;0,AJ236+1,0),IF(J236&gt;0,IF(SUM($J237:$U237)=0,"",IF($AI237&gt;0,-2,-1)),""))</f>
      </c>
      <c r="AK237" s="1">
        <f>IF(K237&gt;0,IF(K236&gt;0,AK236+1,0),IF(K236&gt;0,IF(SUM($J237:$U237)=0,"",IF($AI237&gt;0,-2,-1)),""))</f>
        <v>3</v>
      </c>
      <c r="AL237" s="1">
        <f>IF(L237&gt;0,IF(L236&gt;0,AL236+1,0),IF(L236&gt;0,IF(SUM($J237:$U237)=0,"",IF($AI237&gt;0,-2,-1)),""))</f>
      </c>
      <c r="AM237" s="1">
        <f>IF(M237&gt;0,IF(M236&gt;0,AM236+1,0),IF(M236&gt;0,IF(SUM($J237:$U237)=0,"",IF($AI237&gt;0,-2,-1)),""))</f>
        <v>-1</v>
      </c>
      <c r="AN237" s="1">
        <f>IF(N237&gt;0,IF(N236&gt;0,AN236+1,0),IF(N236&gt;0,IF(SUM($J237:$U237)=0,"",IF($AI237&gt;0,-2,-1)),""))</f>
        <v>5</v>
      </c>
      <c r="AO237" s="1">
        <f>IF(O237&gt;0,IF(O236&gt;0,AO236+1,0),IF(O236&gt;0,IF(SUM($J237:$U237)=0,"",IF($AI237&gt;0,-2,-1)),""))</f>
        <v>0</v>
      </c>
      <c r="AP237" s="1">
        <f>IF(P237&gt;0,IF(P236&gt;0,AP236+1,0),IF(P236&gt;0,IF(SUM($J237:$U237)=0,"",IF($AI237&gt;0,-2,-1)),""))</f>
      </c>
      <c r="AQ237" s="1">
        <f>IF(Q237&gt;0,IF(Q236&gt;0,AQ236+1,0),IF(Q236&gt;0,IF(SUM($J237:$U237)=0,"",IF($AI237&gt;0,-2,-1)),""))</f>
        <v>6</v>
      </c>
      <c r="AR237" s="1">
        <f>IF(R237&gt;0,IF(R236&gt;0,AR236+1,0),IF(R236&gt;0,IF(SUM($J237:$U237)=0,"",IF($AI237&gt;0,-2,-1)),""))</f>
      </c>
      <c r="AS237" s="1">
        <f>IF(S237&gt;0,IF(S236&gt;0,AS236+1,0),IF(S236&gt;0,IF(SUM($J237:$U237)=0,"",IF($AI237&gt;0,-2,-1)),""))</f>
      </c>
      <c r="AT237" s="1">
        <f>IF(T237&gt;0,IF(T236&gt;0,AT236+1,0),IF(T236&gt;0,IF(SUM($J237:$U237)=0,"",IF($AI237&gt;0,-2,-1)),""))</f>
      </c>
      <c r="AU237" s="1">
        <f>IF(U237&gt;0,IF(U236&gt;0,AU236+1,0),IF(U236&gt;0,IF(SUM($J237:$U237)=0,"",IF($AI237&gt;0,-2,-1)),""))</f>
      </c>
      <c r="AV237" s="1">
        <f>IF(V237&gt;0,0,"")</f>
      </c>
      <c r="AW237" s="1">
        <f>IF(AND(AJ237&gt;0,NOT(ISBLANK(J237))),IF(J237&gt;2,"L","R"),"")</f>
      </c>
      <c r="AX237" s="1" t="str">
        <f>IF(AND(AK237&gt;0,NOT(ISBLANK(K237))),IF(K237&gt;2,"L","R"),"")</f>
        <v>R</v>
      </c>
      <c r="AY237" s="1">
        <f>IF(AND(AL237&gt;0,NOT(ISBLANK(L237))),IF(L237&gt;2,"L","R"),"")</f>
      </c>
      <c r="AZ237" s="1">
        <f>IF(AND(AM237&gt;0,NOT(ISBLANK(M237))),IF(M237&gt;2,"L","R"),"")</f>
      </c>
      <c r="BA237" s="1" t="str">
        <f>IF(AND(AN237&gt;0,NOT(ISBLANK(N237))),IF(N237&gt;2,"L","R"),"")</f>
        <v>L</v>
      </c>
      <c r="BB237" s="1">
        <f>IF(AND(AO237&gt;0,NOT(ISBLANK(O237))),IF(O237&gt;2,"L","R"),"")</f>
      </c>
      <c r="BC237" s="1">
        <f>IF(AND(AP237&gt;0,NOT(ISBLANK(P237))),IF(P237&gt;2,"L","R"),"")</f>
      </c>
      <c r="BD237" s="1" t="str">
        <f>IF(AND(AQ237&gt;0,NOT(ISBLANK(Q237))),IF(Q237&gt;2,"L","R"),"")</f>
        <v>R</v>
      </c>
      <c r="BE237" s="1">
        <f>IF(AND(AR237&gt;0,NOT(ISBLANK(R237))),IF(R237&gt;2,"L","R"),"")</f>
      </c>
      <c r="BF237" s="1">
        <f>IF(AND(AS237&gt;0,NOT(ISBLANK(S237))),IF(S237&gt;2,"L","R"),"")</f>
      </c>
      <c r="BG237" s="1">
        <f>IF(AND(AT237&gt;0,NOT(ISBLANK(T237))),IF(T237&gt;2,"L","R"),"")</f>
      </c>
      <c r="BH237" s="1">
        <f>IF(AND(AU237&gt;0,NOT(ISBLANK(U237))),IF(U237&gt;2,"L","R"),"")</f>
      </c>
      <c r="BI237" s="1" t="str">
        <f>IF(AND(COUNTIF($AW237:$BH237,"R")=2,COUNTIF($AW237:$BH237,"L")&lt;&gt;2),"R",IF(AND(COUNTIF($AW237:$BH237,"R")&lt;&gt;2,COUNTIF($AW237:$BH237,"L")=2),"L",""))</f>
        <v>R</v>
      </c>
      <c r="BJ237" s="1">
        <f>IF(AND(NOT(AW237=""),$BI237=AW237),BJ$39&amp;" &amp; ","")</f>
      </c>
      <c r="BK237" s="1" t="str">
        <f>IF(AND(NOT(AX237=""),$BI237=AX237),BK$39&amp;" &amp; ","")</f>
        <v>古沢さん &amp; </v>
      </c>
      <c r="BL237" s="1">
        <f>IF(AND(NOT(AY237=""),$BI237=AY237),BL$39&amp;" &amp; ","")</f>
      </c>
      <c r="BM237" s="1">
        <f>IF(AND(NOT(AZ237=""),$BI237=AZ237),BM$39&amp;" &amp; ","")</f>
      </c>
      <c r="BN237" s="1">
        <f>IF(AND(NOT(BA237=""),$BI237=BA237),BN$39&amp;" &amp; ","")</f>
      </c>
      <c r="BO237" s="1">
        <f>IF(AND(NOT(BB237=""),$BI237=BB237),BO$39&amp;" &amp; ","")</f>
      </c>
      <c r="BP237" s="1">
        <f>IF(AND(NOT(BC237=""),$BI237=BC237),BP$39&amp;" &amp; ","")</f>
      </c>
      <c r="BQ237" s="1" t="str">
        <f>IF(AND(NOT(BD237=""),$BI237=BD237),BQ$39&amp;" &amp; ","")</f>
        <v>霜野さん &amp; </v>
      </c>
      <c r="BR237" s="1">
        <f>IF(AND(NOT(BE237=""),$BI237=BE237),BR$39&amp;" &amp; ","")</f>
      </c>
      <c r="BS237" s="1">
        <f>IF(AND(NOT(BF237=""),$BI237=BF237),BS$39&amp;" &amp; ","")</f>
      </c>
      <c r="BT237" s="1">
        <f>IF(AND(NOT(BG237=""),$BI237=BG237),BT$39&amp;" &amp; ","")</f>
      </c>
      <c r="BU237" s="1">
        <f>IF(AND(NOT(BH237=""),$BI237=BH237),BU$39&amp;" &amp; ","")</f>
      </c>
      <c r="BV237" s="1" t="str">
        <f>BJ237&amp;BK237&amp;BL237&amp;BM237&amp;BN237&amp;BO237&amp;BP237&amp;BQ237&amp;BR237&amp;BS237&amp;BT237&amp;BU237</f>
        <v>古沢さん &amp; 霜野さん &amp; </v>
      </c>
      <c r="BW237" s="1">
        <f>LEN(BV237)</f>
        <v>14</v>
      </c>
      <c r="BX237" s="1" t="str">
        <f>LEFT(BV237,BW237-3)</f>
        <v>古沢さん &amp; 霜野さん</v>
      </c>
    </row>
    <row r="238" spans="9:76" ht="14.25">
      <c r="I238" s="27"/>
      <c r="K238" s="2">
        <v>2</v>
      </c>
      <c r="L238" s="2"/>
      <c r="M238" s="2"/>
      <c r="N238" s="2">
        <v>4</v>
      </c>
      <c r="O238" s="2">
        <v>3</v>
      </c>
      <c r="P238" s="2"/>
      <c r="Q238" s="2"/>
      <c r="R238" s="2">
        <v>1</v>
      </c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8"/>
      <c r="AI238" s="1">
        <f>IF(ISERROR(HLOOKUP("C",$W238:$AH$2101,ROWS($W238:$AH$2101),FALSE)),0,HLOOKUP("C",$W238:$AH$2101,ROWS($W238:$AH$2101),FALSE))</f>
        <v>0</v>
      </c>
      <c r="AJ238" s="1">
        <f>IF(J238&gt;0,IF(J237&gt;0,AJ237+1,0),IF(J237&gt;0,IF(SUM($J238:$U238)=0,"",IF($AI238&gt;0,-2,-1)),""))</f>
      </c>
      <c r="AK238" s="1">
        <f>IF(K238&gt;0,IF(K237&gt;0,AK237+1,0),IF(K237&gt;0,IF(SUM($J238:$U238)=0,"",IF($AI238&gt;0,-2,-1)),""))</f>
        <v>4</v>
      </c>
      <c r="AL238" s="1">
        <f>IF(L238&gt;0,IF(L237&gt;0,AL237+1,0),IF(L237&gt;0,IF(SUM($J238:$U238)=0,"",IF($AI238&gt;0,-2,-1)),""))</f>
      </c>
      <c r="AM238" s="1">
        <f>IF(M238&gt;0,IF(M237&gt;0,AM237+1,0),IF(M237&gt;0,IF(SUM($J238:$U238)=0,"",IF($AI238&gt;0,-2,-1)),""))</f>
      </c>
      <c r="AN238" s="1">
        <f>IF(N238&gt;0,IF(N237&gt;0,AN237+1,0),IF(N237&gt;0,IF(SUM($J238:$U238)=0,"",IF($AI238&gt;0,-2,-1)),""))</f>
        <v>6</v>
      </c>
      <c r="AO238" s="1">
        <f>IF(O238&gt;0,IF(O237&gt;0,AO237+1,0),IF(O237&gt;0,IF(SUM($J238:$U238)=0,"",IF($AI238&gt;0,-2,-1)),""))</f>
        <v>1</v>
      </c>
      <c r="AP238" s="1">
        <f>IF(P238&gt;0,IF(P237&gt;0,AP237+1,0),IF(P237&gt;0,IF(SUM($J238:$U238)=0,"",IF($AI238&gt;0,-2,-1)),""))</f>
      </c>
      <c r="AQ238" s="1">
        <f>IF(Q238&gt;0,IF(Q237&gt;0,AQ237+1,0),IF(Q237&gt;0,IF(SUM($J238:$U238)=0,"",IF($AI238&gt;0,-2,-1)),""))</f>
        <v>-1</v>
      </c>
      <c r="AR238" s="1">
        <f>IF(R238&gt;0,IF(R237&gt;0,AR237+1,0),IF(R237&gt;0,IF(SUM($J238:$U238)=0,"",IF($AI238&gt;0,-2,-1)),""))</f>
        <v>0</v>
      </c>
      <c r="AS238" s="1">
        <f>IF(S238&gt;0,IF(S237&gt;0,AS237+1,0),IF(S237&gt;0,IF(SUM($J238:$U238)=0,"",IF($AI238&gt;0,-2,-1)),""))</f>
      </c>
      <c r="AT238" s="1">
        <f>IF(T238&gt;0,IF(T237&gt;0,AT237+1,0),IF(T237&gt;0,IF(SUM($J238:$U238)=0,"",IF($AI238&gt;0,-2,-1)),""))</f>
      </c>
      <c r="AU238" s="1">
        <f>IF(U238&gt;0,IF(U237&gt;0,AU237+1,0),IF(U237&gt;0,IF(SUM($J238:$U238)=0,"",IF($AI238&gt;0,-2,-1)),""))</f>
      </c>
      <c r="AV238" s="1">
        <f>IF(V238&gt;0,0,"")</f>
      </c>
      <c r="AW238" s="1">
        <f>IF(AND(AJ238&gt;0,NOT(ISBLANK(J238))),IF(J238&gt;2,"L","R"),"")</f>
      </c>
      <c r="AX238" s="1" t="str">
        <f>IF(AND(AK238&gt;0,NOT(ISBLANK(K238))),IF(K238&gt;2,"L","R"),"")</f>
        <v>R</v>
      </c>
      <c r="AY238" s="1">
        <f>IF(AND(AL238&gt;0,NOT(ISBLANK(L238))),IF(L238&gt;2,"L","R"),"")</f>
      </c>
      <c r="AZ238" s="1">
        <f>IF(AND(AM238&gt;0,NOT(ISBLANK(M238))),IF(M238&gt;2,"L","R"),"")</f>
      </c>
      <c r="BA238" s="1" t="str">
        <f>IF(AND(AN238&gt;0,NOT(ISBLANK(N238))),IF(N238&gt;2,"L","R"),"")</f>
        <v>L</v>
      </c>
      <c r="BB238" s="1" t="str">
        <f>IF(AND(AO238&gt;0,NOT(ISBLANK(O238))),IF(O238&gt;2,"L","R"),"")</f>
        <v>L</v>
      </c>
      <c r="BC238" s="1">
        <f>IF(AND(AP238&gt;0,NOT(ISBLANK(P238))),IF(P238&gt;2,"L","R"),"")</f>
      </c>
      <c r="BD238" s="1">
        <f>IF(AND(AQ238&gt;0,NOT(ISBLANK(Q238))),IF(Q238&gt;2,"L","R"),"")</f>
      </c>
      <c r="BE238" s="1">
        <f>IF(AND(AR238&gt;0,NOT(ISBLANK(R238))),IF(R238&gt;2,"L","R"),"")</f>
      </c>
      <c r="BF238" s="1">
        <f>IF(AND(AS238&gt;0,NOT(ISBLANK(S238))),IF(S238&gt;2,"L","R"),"")</f>
      </c>
      <c r="BG238" s="1">
        <f>IF(AND(AT238&gt;0,NOT(ISBLANK(T238))),IF(T238&gt;2,"L","R"),"")</f>
      </c>
      <c r="BH238" s="1">
        <f>IF(AND(AU238&gt;0,NOT(ISBLANK(U238))),IF(U238&gt;2,"L","R"),"")</f>
      </c>
      <c r="BI238" s="1" t="str">
        <f>IF(AND(COUNTIF($AW238:$BH238,"R")=2,COUNTIF($AW238:$BH238,"L")&lt;&gt;2),"R",IF(AND(COUNTIF($AW238:$BH238,"R")&lt;&gt;2,COUNTIF($AW238:$BH238,"L")=2),"L",""))</f>
        <v>L</v>
      </c>
      <c r="BJ238" s="1">
        <f>IF(AND(NOT(AW238=""),$BI238=AW238),BJ$39&amp;" &amp; ","")</f>
      </c>
      <c r="BK238" s="1">
        <f>IF(AND(NOT(AX238=""),$BI238=AX238),BK$39&amp;" &amp; ","")</f>
      </c>
      <c r="BL238" s="1">
        <f>IF(AND(NOT(AY238=""),$BI238=AY238),BL$39&amp;" &amp; ","")</f>
      </c>
      <c r="BM238" s="1">
        <f>IF(AND(NOT(AZ238=""),$BI238=AZ238),BM$39&amp;" &amp; ","")</f>
      </c>
      <c r="BN238" s="1" t="str">
        <f>IF(AND(NOT(BA238=""),$BI238=BA238),BN$39&amp;" &amp; ","")</f>
        <v>富樫さん &amp; </v>
      </c>
      <c r="BO238" s="1" t="str">
        <f>IF(AND(NOT(BB238=""),$BI238=BB238),BO$39&amp;" &amp; ","")</f>
        <v>島田さん &amp; </v>
      </c>
      <c r="BP238" s="1">
        <f>IF(AND(NOT(BC238=""),$BI238=BC238),BP$39&amp;" &amp; ","")</f>
      </c>
      <c r="BQ238" s="1">
        <f>IF(AND(NOT(BD238=""),$BI238=BD238),BQ$39&amp;" &amp; ","")</f>
      </c>
      <c r="BR238" s="1">
        <f>IF(AND(NOT(BE238=""),$BI238=BE238),BR$39&amp;" &amp; ","")</f>
      </c>
      <c r="BS238" s="1">
        <f>IF(AND(NOT(BF238=""),$BI238=BF238),BS$39&amp;" &amp; ","")</f>
      </c>
      <c r="BT238" s="1">
        <f>IF(AND(NOT(BG238=""),$BI238=BG238),BT$39&amp;" &amp; ","")</f>
      </c>
      <c r="BU238" s="1">
        <f>IF(AND(NOT(BH238=""),$BI238=BH238),BU$39&amp;" &amp; ","")</f>
      </c>
      <c r="BV238" s="1" t="str">
        <f>BJ238&amp;BK238&amp;BL238&amp;BM238&amp;BN238&amp;BO238&amp;BP238&amp;BQ238&amp;BR238&amp;BS238&amp;BT238&amp;BU238</f>
        <v>富樫さん &amp; 島田さん &amp; </v>
      </c>
      <c r="BW238" s="1">
        <f>LEN(BV238)</f>
        <v>14</v>
      </c>
      <c r="BX238" s="1" t="str">
        <f>LEFT(BV238,BW238-3)</f>
        <v>富樫さん &amp; 島田さん</v>
      </c>
    </row>
    <row r="239" spans="9:76" ht="14.25">
      <c r="I239" s="27"/>
      <c r="K239" s="2">
        <v>2</v>
      </c>
      <c r="L239" s="2"/>
      <c r="M239" s="2"/>
      <c r="N239" s="2"/>
      <c r="O239" s="2">
        <v>3</v>
      </c>
      <c r="P239" s="2"/>
      <c r="Q239" s="2"/>
      <c r="R239" s="2">
        <v>1</v>
      </c>
      <c r="S239" s="2"/>
      <c r="T239" s="2">
        <v>4</v>
      </c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8"/>
      <c r="AI239" s="1">
        <f>IF(ISERROR(HLOOKUP("C",$W239:$AH$2101,ROWS($W239:$AH$2101),FALSE)),0,HLOOKUP("C",$W239:$AH$2101,ROWS($W239:$AH$2101),FALSE))</f>
        <v>0</v>
      </c>
      <c r="AJ239" s="1">
        <f>IF(J239&gt;0,IF(J238&gt;0,AJ238+1,0),IF(J238&gt;0,IF(SUM($J239:$U239)=0,"",IF($AI239&gt;0,-2,-1)),""))</f>
      </c>
      <c r="AK239" s="1">
        <f>IF(K239&gt;0,IF(K238&gt;0,AK238+1,0),IF(K238&gt;0,IF(SUM($J239:$U239)=0,"",IF($AI239&gt;0,-2,-1)),""))</f>
        <v>5</v>
      </c>
      <c r="AL239" s="1">
        <f>IF(L239&gt;0,IF(L238&gt;0,AL238+1,0),IF(L238&gt;0,IF(SUM($J239:$U239)=0,"",IF($AI239&gt;0,-2,-1)),""))</f>
      </c>
      <c r="AM239" s="1">
        <f>IF(M239&gt;0,IF(M238&gt;0,AM238+1,0),IF(M238&gt;0,IF(SUM($J239:$U239)=0,"",IF($AI239&gt;0,-2,-1)),""))</f>
      </c>
      <c r="AN239" s="1">
        <f>IF(N239&gt;0,IF(N238&gt;0,AN238+1,0),IF(N238&gt;0,IF(SUM($J239:$U239)=0,"",IF($AI239&gt;0,-2,-1)),""))</f>
        <v>-1</v>
      </c>
      <c r="AO239" s="1">
        <f>IF(O239&gt;0,IF(O238&gt;0,AO238+1,0),IF(O238&gt;0,IF(SUM($J239:$U239)=0,"",IF($AI239&gt;0,-2,-1)),""))</f>
        <v>2</v>
      </c>
      <c r="AP239" s="1">
        <f>IF(P239&gt;0,IF(P238&gt;0,AP238+1,0),IF(P238&gt;0,IF(SUM($J239:$U239)=0,"",IF($AI239&gt;0,-2,-1)),""))</f>
      </c>
      <c r="AQ239" s="1">
        <f>IF(Q239&gt;0,IF(Q238&gt;0,AQ238+1,0),IF(Q238&gt;0,IF(SUM($J239:$U239)=0,"",IF($AI239&gt;0,-2,-1)),""))</f>
      </c>
      <c r="AR239" s="1">
        <f>IF(R239&gt;0,IF(R238&gt;0,AR238+1,0),IF(R238&gt;0,IF(SUM($J239:$U239)=0,"",IF($AI239&gt;0,-2,-1)),""))</f>
        <v>1</v>
      </c>
      <c r="AS239" s="1">
        <f>IF(S239&gt;0,IF(S238&gt;0,AS238+1,0),IF(S238&gt;0,IF(SUM($J239:$U239)=0,"",IF($AI239&gt;0,-2,-1)),""))</f>
      </c>
      <c r="AT239" s="1">
        <f>IF(T239&gt;0,IF(T238&gt;0,AT238+1,0),IF(T238&gt;0,IF(SUM($J239:$U239)=0,"",IF($AI239&gt;0,-2,-1)),""))</f>
        <v>0</v>
      </c>
      <c r="AU239" s="1">
        <f>IF(U239&gt;0,IF(U238&gt;0,AU238+1,0),IF(U238&gt;0,IF(SUM($J239:$U239)=0,"",IF($AI239&gt;0,-2,-1)),""))</f>
      </c>
      <c r="AV239" s="1">
        <f>IF(V239&gt;0,0,"")</f>
      </c>
      <c r="AW239" s="1">
        <f>IF(AND(AJ239&gt;0,NOT(ISBLANK(J239))),IF(J239&gt;2,"L","R"),"")</f>
      </c>
      <c r="AX239" s="1" t="str">
        <f>IF(AND(AK239&gt;0,NOT(ISBLANK(K239))),IF(K239&gt;2,"L","R"),"")</f>
        <v>R</v>
      </c>
      <c r="AY239" s="1">
        <f>IF(AND(AL239&gt;0,NOT(ISBLANK(L239))),IF(L239&gt;2,"L","R"),"")</f>
      </c>
      <c r="AZ239" s="1">
        <f>IF(AND(AM239&gt;0,NOT(ISBLANK(M239))),IF(M239&gt;2,"L","R"),"")</f>
      </c>
      <c r="BA239" s="1">
        <f>IF(AND(AN239&gt;0,NOT(ISBLANK(N239))),IF(N239&gt;2,"L","R"),"")</f>
      </c>
      <c r="BB239" s="1" t="str">
        <f>IF(AND(AO239&gt;0,NOT(ISBLANK(O239))),IF(O239&gt;2,"L","R"),"")</f>
        <v>L</v>
      </c>
      <c r="BC239" s="1">
        <f>IF(AND(AP239&gt;0,NOT(ISBLANK(P239))),IF(P239&gt;2,"L","R"),"")</f>
      </c>
      <c r="BD239" s="1">
        <f>IF(AND(AQ239&gt;0,NOT(ISBLANK(Q239))),IF(Q239&gt;2,"L","R"),"")</f>
      </c>
      <c r="BE239" s="1" t="str">
        <f>IF(AND(AR239&gt;0,NOT(ISBLANK(R239))),IF(R239&gt;2,"L","R"),"")</f>
        <v>R</v>
      </c>
      <c r="BF239" s="1">
        <f>IF(AND(AS239&gt;0,NOT(ISBLANK(S239))),IF(S239&gt;2,"L","R"),"")</f>
      </c>
      <c r="BG239" s="1">
        <f>IF(AND(AT239&gt;0,NOT(ISBLANK(T239))),IF(T239&gt;2,"L","R"),"")</f>
      </c>
      <c r="BH239" s="1">
        <f>IF(AND(AU239&gt;0,NOT(ISBLANK(U239))),IF(U239&gt;2,"L","R"),"")</f>
      </c>
      <c r="BI239" s="1" t="str">
        <f>IF(AND(COUNTIF($AW239:$BH239,"R")=2,COUNTIF($AW239:$BH239,"L")&lt;&gt;2),"R",IF(AND(COUNTIF($AW239:$BH239,"R")&lt;&gt;2,COUNTIF($AW239:$BH239,"L")=2),"L",""))</f>
        <v>R</v>
      </c>
      <c r="BJ239" s="1">
        <f>IF(AND(NOT(AW239=""),$BI239=AW239),BJ$39&amp;" &amp; ","")</f>
      </c>
      <c r="BK239" s="1" t="str">
        <f>IF(AND(NOT(AX239=""),$BI239=AX239),BK$39&amp;" &amp; ","")</f>
        <v>古沢さん &amp; </v>
      </c>
      <c r="BL239" s="1">
        <f>IF(AND(NOT(AY239=""),$BI239=AY239),BL$39&amp;" &amp; ","")</f>
      </c>
      <c r="BM239" s="1">
        <f>IF(AND(NOT(AZ239=""),$BI239=AZ239),BM$39&amp;" &amp; ","")</f>
      </c>
      <c r="BN239" s="1">
        <f>IF(AND(NOT(BA239=""),$BI239=BA239),BN$39&amp;" &amp; ","")</f>
      </c>
      <c r="BO239" s="1">
        <f>IF(AND(NOT(BB239=""),$BI239=BB239),BO$39&amp;" &amp; ","")</f>
      </c>
      <c r="BP239" s="1">
        <f>IF(AND(NOT(BC239=""),$BI239=BC239),BP$39&amp;" &amp; ","")</f>
      </c>
      <c r="BQ239" s="1">
        <f>IF(AND(NOT(BD239=""),$BI239=BD239),BQ$39&amp;" &amp; ","")</f>
      </c>
      <c r="BR239" s="1" t="str">
        <f>IF(AND(NOT(BE239=""),$BI239=BE239),BR$39&amp;" &amp; ","")</f>
        <v>長谷川 &amp; </v>
      </c>
      <c r="BS239" s="1">
        <f>IF(AND(NOT(BF239=""),$BI239=BF239),BS$39&amp;" &amp; ","")</f>
      </c>
      <c r="BT239" s="1">
        <f>IF(AND(NOT(BG239=""),$BI239=BG239),BT$39&amp;" &amp; ","")</f>
      </c>
      <c r="BU239" s="1">
        <f>IF(AND(NOT(BH239=""),$BI239=BH239),BU$39&amp;" &amp; ","")</f>
      </c>
      <c r="BV239" s="1" t="str">
        <f>BJ239&amp;BK239&amp;BL239&amp;BM239&amp;BN239&amp;BO239&amp;BP239&amp;BQ239&amp;BR239&amp;BS239&amp;BT239&amp;BU239</f>
        <v>古沢さん &amp; 長谷川 &amp; </v>
      </c>
      <c r="BW239" s="1">
        <f>LEN(BV239)</f>
        <v>13</v>
      </c>
      <c r="BX239" s="1" t="str">
        <f>LEFT(BV239,BW239-3)</f>
        <v>古沢さん &amp; 長谷川</v>
      </c>
    </row>
    <row r="240" spans="9:76" ht="14.25">
      <c r="I240" s="27"/>
      <c r="K240" s="2">
        <v>2</v>
      </c>
      <c r="L240" s="2"/>
      <c r="M240" s="2"/>
      <c r="N240" s="2"/>
      <c r="O240" s="2">
        <v>3</v>
      </c>
      <c r="P240" s="2">
        <v>1</v>
      </c>
      <c r="Q240" s="2"/>
      <c r="R240" s="2"/>
      <c r="S240" s="2"/>
      <c r="T240" s="2">
        <v>4</v>
      </c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8"/>
      <c r="AI240" s="1">
        <f>IF(ISERROR(HLOOKUP("C",$W240:$AH$2101,ROWS($W240:$AH$2101),FALSE)),0,HLOOKUP("C",$W240:$AH$2101,ROWS($W240:$AH$2101),FALSE))</f>
        <v>0</v>
      </c>
      <c r="AJ240" s="1">
        <f>IF(J240&gt;0,IF(J239&gt;0,AJ239+1,0),IF(J239&gt;0,IF(SUM($J240:$U240)=0,"",IF($AI240&gt;0,-2,-1)),""))</f>
      </c>
      <c r="AK240" s="1">
        <f>IF(K240&gt;0,IF(K239&gt;0,AK239+1,0),IF(K239&gt;0,IF(SUM($J240:$U240)=0,"",IF($AI240&gt;0,-2,-1)),""))</f>
        <v>6</v>
      </c>
      <c r="AL240" s="1">
        <f>IF(L240&gt;0,IF(L239&gt;0,AL239+1,0),IF(L239&gt;0,IF(SUM($J240:$U240)=0,"",IF($AI240&gt;0,-2,-1)),""))</f>
      </c>
      <c r="AM240" s="1">
        <f>IF(M240&gt;0,IF(M239&gt;0,AM239+1,0),IF(M239&gt;0,IF(SUM($J240:$U240)=0,"",IF($AI240&gt;0,-2,-1)),""))</f>
      </c>
      <c r="AN240" s="1">
        <f>IF(N240&gt;0,IF(N239&gt;0,AN239+1,0),IF(N239&gt;0,IF(SUM($J240:$U240)=0,"",IF($AI240&gt;0,-2,-1)),""))</f>
      </c>
      <c r="AO240" s="1">
        <f>IF(O240&gt;0,IF(O239&gt;0,AO239+1,0),IF(O239&gt;0,IF(SUM($J240:$U240)=0,"",IF($AI240&gt;0,-2,-1)),""))</f>
        <v>3</v>
      </c>
      <c r="AP240" s="1">
        <f>IF(P240&gt;0,IF(P239&gt;0,AP239+1,0),IF(P239&gt;0,IF(SUM($J240:$U240)=0,"",IF($AI240&gt;0,-2,-1)),""))</f>
        <v>0</v>
      </c>
      <c r="AQ240" s="1">
        <f>IF(Q240&gt;0,IF(Q239&gt;0,AQ239+1,0),IF(Q239&gt;0,IF(SUM($J240:$U240)=0,"",IF($AI240&gt;0,-2,-1)),""))</f>
      </c>
      <c r="AR240" s="1">
        <f>IF(R240&gt;0,IF(R239&gt;0,AR239+1,0),IF(R239&gt;0,IF(SUM($J240:$U240)=0,"",IF($AI240&gt;0,-2,-1)),""))</f>
        <v>-1</v>
      </c>
      <c r="AS240" s="1">
        <f>IF(S240&gt;0,IF(S239&gt;0,AS239+1,0),IF(S239&gt;0,IF(SUM($J240:$U240)=0,"",IF($AI240&gt;0,-2,-1)),""))</f>
      </c>
      <c r="AT240" s="1">
        <f>IF(T240&gt;0,IF(T239&gt;0,AT239+1,0),IF(T239&gt;0,IF(SUM($J240:$U240)=0,"",IF($AI240&gt;0,-2,-1)),""))</f>
        <v>1</v>
      </c>
      <c r="AU240" s="1">
        <f>IF(U240&gt;0,IF(U239&gt;0,AU239+1,0),IF(U239&gt;0,IF(SUM($J240:$U240)=0,"",IF($AI240&gt;0,-2,-1)),""))</f>
      </c>
      <c r="AV240" s="1">
        <f>IF(V240&gt;0,0,"")</f>
      </c>
      <c r="AW240" s="1">
        <f>IF(AND(AJ240&gt;0,NOT(ISBLANK(J240))),IF(J240&gt;2,"L","R"),"")</f>
      </c>
      <c r="AX240" s="1" t="str">
        <f>IF(AND(AK240&gt;0,NOT(ISBLANK(K240))),IF(K240&gt;2,"L","R"),"")</f>
        <v>R</v>
      </c>
      <c r="AY240" s="1">
        <f>IF(AND(AL240&gt;0,NOT(ISBLANK(L240))),IF(L240&gt;2,"L","R"),"")</f>
      </c>
      <c r="AZ240" s="1">
        <f>IF(AND(AM240&gt;0,NOT(ISBLANK(M240))),IF(M240&gt;2,"L","R"),"")</f>
      </c>
      <c r="BA240" s="1">
        <f>IF(AND(AN240&gt;0,NOT(ISBLANK(N240))),IF(N240&gt;2,"L","R"),"")</f>
      </c>
      <c r="BB240" s="1" t="str">
        <f>IF(AND(AO240&gt;0,NOT(ISBLANK(O240))),IF(O240&gt;2,"L","R"),"")</f>
        <v>L</v>
      </c>
      <c r="BC240" s="1">
        <f>IF(AND(AP240&gt;0,NOT(ISBLANK(P240))),IF(P240&gt;2,"L","R"),"")</f>
      </c>
      <c r="BD240" s="1">
        <f>IF(AND(AQ240&gt;0,NOT(ISBLANK(Q240))),IF(Q240&gt;2,"L","R"),"")</f>
      </c>
      <c r="BE240" s="1">
        <f>IF(AND(AR240&gt;0,NOT(ISBLANK(R240))),IF(R240&gt;2,"L","R"),"")</f>
      </c>
      <c r="BF240" s="1">
        <f>IF(AND(AS240&gt;0,NOT(ISBLANK(S240))),IF(S240&gt;2,"L","R"),"")</f>
      </c>
      <c r="BG240" s="1" t="str">
        <f>IF(AND(AT240&gt;0,NOT(ISBLANK(T240))),IF(T240&gt;2,"L","R"),"")</f>
        <v>L</v>
      </c>
      <c r="BH240" s="1">
        <f>IF(AND(AU240&gt;0,NOT(ISBLANK(U240))),IF(U240&gt;2,"L","R"),"")</f>
      </c>
      <c r="BI240" s="1" t="str">
        <f>IF(AND(COUNTIF($AW240:$BH240,"R")=2,COUNTIF($AW240:$BH240,"L")&lt;&gt;2),"R",IF(AND(COUNTIF($AW240:$BH240,"R")&lt;&gt;2,COUNTIF($AW240:$BH240,"L")=2),"L",""))</f>
        <v>L</v>
      </c>
      <c r="BJ240" s="1">
        <f>IF(AND(NOT(AW240=""),$BI240=AW240),BJ$39&amp;" &amp; ","")</f>
      </c>
      <c r="BK240" s="1">
        <f>IF(AND(NOT(AX240=""),$BI240=AX240),BK$39&amp;" &amp; ","")</f>
      </c>
      <c r="BL240" s="1">
        <f>IF(AND(NOT(AY240=""),$BI240=AY240),BL$39&amp;" &amp; ","")</f>
      </c>
      <c r="BM240" s="1">
        <f>IF(AND(NOT(AZ240=""),$BI240=AZ240),BM$39&amp;" &amp; ","")</f>
      </c>
      <c r="BN240" s="1">
        <f>IF(AND(NOT(BA240=""),$BI240=BA240),BN$39&amp;" &amp; ","")</f>
      </c>
      <c r="BO240" s="1" t="str">
        <f>IF(AND(NOT(BB240=""),$BI240=BB240),BO$39&amp;" &amp; ","")</f>
        <v>島田さん &amp; </v>
      </c>
      <c r="BP240" s="1">
        <f>IF(AND(NOT(BC240=""),$BI240=BC240),BP$39&amp;" &amp; ","")</f>
      </c>
      <c r="BQ240" s="1">
        <f>IF(AND(NOT(BD240=""),$BI240=BD240),BQ$39&amp;" &amp; ","")</f>
      </c>
      <c r="BR240" s="1">
        <f>IF(AND(NOT(BE240=""),$BI240=BE240),BR$39&amp;" &amp; ","")</f>
      </c>
      <c r="BS240" s="1">
        <f>IF(AND(NOT(BF240=""),$BI240=BF240),BS$39&amp;" &amp; ","")</f>
      </c>
      <c r="BT240" s="1" t="str">
        <f>IF(AND(NOT(BG240=""),$BI240=BG240),BT$39&amp;" &amp; ","")</f>
        <v>皆川さん &amp; </v>
      </c>
      <c r="BU240" s="1">
        <f>IF(AND(NOT(BH240=""),$BI240=BH240),BU$39&amp;" &amp; ","")</f>
      </c>
      <c r="BV240" s="1" t="str">
        <f>BJ240&amp;BK240&amp;BL240&amp;BM240&amp;BN240&amp;BO240&amp;BP240&amp;BQ240&amp;BR240&amp;BS240&amp;BT240&amp;BU240</f>
        <v>島田さん &amp; 皆川さん &amp; </v>
      </c>
      <c r="BW240" s="1">
        <f>LEN(BV240)</f>
        <v>14</v>
      </c>
      <c r="BX240" s="1" t="str">
        <f>LEFT(BV240,BW240-3)</f>
        <v>島田さん &amp; 皆川さん</v>
      </c>
    </row>
    <row r="241" spans="9:76" ht="14.25">
      <c r="I241" s="27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8"/>
      <c r="AI241" s="1">
        <f>IF(ISERROR(HLOOKUP("C",$W241:$AH$2101,ROWS($W241:$AH$2101),FALSE)),0,HLOOKUP("C",$W241:$AH$2101,ROWS($W241:$AH$2101),FALSE))</f>
        <v>0</v>
      </c>
      <c r="AJ241" s="1">
        <f>IF(J241&gt;0,IF(J240&gt;0,AJ240+1,0),IF(J240&gt;0,IF(SUM($J241:$U241)=0,"",IF($AI241&gt;0,-2,-1)),""))</f>
      </c>
      <c r="AK241" s="1">
        <f>IF(K241&gt;0,IF(K240&gt;0,AK240+1,0),IF(K240&gt;0,IF(SUM($J241:$U241)=0,"",IF($AI241&gt;0,-2,-1)),""))</f>
      </c>
      <c r="AL241" s="1">
        <f>IF(L241&gt;0,IF(L240&gt;0,AL240+1,0),IF(L240&gt;0,IF(SUM($J241:$U241)=0,"",IF($AI241&gt;0,-2,-1)),""))</f>
      </c>
      <c r="AM241" s="1">
        <f>IF(M241&gt;0,IF(M240&gt;0,AM240+1,0),IF(M240&gt;0,IF(SUM($J241:$U241)=0,"",IF($AI241&gt;0,-2,-1)),""))</f>
      </c>
      <c r="AN241" s="1">
        <f>IF(N241&gt;0,IF(N240&gt;0,AN240+1,0),IF(N240&gt;0,IF(SUM($J241:$U241)=0,"",IF($AI241&gt;0,-2,-1)),""))</f>
      </c>
      <c r="AO241" s="1">
        <f>IF(O241&gt;0,IF(O240&gt;0,AO240+1,0),IF(O240&gt;0,IF(SUM($J241:$U241)=0,"",IF($AI241&gt;0,-2,-1)),""))</f>
      </c>
      <c r="AP241" s="1">
        <f>IF(P241&gt;0,IF(P240&gt;0,AP240+1,0),IF(P240&gt;0,IF(SUM($J241:$U241)=0,"",IF($AI241&gt;0,-2,-1)),""))</f>
      </c>
      <c r="AQ241" s="1">
        <f>IF(Q241&gt;0,IF(Q240&gt;0,AQ240+1,0),IF(Q240&gt;0,IF(SUM($J241:$U241)=0,"",IF($AI241&gt;0,-2,-1)),""))</f>
      </c>
      <c r="AR241" s="1">
        <f>IF(R241&gt;0,IF(R240&gt;0,AR240+1,0),IF(R240&gt;0,IF(SUM($J241:$U241)=0,"",IF($AI241&gt;0,-2,-1)),""))</f>
      </c>
      <c r="AS241" s="1">
        <f>IF(S241&gt;0,IF(S240&gt;0,AS240+1,0),IF(S240&gt;0,IF(SUM($J241:$U241)=0,"",IF($AI241&gt;0,-2,-1)),""))</f>
      </c>
      <c r="AT241" s="1">
        <f>IF(T241&gt;0,IF(T240&gt;0,AT240+1,0),IF(T240&gt;0,IF(SUM($J241:$U241)=0,"",IF($AI241&gt;0,-2,-1)),""))</f>
      </c>
      <c r="AU241" s="1">
        <f>IF(U241&gt;0,IF(U240&gt;0,AU240+1,0),IF(U240&gt;0,IF(SUM($J241:$U241)=0,"",IF($AI241&gt;0,-2,-1)),""))</f>
      </c>
      <c r="AV241" s="1">
        <f>IF(V241&gt;0,0,"")</f>
      </c>
      <c r="AW241" s="1">
        <f>IF(AND(AJ241&gt;0,NOT(ISBLANK(J241))),IF(J241&gt;2,"L","R"),"")</f>
      </c>
      <c r="AX241" s="1">
        <f>IF(AND(AK241&gt;0,NOT(ISBLANK(K241))),IF(K241&gt;2,"L","R"),"")</f>
      </c>
      <c r="AY241" s="1">
        <f>IF(AND(AL241&gt;0,NOT(ISBLANK(L241))),IF(L241&gt;2,"L","R"),"")</f>
      </c>
      <c r="AZ241" s="1">
        <f>IF(AND(AM241&gt;0,NOT(ISBLANK(M241))),IF(M241&gt;2,"L","R"),"")</f>
      </c>
      <c r="BA241" s="1">
        <f>IF(AND(AN241&gt;0,NOT(ISBLANK(N241))),IF(N241&gt;2,"L","R"),"")</f>
      </c>
      <c r="BB241" s="1">
        <f>IF(AND(AO241&gt;0,NOT(ISBLANK(O241))),IF(O241&gt;2,"L","R"),"")</f>
      </c>
      <c r="BC241" s="1">
        <f>IF(AND(AP241&gt;0,NOT(ISBLANK(P241))),IF(P241&gt;2,"L","R"),"")</f>
      </c>
      <c r="BD241" s="1">
        <f>IF(AND(AQ241&gt;0,NOT(ISBLANK(Q241))),IF(Q241&gt;2,"L","R"),"")</f>
      </c>
      <c r="BE241" s="1">
        <f>IF(AND(AR241&gt;0,NOT(ISBLANK(R241))),IF(R241&gt;2,"L","R"),"")</f>
      </c>
      <c r="BF241" s="1">
        <f>IF(AND(AS241&gt;0,NOT(ISBLANK(S241))),IF(S241&gt;2,"L","R"),"")</f>
      </c>
      <c r="BG241" s="1">
        <f>IF(AND(AT241&gt;0,NOT(ISBLANK(T241))),IF(T241&gt;2,"L","R"),"")</f>
      </c>
      <c r="BH241" s="1">
        <f>IF(AND(AU241&gt;0,NOT(ISBLANK(U241))),IF(U241&gt;2,"L","R"),"")</f>
      </c>
      <c r="BI241" s="1">
        <f>IF(AND(COUNTIF($AW241:$BH241,"R")=2,COUNTIF($AW241:$BH241,"L")&lt;&gt;2),"R",IF(AND(COUNTIF($AW241:$BH241,"R")&lt;&gt;2,COUNTIF($AW241:$BH241,"L")=2),"L",""))</f>
      </c>
      <c r="BJ241" s="1">
        <f>IF(AND(NOT(AW241=""),$BI241=AW241),BJ$39&amp;" &amp; ","")</f>
      </c>
      <c r="BK241" s="1">
        <f>IF(AND(NOT(AX241=""),$BI241=AX241),BK$39&amp;" &amp; ","")</f>
      </c>
      <c r="BL241" s="1">
        <f>IF(AND(NOT(AY241=""),$BI241=AY241),BL$39&amp;" &amp; ","")</f>
      </c>
      <c r="BM241" s="1">
        <f>IF(AND(NOT(AZ241=""),$BI241=AZ241),BM$39&amp;" &amp; ","")</f>
      </c>
      <c r="BN241" s="1">
        <f>IF(AND(NOT(BA241=""),$BI241=BA241),BN$39&amp;" &amp; ","")</f>
      </c>
      <c r="BO241" s="1">
        <f>IF(AND(NOT(BB241=""),$BI241=BB241),BO$39&amp;" &amp; ","")</f>
      </c>
      <c r="BP241" s="1">
        <f>IF(AND(NOT(BC241=""),$BI241=BC241),BP$39&amp;" &amp; ","")</f>
      </c>
      <c r="BQ241" s="1">
        <f>IF(AND(NOT(BD241=""),$BI241=BD241),BQ$39&amp;" &amp; ","")</f>
      </c>
      <c r="BR241" s="1">
        <f>IF(AND(NOT(BE241=""),$BI241=BE241),BR$39&amp;" &amp; ","")</f>
      </c>
      <c r="BS241" s="1">
        <f>IF(AND(NOT(BF241=""),$BI241=BF241),BS$39&amp;" &amp; ","")</f>
      </c>
      <c r="BT241" s="1">
        <f>IF(AND(NOT(BG241=""),$BI241=BG241),BT$39&amp;" &amp; ","")</f>
      </c>
      <c r="BU241" s="1">
        <f>IF(AND(NOT(BH241=""),$BI241=BH241),BU$39&amp;" &amp; ","")</f>
      </c>
      <c r="BV241" s="1">
        <f>BJ241&amp;BK241&amp;BL241&amp;BM241&amp;BN241&amp;BO241&amp;BP241&amp;BQ241&amp;BR241&amp;BS241&amp;BT241&amp;BU241</f>
      </c>
      <c r="BW241" s="1">
        <f>LEN(BV241)</f>
        <v>0</v>
      </c>
      <c r="BX241" s="1" t="e">
        <f>LEFT(BV241,BW241-3)</f>
        <v>#VALUE!</v>
      </c>
    </row>
    <row r="242" spans="9:34" ht="14.25">
      <c r="I242" s="27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8"/>
    </row>
    <row r="243" spans="9:34" ht="14.25">
      <c r="I243" s="27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8"/>
    </row>
    <row r="244" spans="9:34" ht="14.25">
      <c r="I244" s="27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8"/>
    </row>
    <row r="245" spans="9:34" ht="14.25">
      <c r="I245" s="27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8"/>
    </row>
    <row r="246" spans="9:34" ht="14.25">
      <c r="I246" s="27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8"/>
    </row>
    <row r="247" spans="9:34" ht="14.25">
      <c r="I247" s="27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8"/>
    </row>
    <row r="248" spans="9:34" ht="14.25">
      <c r="I248" s="27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8"/>
    </row>
    <row r="249" spans="9:34" ht="14.25">
      <c r="I249" s="27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8"/>
    </row>
    <row r="250" spans="9:34" ht="14.25">
      <c r="I250" s="27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8"/>
    </row>
    <row r="251" spans="9:34" ht="14.25">
      <c r="I251" s="27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8"/>
    </row>
    <row r="252" spans="9:34" ht="14.25">
      <c r="I252" s="27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8"/>
    </row>
    <row r="253" spans="9:34" ht="14.25">
      <c r="I253" s="27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8"/>
    </row>
    <row r="254" spans="9:34" ht="14.25">
      <c r="I254" s="2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8"/>
    </row>
    <row r="255" spans="9:34" ht="14.25">
      <c r="I255" s="2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8"/>
    </row>
    <row r="256" spans="9:34" ht="14.25">
      <c r="I256" s="2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8"/>
    </row>
    <row r="257" spans="9:34" ht="14.25">
      <c r="I257" s="2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8"/>
    </row>
    <row r="258" spans="9:34" ht="14.25">
      <c r="I258" s="2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8"/>
    </row>
    <row r="259" spans="9:34" ht="14.25">
      <c r="I259" s="2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8"/>
    </row>
    <row r="260" spans="9:34" ht="14.25">
      <c r="I260" s="2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8"/>
    </row>
    <row r="261" spans="9:34" ht="14.25">
      <c r="I261" s="2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8"/>
    </row>
    <row r="262" spans="9:34" ht="14.25">
      <c r="I262" s="2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8"/>
    </row>
    <row r="263" spans="9:34" ht="14.25">
      <c r="I263" s="2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8"/>
    </row>
    <row r="264" spans="9:34" ht="14.25">
      <c r="I264" s="2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8"/>
    </row>
    <row r="265" spans="9:34" ht="14.25">
      <c r="I265" s="2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8"/>
    </row>
    <row r="266" spans="9:34" ht="14.25">
      <c r="I266" s="27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8"/>
    </row>
    <row r="267" spans="9:34" ht="14.25">
      <c r="I267" s="2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8"/>
    </row>
    <row r="268" spans="9:34" ht="14.25">
      <c r="I268" s="2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8"/>
    </row>
    <row r="269" spans="9:34" ht="14.25">
      <c r="I269" s="2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8"/>
    </row>
    <row r="270" spans="9:34" ht="14.25">
      <c r="I270" s="27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8"/>
    </row>
    <row r="271" spans="9:34" ht="14.25">
      <c r="I271" s="27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8"/>
    </row>
    <row r="272" spans="9:34" ht="14.25">
      <c r="I272" s="2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8"/>
    </row>
    <row r="273" spans="9:34" ht="14.25">
      <c r="I273" s="2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8"/>
    </row>
    <row r="274" spans="9:34" ht="14.25">
      <c r="I274" s="2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8"/>
    </row>
    <row r="275" spans="9:34" ht="14.25">
      <c r="I275" s="2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8"/>
    </row>
    <row r="276" spans="9:34" ht="14.25">
      <c r="I276" s="2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8"/>
    </row>
    <row r="277" spans="9:34" ht="14.25">
      <c r="I277" s="2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8"/>
    </row>
    <row r="278" spans="9:34" ht="14.25">
      <c r="I278" s="2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8"/>
    </row>
    <row r="279" spans="9:34" ht="14.25">
      <c r="I279" s="2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8"/>
    </row>
    <row r="280" spans="9:34" ht="14.25">
      <c r="I280" s="2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8"/>
    </row>
    <row r="281" spans="9:34" ht="14.25">
      <c r="I281" s="2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8"/>
    </row>
    <row r="282" spans="9:34" ht="14.25">
      <c r="I282" s="2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8"/>
    </row>
    <row r="283" spans="9:34" ht="14.25">
      <c r="I283" s="2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8"/>
    </row>
    <row r="284" spans="9:34" ht="14.25">
      <c r="I284" s="27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8"/>
    </row>
    <row r="285" spans="9:34" ht="14.25">
      <c r="I285" s="2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8"/>
    </row>
    <row r="286" spans="9:34" ht="14.25">
      <c r="I286" s="2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8"/>
    </row>
    <row r="287" spans="9:34" ht="14.25">
      <c r="I287" s="2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8"/>
    </row>
    <row r="288" spans="9:34" ht="14.25">
      <c r="I288" s="2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8"/>
    </row>
    <row r="289" spans="9:34" ht="14.25">
      <c r="I289" s="2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8"/>
    </row>
    <row r="290" spans="9:34" ht="14.25">
      <c r="I290" s="2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8"/>
    </row>
    <row r="291" spans="9:34" ht="14.25">
      <c r="I291" s="2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8"/>
    </row>
    <row r="292" spans="9:34" ht="14.25">
      <c r="I292" s="2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8"/>
    </row>
    <row r="293" spans="9:34" ht="14.25">
      <c r="I293" s="2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8"/>
    </row>
    <row r="294" spans="9:34" ht="14.25">
      <c r="I294" s="2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8"/>
    </row>
    <row r="295" spans="9:34" ht="14.25">
      <c r="I295" s="2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8"/>
    </row>
    <row r="296" spans="9:34" ht="14.25">
      <c r="I296" s="2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8"/>
    </row>
    <row r="297" spans="9:34" ht="14.25">
      <c r="I297" s="2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8"/>
    </row>
    <row r="298" spans="9:34" ht="14.25">
      <c r="I298" s="2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8"/>
    </row>
    <row r="299" spans="9:34" ht="14.25">
      <c r="I299" s="2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8"/>
    </row>
    <row r="300" spans="9:34" ht="14.25">
      <c r="I300" s="2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8"/>
    </row>
    <row r="301" spans="9:34" ht="14.25">
      <c r="I301" s="2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8"/>
    </row>
    <row r="302" spans="9:34" ht="14.25">
      <c r="I302" s="2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8"/>
    </row>
    <row r="303" spans="9:34" ht="14.25">
      <c r="I303" s="2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8"/>
    </row>
    <row r="304" spans="9:34" ht="14.25">
      <c r="I304" s="2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8"/>
    </row>
    <row r="305" spans="9:34" ht="14.25">
      <c r="I305" s="2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8"/>
    </row>
    <row r="306" spans="9:34" ht="14.25">
      <c r="I306" s="2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8"/>
    </row>
    <row r="307" spans="9:34" ht="14.25">
      <c r="I307" s="2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8"/>
    </row>
    <row r="308" spans="9:34" ht="14.25">
      <c r="I308" s="2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8"/>
    </row>
    <row r="309" spans="9:34" ht="14.25">
      <c r="I309" s="27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8"/>
    </row>
    <row r="310" spans="9:34" ht="14.25">
      <c r="I310" s="27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8"/>
    </row>
    <row r="311" spans="9:34" ht="14.25">
      <c r="I311" s="27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8"/>
    </row>
    <row r="312" spans="9:34" ht="14.25">
      <c r="I312" s="27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8"/>
    </row>
    <row r="313" spans="9:34" ht="14.25">
      <c r="I313" s="27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8"/>
    </row>
    <row r="314" spans="9:34" ht="14.25">
      <c r="I314" s="27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8"/>
    </row>
    <row r="315" spans="9:34" ht="14.25">
      <c r="I315" s="27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8"/>
    </row>
    <row r="316" spans="9:34" ht="14.25">
      <c r="I316" s="27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8"/>
    </row>
    <row r="317" spans="9:34" ht="14.25">
      <c r="I317" s="27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8"/>
    </row>
    <row r="318" spans="9:34" ht="14.25">
      <c r="I318" s="27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8"/>
    </row>
    <row r="319" spans="9:34" ht="14.25">
      <c r="I319" s="27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8"/>
    </row>
    <row r="320" spans="9:34" ht="14.25">
      <c r="I320" s="27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8"/>
    </row>
    <row r="321" spans="9:34" ht="14.25">
      <c r="I321" s="27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8"/>
    </row>
    <row r="322" spans="9:34" ht="14.25">
      <c r="I322" s="27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8"/>
    </row>
    <row r="323" spans="9:34" ht="14.25">
      <c r="I323" s="2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8"/>
    </row>
    <row r="324" spans="9:34" ht="14.25">
      <c r="I324" s="2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8"/>
    </row>
    <row r="325" spans="9:34" ht="14.25">
      <c r="I325" s="2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8"/>
    </row>
    <row r="326" spans="9:34" ht="14.25">
      <c r="I326" s="2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8"/>
    </row>
    <row r="327" spans="9:34" ht="14.25">
      <c r="I327" s="2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8"/>
    </row>
    <row r="328" spans="9:34" ht="14.25">
      <c r="I328" s="2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8"/>
    </row>
    <row r="329" spans="9:34" ht="14.25">
      <c r="I329" s="2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8"/>
    </row>
    <row r="330" spans="9:34" ht="14.25">
      <c r="I330" s="2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8"/>
    </row>
    <row r="331" spans="9:34" ht="14.25">
      <c r="I331" s="2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8"/>
    </row>
    <row r="332" spans="9:34" ht="14.25">
      <c r="I332" s="27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8"/>
    </row>
    <row r="333" spans="9:34" ht="14.25">
      <c r="I333" s="2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8"/>
    </row>
    <row r="334" spans="9:34" ht="14.25">
      <c r="I334" s="27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8"/>
    </row>
    <row r="335" spans="9:34" ht="14.25">
      <c r="I335" s="27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8"/>
    </row>
    <row r="336" spans="9:34" ht="14.25">
      <c r="I336" s="2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8"/>
    </row>
    <row r="337" spans="9:34" ht="14.25">
      <c r="I337" s="27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8"/>
    </row>
    <row r="338" spans="9:34" ht="14.25">
      <c r="I338" s="27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8"/>
    </row>
    <row r="339" spans="9:34" ht="14.25">
      <c r="I339" s="27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8"/>
    </row>
    <row r="340" spans="9:34" ht="14.25">
      <c r="I340" s="27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8"/>
    </row>
    <row r="341" spans="9:34" ht="14.25">
      <c r="I341" s="2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8"/>
    </row>
    <row r="342" spans="9:34" ht="14.25">
      <c r="I342" s="2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8"/>
    </row>
    <row r="343" spans="9:34" ht="14.25">
      <c r="I343" s="27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8"/>
    </row>
    <row r="344" spans="9:34" ht="14.25">
      <c r="I344" s="2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8"/>
    </row>
    <row r="345" spans="9:34" ht="14.25">
      <c r="I345" s="2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8"/>
    </row>
    <row r="346" spans="9:34" ht="14.25">
      <c r="I346" s="2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8"/>
    </row>
    <row r="347" spans="9:34" ht="14.25">
      <c r="I347" s="2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8"/>
    </row>
    <row r="348" spans="9:34" ht="14.25">
      <c r="I348" s="2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8"/>
    </row>
    <row r="349" spans="9:34" ht="14.25">
      <c r="I349" s="2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8"/>
    </row>
    <row r="350" spans="9:34" ht="14.25">
      <c r="I350" s="2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8"/>
    </row>
    <row r="351" spans="9:34" ht="14.25">
      <c r="I351" s="2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8"/>
    </row>
    <row r="352" spans="9:34" ht="14.25">
      <c r="I352" s="2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8"/>
    </row>
    <row r="353" spans="9:34" ht="14.25">
      <c r="I353" s="2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8"/>
    </row>
    <row r="354" spans="9:34" ht="14.25">
      <c r="I354" s="2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8"/>
    </row>
    <row r="355" spans="9:34" ht="14.25">
      <c r="I355" s="2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8"/>
    </row>
    <row r="356" spans="9:34" ht="14.25">
      <c r="I356" s="2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8"/>
    </row>
    <row r="357" spans="9:34" ht="14.25">
      <c r="I357" s="2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8"/>
    </row>
    <row r="358" spans="9:34" ht="14.25">
      <c r="I358" s="2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8"/>
    </row>
    <row r="359" spans="9:34" ht="14.25">
      <c r="I359" s="2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8"/>
    </row>
    <row r="360" spans="9:34" ht="14.25">
      <c r="I360" s="2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8"/>
    </row>
    <row r="361" spans="9:34" ht="14.25">
      <c r="I361" s="2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8"/>
    </row>
    <row r="362" spans="9:34" ht="14.25">
      <c r="I362" s="2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8"/>
    </row>
    <row r="363" spans="9:34" ht="14.25">
      <c r="I363" s="27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8"/>
    </row>
    <row r="364" spans="9:34" ht="14.25">
      <c r="I364" s="27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8"/>
    </row>
    <row r="365" spans="9:34" ht="14.25">
      <c r="I365" s="27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8"/>
    </row>
    <row r="366" spans="9:34" ht="14.25">
      <c r="I366" s="27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8"/>
    </row>
    <row r="367" spans="9:34" ht="14.25">
      <c r="I367" s="27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8"/>
    </row>
    <row r="368" spans="9:34" ht="14.25">
      <c r="I368" s="27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8"/>
    </row>
    <row r="369" spans="9:34" ht="14.25">
      <c r="I369" s="27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8"/>
    </row>
    <row r="370" spans="9:34" ht="14.25">
      <c r="I370" s="27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8"/>
    </row>
    <row r="371" spans="9:34" ht="14.25">
      <c r="I371" s="27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8"/>
    </row>
    <row r="372" spans="9:34" ht="14.25">
      <c r="I372" s="27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8"/>
    </row>
    <row r="373" spans="9:34" ht="14.25">
      <c r="I373" s="27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8"/>
    </row>
    <row r="374" spans="9:34" ht="14.25">
      <c r="I374" s="27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8"/>
    </row>
    <row r="375" spans="9:34" ht="14.25">
      <c r="I375" s="27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8"/>
    </row>
    <row r="376" spans="9:34" ht="14.25">
      <c r="I376" s="2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8"/>
    </row>
    <row r="377" spans="9:34" ht="14.25">
      <c r="I377" s="2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8"/>
    </row>
    <row r="378" spans="9:34" ht="14.25">
      <c r="I378" s="2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8"/>
    </row>
    <row r="379" spans="9:34" ht="14.25">
      <c r="I379" s="2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8"/>
    </row>
    <row r="380" spans="9:34" ht="14.25">
      <c r="I380" s="2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8"/>
    </row>
    <row r="381" spans="9:34" ht="14.25">
      <c r="I381" s="2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8"/>
    </row>
    <row r="382" spans="9:34" ht="14.25">
      <c r="I382" s="2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8"/>
    </row>
    <row r="383" spans="9:34" ht="14.25">
      <c r="I383" s="2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8"/>
    </row>
    <row r="384" spans="9:34" ht="14.25">
      <c r="I384" s="2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8"/>
    </row>
    <row r="385" spans="9:34" ht="14.25">
      <c r="I385" s="2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8"/>
    </row>
    <row r="386" spans="9:34" ht="14.25">
      <c r="I386" s="2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8"/>
    </row>
    <row r="387" spans="9:34" ht="14.25">
      <c r="I387" s="2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8"/>
    </row>
    <row r="388" spans="9:34" ht="14.25">
      <c r="I388" s="2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8"/>
    </row>
    <row r="389" spans="9:34" ht="14.25">
      <c r="I389" s="2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8"/>
    </row>
    <row r="390" spans="9:34" ht="14.25">
      <c r="I390" s="2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8"/>
    </row>
    <row r="391" spans="9:34" ht="14.25">
      <c r="I391" s="2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8"/>
    </row>
    <row r="392" spans="9:34" ht="14.25">
      <c r="I392" s="27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8"/>
    </row>
    <row r="393" spans="9:34" ht="14.25">
      <c r="I393" s="27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8"/>
    </row>
    <row r="394" spans="9:34" ht="14.25">
      <c r="I394" s="27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8"/>
    </row>
    <row r="395" spans="9:34" ht="14.25">
      <c r="I395" s="27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8"/>
    </row>
    <row r="396" spans="9:34" ht="14.25">
      <c r="I396" s="27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8"/>
    </row>
    <row r="397" spans="9:34" ht="14.25">
      <c r="I397" s="27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8"/>
    </row>
    <row r="398" spans="9:34" ht="14.25">
      <c r="I398" s="27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8"/>
    </row>
    <row r="399" spans="9:34" ht="14.25">
      <c r="I399" s="27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8"/>
    </row>
    <row r="400" spans="9:34" ht="14.25">
      <c r="I400" s="27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8"/>
    </row>
    <row r="401" spans="9:34" ht="14.25">
      <c r="I401" s="2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8"/>
    </row>
    <row r="402" spans="9:34" ht="14.25">
      <c r="I402" s="2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8"/>
    </row>
    <row r="403" spans="9:34" ht="14.25">
      <c r="I403" s="2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8"/>
    </row>
    <row r="404" spans="9:34" ht="14.25">
      <c r="I404" s="2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8"/>
    </row>
    <row r="405" spans="9:34" ht="14.25">
      <c r="I405" s="2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8"/>
    </row>
    <row r="406" spans="9:34" ht="14.25">
      <c r="I406" s="2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8"/>
    </row>
    <row r="407" spans="9:34" ht="14.25">
      <c r="I407" s="2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8"/>
    </row>
    <row r="408" spans="9:34" ht="14.25">
      <c r="I408" s="2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8"/>
    </row>
    <row r="409" spans="9:34" ht="14.25">
      <c r="I409" s="2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8"/>
    </row>
    <row r="410" spans="9:34" ht="14.25">
      <c r="I410" s="2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8"/>
    </row>
    <row r="411" spans="9:34" ht="14.25">
      <c r="I411" s="2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8"/>
    </row>
    <row r="412" spans="9:34" ht="14.25">
      <c r="I412" s="2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8"/>
    </row>
    <row r="413" spans="9:34" ht="14.25">
      <c r="I413" s="2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8"/>
    </row>
    <row r="414" spans="9:34" ht="14.25">
      <c r="I414" s="2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8"/>
    </row>
    <row r="415" spans="9:34" ht="14.25">
      <c r="I415" s="2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8"/>
    </row>
    <row r="416" spans="9:34" ht="14.25">
      <c r="I416" s="2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8"/>
    </row>
    <row r="417" spans="9:34" ht="14.25">
      <c r="I417" s="2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8"/>
    </row>
    <row r="418" spans="9:34" ht="14.25">
      <c r="I418" s="2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8"/>
    </row>
    <row r="419" spans="9:34" ht="14.25">
      <c r="I419" s="2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8"/>
    </row>
    <row r="420" spans="9:34" ht="14.25">
      <c r="I420" s="2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8"/>
    </row>
    <row r="421" spans="9:34" ht="14.25">
      <c r="I421" s="2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8"/>
    </row>
    <row r="422" spans="9:34" ht="14.25">
      <c r="I422" s="2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8"/>
    </row>
    <row r="423" spans="9:34" ht="14.25">
      <c r="I423" s="2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8"/>
    </row>
    <row r="424" spans="9:34" ht="14.25">
      <c r="I424" s="2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8"/>
    </row>
    <row r="425" spans="9:34" ht="14.25">
      <c r="I425" s="2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8"/>
    </row>
    <row r="426" spans="9:34" ht="14.25">
      <c r="I426" s="2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8"/>
    </row>
    <row r="427" spans="9:34" ht="14.25">
      <c r="I427" s="2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8"/>
    </row>
    <row r="428" spans="9:34" ht="14.25">
      <c r="I428" s="27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8"/>
    </row>
    <row r="429" spans="9:34" ht="14.25">
      <c r="I429" s="2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8"/>
    </row>
    <row r="430" spans="9:34" ht="14.25">
      <c r="I430" s="2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8"/>
    </row>
    <row r="431" spans="9:34" ht="14.25">
      <c r="I431" s="2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8"/>
    </row>
    <row r="432" spans="9:34" ht="14.25">
      <c r="I432" s="27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8"/>
    </row>
    <row r="433" spans="9:34" ht="14.25">
      <c r="I433" s="27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8"/>
    </row>
    <row r="434" spans="9:34" ht="14.25">
      <c r="I434" s="27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8"/>
    </row>
    <row r="435" spans="9:34" ht="14.25">
      <c r="I435" s="27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8"/>
    </row>
    <row r="436" spans="9:34" ht="14.25">
      <c r="I436" s="27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8"/>
    </row>
    <row r="437" spans="9:34" ht="14.25">
      <c r="I437" s="27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8"/>
    </row>
    <row r="438" spans="9:34" ht="14.25">
      <c r="I438" s="27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8"/>
    </row>
    <row r="439" spans="9:34" ht="14.25">
      <c r="I439" s="27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8"/>
    </row>
    <row r="440" spans="9:34" ht="14.25">
      <c r="I440" s="27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8"/>
    </row>
    <row r="441" spans="9:34" ht="14.25">
      <c r="I441" s="27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8"/>
    </row>
    <row r="442" spans="9:34" ht="14.25">
      <c r="I442" s="27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8"/>
    </row>
    <row r="443" spans="9:34" ht="14.25">
      <c r="I443" s="2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8"/>
    </row>
    <row r="444" spans="9:34" ht="14.25">
      <c r="I444" s="2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8"/>
    </row>
    <row r="445" spans="9:34" ht="14.25">
      <c r="I445" s="27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8"/>
    </row>
    <row r="446" spans="9:34" ht="14.25">
      <c r="I446" s="27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8"/>
    </row>
    <row r="447" spans="9:34" ht="14.25">
      <c r="I447" s="27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8"/>
    </row>
    <row r="448" spans="9:34" ht="14.25">
      <c r="I448" s="2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8"/>
    </row>
    <row r="449" spans="9:34" ht="14.25">
      <c r="I449" s="2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8"/>
    </row>
    <row r="450" spans="9:34" ht="14.25">
      <c r="I450" s="2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8"/>
    </row>
    <row r="451" spans="9:34" ht="14.25">
      <c r="I451" s="2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8"/>
    </row>
    <row r="452" spans="9:34" ht="14.25">
      <c r="I452" s="2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8"/>
    </row>
    <row r="453" spans="9:34" ht="14.25">
      <c r="I453" s="2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8"/>
    </row>
    <row r="454" spans="9:34" ht="14.25">
      <c r="I454" s="2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8"/>
    </row>
    <row r="455" spans="9:34" ht="14.25">
      <c r="I455" s="2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8"/>
    </row>
    <row r="456" spans="9:34" ht="14.25">
      <c r="I456" s="2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8"/>
    </row>
    <row r="457" spans="9:34" ht="14.25">
      <c r="I457" s="2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8"/>
    </row>
    <row r="458" spans="9:34" ht="14.25">
      <c r="I458" s="2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8"/>
    </row>
    <row r="459" spans="9:34" ht="14.25">
      <c r="I459" s="2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8"/>
    </row>
    <row r="460" spans="9:34" ht="14.25">
      <c r="I460" s="27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8"/>
    </row>
    <row r="461" spans="9:34" ht="14.25">
      <c r="I461" s="2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8"/>
    </row>
    <row r="462" spans="9:34" ht="14.25">
      <c r="I462" s="2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8"/>
    </row>
    <row r="463" spans="9:34" ht="14.25">
      <c r="I463" s="2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8"/>
    </row>
    <row r="464" spans="9:34" ht="14.25">
      <c r="I464" s="27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8"/>
    </row>
    <row r="465" spans="9:34" ht="14.25">
      <c r="I465" s="27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8"/>
    </row>
    <row r="466" spans="9:34" ht="14.25">
      <c r="I466" s="27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8"/>
    </row>
    <row r="467" spans="9:34" ht="14.25">
      <c r="I467" s="27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8"/>
    </row>
    <row r="468" spans="9:34" ht="14.25">
      <c r="I468" s="27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8"/>
    </row>
    <row r="469" spans="9:34" ht="14.25">
      <c r="I469" s="27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8"/>
    </row>
    <row r="470" spans="9:34" ht="14.25">
      <c r="I470" s="27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8"/>
    </row>
    <row r="471" spans="9:34" ht="14.25">
      <c r="I471" s="27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8"/>
    </row>
    <row r="472" spans="9:34" ht="14.25">
      <c r="I472" s="27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8"/>
    </row>
    <row r="473" spans="9:34" ht="14.25">
      <c r="I473" s="2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8"/>
    </row>
    <row r="474" spans="9:34" ht="14.25">
      <c r="I474" s="2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8"/>
    </row>
    <row r="475" spans="9:34" ht="14.25">
      <c r="I475" s="2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8"/>
    </row>
    <row r="476" spans="9:34" ht="14.25">
      <c r="I476" s="2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8"/>
    </row>
    <row r="477" spans="9:34" ht="14.25">
      <c r="I477" s="27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8"/>
    </row>
    <row r="478" spans="9:34" ht="14.25">
      <c r="I478" s="27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8"/>
    </row>
    <row r="479" spans="9:34" ht="14.25">
      <c r="I479" s="27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8"/>
    </row>
    <row r="480" spans="9:34" ht="14.25">
      <c r="I480" s="27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8"/>
    </row>
    <row r="481" spans="9:34" ht="14.25">
      <c r="I481" s="27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8"/>
    </row>
    <row r="482" spans="9:34" ht="14.25">
      <c r="I482" s="27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8"/>
    </row>
    <row r="483" spans="9:34" ht="14.25">
      <c r="I483" s="27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8"/>
    </row>
    <row r="484" spans="9:34" ht="14.25">
      <c r="I484" s="27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8"/>
    </row>
    <row r="485" spans="9:34" ht="14.25">
      <c r="I485" s="27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8"/>
    </row>
    <row r="486" spans="9:34" ht="14.25">
      <c r="I486" s="2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8"/>
    </row>
    <row r="487" spans="9:34" ht="14.25">
      <c r="I487" s="2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8"/>
    </row>
    <row r="488" spans="9:34" ht="14.25">
      <c r="I488" s="2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8"/>
    </row>
    <row r="489" spans="9:34" ht="14.25">
      <c r="I489" s="27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8"/>
    </row>
    <row r="490" spans="9:34" ht="14.25">
      <c r="I490" s="27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8"/>
    </row>
    <row r="491" spans="9:34" ht="14.25">
      <c r="I491" s="27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8"/>
    </row>
    <row r="492" spans="9:34" ht="14.25">
      <c r="I492" s="2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8"/>
    </row>
    <row r="493" spans="9:34" ht="14.25">
      <c r="I493" s="2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8"/>
    </row>
    <row r="494" spans="9:34" ht="14.25">
      <c r="I494" s="2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8"/>
    </row>
    <row r="495" spans="9:34" ht="14.25">
      <c r="I495" s="2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8"/>
    </row>
    <row r="496" spans="9:34" ht="14.25">
      <c r="I496" s="2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8"/>
    </row>
    <row r="497" spans="9:34" ht="14.25">
      <c r="I497" s="2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8"/>
    </row>
    <row r="498" spans="9:34" ht="14.25">
      <c r="I498" s="2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8"/>
    </row>
    <row r="499" spans="9:34" ht="14.25">
      <c r="I499" s="2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8"/>
    </row>
    <row r="500" spans="9:34" ht="14.25">
      <c r="I500" s="2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8"/>
    </row>
    <row r="501" spans="9:34" ht="14.25">
      <c r="I501" s="2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8"/>
    </row>
    <row r="502" spans="9:34" ht="14.25">
      <c r="I502" s="2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8"/>
    </row>
    <row r="503" spans="9:34" ht="14.25">
      <c r="I503" s="2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8"/>
    </row>
    <row r="504" spans="9:34" ht="14.25">
      <c r="I504" s="2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8"/>
    </row>
    <row r="505" spans="9:34" ht="14.25">
      <c r="I505" s="2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8"/>
    </row>
    <row r="506" spans="9:34" ht="14.25">
      <c r="I506" s="2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8"/>
    </row>
    <row r="507" spans="9:34" ht="14.25">
      <c r="I507" s="2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8"/>
    </row>
    <row r="508" spans="9:34" ht="14.25">
      <c r="I508" s="2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8"/>
    </row>
    <row r="509" spans="9:34" ht="14.25">
      <c r="I509" s="2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8"/>
    </row>
    <row r="510" spans="9:34" ht="14.25">
      <c r="I510" s="27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8"/>
    </row>
    <row r="511" spans="9:34" ht="14.25">
      <c r="I511" s="27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8"/>
    </row>
    <row r="512" spans="9:34" ht="14.25">
      <c r="I512" s="27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8"/>
    </row>
    <row r="513" spans="9:34" ht="14.25">
      <c r="I513" s="27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8"/>
    </row>
    <row r="514" spans="9:34" ht="14.25">
      <c r="I514" s="27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8"/>
    </row>
    <row r="515" spans="9:34" ht="14.25">
      <c r="I515" s="27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8"/>
    </row>
    <row r="516" spans="9:34" ht="14.25">
      <c r="I516" s="27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8"/>
    </row>
    <row r="517" spans="9:34" ht="14.25">
      <c r="I517" s="27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8"/>
    </row>
    <row r="518" spans="9:34" ht="14.25">
      <c r="I518" s="27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8"/>
    </row>
    <row r="519" spans="9:34" ht="14.25">
      <c r="I519" s="2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8"/>
    </row>
    <row r="520" spans="9:34" ht="14.25">
      <c r="I520" s="2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8"/>
    </row>
    <row r="521" spans="9:34" ht="14.25">
      <c r="I521" s="2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8"/>
    </row>
    <row r="522" spans="9:34" ht="14.25">
      <c r="I522" s="27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8"/>
    </row>
    <row r="523" spans="9:34" ht="14.25">
      <c r="I523" s="27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8"/>
    </row>
    <row r="524" spans="9:34" ht="14.25">
      <c r="I524" s="27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8"/>
    </row>
    <row r="525" spans="9:34" ht="14.25">
      <c r="I525" s="27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8"/>
    </row>
    <row r="526" spans="9:34" ht="14.25">
      <c r="I526" s="27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8"/>
    </row>
    <row r="527" spans="9:34" ht="14.25">
      <c r="I527" s="27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8"/>
    </row>
    <row r="528" spans="9:34" ht="14.25">
      <c r="I528" s="27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8"/>
    </row>
    <row r="529" spans="9:34" ht="14.25">
      <c r="I529" s="27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8"/>
    </row>
    <row r="530" spans="9:34" ht="14.25">
      <c r="I530" s="27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8"/>
    </row>
    <row r="531" spans="9:34" ht="14.25">
      <c r="I531" s="27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8"/>
    </row>
    <row r="532" spans="9:34" ht="14.25">
      <c r="I532" s="27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8"/>
    </row>
    <row r="533" spans="9:34" ht="14.25">
      <c r="I533" s="27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8"/>
    </row>
    <row r="534" spans="9:34" ht="14.25">
      <c r="I534" s="27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8"/>
    </row>
    <row r="535" spans="9:34" ht="14.25">
      <c r="I535" s="27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8"/>
    </row>
    <row r="536" spans="9:34" ht="14.25">
      <c r="I536" s="27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8"/>
    </row>
    <row r="537" spans="9:34" ht="14.25">
      <c r="I537" s="27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8"/>
    </row>
    <row r="538" spans="9:34" ht="14.25">
      <c r="I538" s="27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8"/>
    </row>
    <row r="539" spans="9:34" ht="14.25">
      <c r="I539" s="27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8"/>
    </row>
    <row r="540" spans="9:34" ht="14.25">
      <c r="I540" s="27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8"/>
    </row>
    <row r="541" spans="9:34" ht="14.25">
      <c r="I541" s="27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8"/>
    </row>
    <row r="542" spans="9:34" ht="14.25">
      <c r="I542" s="27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8"/>
    </row>
    <row r="543" spans="9:34" ht="14.25">
      <c r="I543" s="27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8"/>
    </row>
    <row r="544" spans="9:34" ht="14.25">
      <c r="I544" s="27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8"/>
    </row>
    <row r="545" spans="9:34" ht="14.25">
      <c r="I545" s="27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8"/>
    </row>
    <row r="546" spans="9:34" ht="14.25">
      <c r="I546" s="27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8"/>
    </row>
    <row r="547" spans="9:34" ht="14.25">
      <c r="I547" s="27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8"/>
    </row>
    <row r="548" spans="9:34" ht="14.25">
      <c r="I548" s="27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8"/>
    </row>
    <row r="549" spans="9:34" ht="14.25">
      <c r="I549" s="27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8"/>
    </row>
    <row r="550" spans="9:34" ht="14.25">
      <c r="I550" s="27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8"/>
    </row>
    <row r="551" spans="9:34" ht="14.25">
      <c r="I551" s="27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8"/>
    </row>
    <row r="552" spans="9:34" ht="14.25">
      <c r="I552" s="27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8"/>
    </row>
    <row r="553" spans="9:34" ht="14.25">
      <c r="I553" s="27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8"/>
    </row>
    <row r="554" spans="9:34" ht="14.25">
      <c r="I554" s="27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8"/>
    </row>
    <row r="555" spans="9:34" ht="14.25">
      <c r="I555" s="27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8"/>
    </row>
    <row r="556" spans="9:34" ht="14.25">
      <c r="I556" s="27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8"/>
    </row>
    <row r="557" spans="9:34" ht="14.25">
      <c r="I557" s="27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8"/>
    </row>
    <row r="558" spans="9:34" ht="14.25">
      <c r="I558" s="27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8"/>
    </row>
    <row r="559" spans="9:34" ht="14.25">
      <c r="I559" s="27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8"/>
    </row>
    <row r="560" spans="9:34" ht="14.25">
      <c r="I560" s="2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8"/>
    </row>
    <row r="561" spans="9:34" ht="14.25">
      <c r="I561" s="2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8"/>
    </row>
    <row r="562" spans="9:34" ht="14.25">
      <c r="I562" s="2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8"/>
    </row>
    <row r="563" spans="9:34" ht="14.25">
      <c r="I563" s="27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8"/>
    </row>
    <row r="564" spans="9:34" ht="14.25">
      <c r="I564" s="2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8"/>
    </row>
    <row r="565" spans="9:34" ht="14.25">
      <c r="I565" s="2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8"/>
    </row>
    <row r="566" spans="9:34" ht="14.25">
      <c r="I566" s="2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8"/>
    </row>
    <row r="567" spans="9:34" ht="14.25">
      <c r="I567" s="2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8"/>
    </row>
    <row r="568" spans="9:34" ht="14.25">
      <c r="I568" s="27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8"/>
    </row>
    <row r="569" spans="9:34" ht="14.25">
      <c r="I569" s="27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8"/>
    </row>
    <row r="570" spans="9:34" ht="14.25">
      <c r="I570" s="27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8"/>
    </row>
    <row r="571" spans="9:34" ht="14.25">
      <c r="I571" s="27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8"/>
    </row>
    <row r="572" spans="9:34" ht="14.25">
      <c r="I572" s="27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8"/>
    </row>
    <row r="573" spans="9:34" ht="14.25">
      <c r="I573" s="27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8"/>
    </row>
    <row r="574" spans="9:34" ht="14.25">
      <c r="I574" s="27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8"/>
    </row>
    <row r="575" spans="9:34" ht="14.25">
      <c r="I575" s="27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8"/>
    </row>
    <row r="576" spans="9:34" ht="14.25">
      <c r="I576" s="27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8"/>
    </row>
    <row r="577" spans="9:34" ht="14.25">
      <c r="I577" s="2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8"/>
    </row>
    <row r="578" spans="9:34" ht="14.25">
      <c r="I578" s="2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8"/>
    </row>
    <row r="579" spans="9:34" ht="14.25">
      <c r="I579" s="2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8"/>
    </row>
    <row r="580" spans="9:34" ht="14.25">
      <c r="I580" s="27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8"/>
    </row>
    <row r="581" spans="9:34" ht="14.25">
      <c r="I581" s="27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8"/>
    </row>
    <row r="582" spans="9:34" ht="14.25">
      <c r="I582" s="27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8"/>
    </row>
    <row r="583" spans="9:34" ht="14.25">
      <c r="I583" s="27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8"/>
    </row>
    <row r="584" spans="9:34" ht="14.25">
      <c r="I584" s="27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8"/>
    </row>
    <row r="585" spans="9:34" ht="14.25">
      <c r="I585" s="27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8"/>
    </row>
    <row r="586" spans="9:34" ht="14.25">
      <c r="I586" s="27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8"/>
    </row>
    <row r="587" spans="9:34" ht="14.25">
      <c r="I587" s="27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8"/>
    </row>
    <row r="588" spans="9:34" ht="14.25">
      <c r="I588" s="27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8"/>
    </row>
    <row r="589" spans="9:34" ht="14.25">
      <c r="I589" s="27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8"/>
    </row>
    <row r="590" spans="9:34" ht="14.25">
      <c r="I590" s="27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8"/>
    </row>
    <row r="591" spans="9:34" ht="14.25">
      <c r="I591" s="27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8"/>
    </row>
    <row r="592" spans="9:34" ht="14.25">
      <c r="I592" s="27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8"/>
    </row>
    <row r="593" spans="9:34" ht="14.25">
      <c r="I593" s="27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8"/>
    </row>
    <row r="594" spans="9:34" ht="14.25">
      <c r="I594" s="27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8"/>
    </row>
    <row r="595" spans="9:34" ht="14.25">
      <c r="I595" s="27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8"/>
    </row>
    <row r="596" spans="9:34" ht="14.25">
      <c r="I596" s="27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8"/>
    </row>
    <row r="597" spans="9:34" ht="14.25">
      <c r="I597" s="27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8"/>
    </row>
    <row r="598" spans="9:34" ht="14.25">
      <c r="I598" s="27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8"/>
    </row>
    <row r="599" spans="9:34" ht="14.25">
      <c r="I599" s="27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8"/>
    </row>
    <row r="600" spans="9:34" ht="14.25">
      <c r="I600" s="27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8"/>
    </row>
    <row r="601" spans="9:34" ht="14.25">
      <c r="I601" s="27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8"/>
    </row>
    <row r="602" spans="9:34" ht="14.25">
      <c r="I602" s="27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8"/>
    </row>
    <row r="603" spans="9:34" ht="14.25">
      <c r="I603" s="27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8"/>
    </row>
    <row r="604" spans="9:34" ht="14.25">
      <c r="I604" s="27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8"/>
    </row>
    <row r="605" spans="9:34" ht="14.25">
      <c r="I605" s="27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8"/>
    </row>
    <row r="606" spans="9:34" ht="14.25">
      <c r="I606" s="27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8"/>
    </row>
    <row r="607" spans="9:34" ht="14.25">
      <c r="I607" s="27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8"/>
    </row>
    <row r="608" spans="9:34" ht="14.25">
      <c r="I608" s="27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8"/>
    </row>
    <row r="609" spans="9:34" ht="14.25">
      <c r="I609" s="27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8"/>
    </row>
    <row r="610" spans="9:34" ht="14.25">
      <c r="I610" s="27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8"/>
    </row>
    <row r="611" spans="9:34" ht="14.25">
      <c r="I611" s="27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8"/>
    </row>
    <row r="612" spans="9:34" ht="14.25">
      <c r="I612" s="27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8"/>
    </row>
    <row r="613" spans="9:34" ht="14.25">
      <c r="I613" s="27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8"/>
    </row>
    <row r="614" spans="9:34" ht="14.25">
      <c r="I614" s="2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8"/>
    </row>
    <row r="615" spans="9:34" ht="14.25">
      <c r="I615" s="2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8"/>
    </row>
    <row r="616" spans="9:34" ht="14.25">
      <c r="I616" s="2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8"/>
    </row>
    <row r="617" spans="9:34" ht="14.25">
      <c r="I617" s="2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8"/>
    </row>
    <row r="618" spans="9:34" ht="14.25">
      <c r="I618" s="27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8"/>
    </row>
    <row r="619" spans="9:34" ht="14.25">
      <c r="I619" s="27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8"/>
    </row>
    <row r="620" spans="9:34" ht="14.25">
      <c r="I620" s="27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8"/>
    </row>
    <row r="621" spans="9:34" ht="14.25">
      <c r="I621" s="27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8"/>
    </row>
    <row r="622" spans="9:34" ht="14.25">
      <c r="I622" s="27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8"/>
    </row>
    <row r="623" spans="9:34" ht="14.25">
      <c r="I623" s="27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8"/>
    </row>
    <row r="624" spans="9:34" ht="14.25">
      <c r="I624" s="27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8"/>
    </row>
    <row r="625" spans="9:34" ht="14.25">
      <c r="I625" s="27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8"/>
    </row>
    <row r="626" spans="9:34" ht="14.25">
      <c r="I626" s="2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8"/>
    </row>
    <row r="627" spans="9:34" ht="14.25">
      <c r="I627" s="2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8"/>
    </row>
    <row r="628" spans="9:34" ht="14.25">
      <c r="I628" s="2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8"/>
    </row>
    <row r="629" spans="9:34" ht="14.25">
      <c r="I629" s="2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8"/>
    </row>
    <row r="630" spans="9:34" ht="14.25">
      <c r="I630" s="27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8"/>
    </row>
    <row r="631" spans="9:34" ht="14.25">
      <c r="I631" s="27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8"/>
    </row>
    <row r="632" spans="9:34" ht="14.25">
      <c r="I632" s="27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8"/>
    </row>
    <row r="633" spans="9:34" ht="14.25">
      <c r="I633" s="27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8"/>
    </row>
    <row r="634" spans="9:34" ht="14.25">
      <c r="I634" s="27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8"/>
    </row>
    <row r="635" spans="9:34" ht="14.25">
      <c r="I635" s="27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8"/>
    </row>
    <row r="636" spans="9:34" ht="14.25">
      <c r="I636" s="27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8"/>
    </row>
    <row r="637" spans="9:34" ht="14.25">
      <c r="I637" s="27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8"/>
    </row>
    <row r="638" spans="9:34" ht="14.25">
      <c r="I638" s="27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8"/>
    </row>
    <row r="639" spans="9:34" ht="14.25">
      <c r="I639" s="27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8"/>
    </row>
    <row r="640" spans="9:34" ht="14.25">
      <c r="I640" s="27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8"/>
    </row>
    <row r="641" spans="9:34" ht="14.25">
      <c r="I641" s="27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8"/>
    </row>
    <row r="642" spans="9:34" ht="14.25">
      <c r="I642" s="27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8"/>
    </row>
    <row r="643" spans="9:34" ht="14.25">
      <c r="I643" s="27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8"/>
    </row>
    <row r="644" spans="9:34" ht="14.25">
      <c r="I644" s="27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8"/>
    </row>
    <row r="645" spans="9:34" ht="14.25">
      <c r="I645" s="27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8"/>
    </row>
    <row r="646" spans="9:34" ht="14.25">
      <c r="I646" s="2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8"/>
    </row>
    <row r="647" spans="9:34" ht="14.25">
      <c r="I647" s="2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8"/>
    </row>
    <row r="648" spans="9:34" ht="14.25">
      <c r="I648" s="2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8"/>
    </row>
    <row r="649" spans="9:34" ht="14.25">
      <c r="I649" s="2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8"/>
    </row>
    <row r="650" spans="9:34" ht="14.25">
      <c r="I650" s="27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8"/>
    </row>
    <row r="651" spans="9:34" ht="14.25">
      <c r="I651" s="27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8"/>
    </row>
    <row r="652" spans="9:34" ht="14.25">
      <c r="I652" s="27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8"/>
    </row>
    <row r="653" spans="9:34" ht="14.25">
      <c r="I653" s="27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8"/>
    </row>
    <row r="654" spans="9:34" ht="14.25">
      <c r="I654" s="27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8"/>
    </row>
    <row r="655" spans="9:34" ht="14.25">
      <c r="I655" s="27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8"/>
    </row>
    <row r="656" spans="9:34" ht="14.25">
      <c r="I656" s="27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8"/>
    </row>
    <row r="657" spans="9:34" ht="14.25">
      <c r="I657" s="27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8"/>
    </row>
    <row r="658" spans="9:34" ht="14.25">
      <c r="I658" s="2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8"/>
    </row>
    <row r="659" spans="9:34" ht="14.25">
      <c r="I659" s="2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8"/>
    </row>
    <row r="660" spans="9:34" ht="14.25">
      <c r="I660" s="2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8"/>
    </row>
    <row r="661" spans="9:34" ht="14.25">
      <c r="I661" s="2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8"/>
    </row>
    <row r="662" spans="9:34" ht="14.25">
      <c r="I662" s="27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8"/>
    </row>
    <row r="663" spans="9:34" ht="14.25">
      <c r="I663" s="27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8"/>
    </row>
    <row r="664" spans="9:34" ht="14.25">
      <c r="I664" s="27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8"/>
    </row>
    <row r="665" spans="9:34" ht="14.25">
      <c r="I665" s="27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8"/>
    </row>
    <row r="666" spans="9:34" ht="14.25">
      <c r="I666" s="27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8"/>
    </row>
    <row r="667" spans="9:34" ht="14.25">
      <c r="I667" s="27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8"/>
    </row>
    <row r="668" spans="9:34" ht="14.25">
      <c r="I668" s="27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8"/>
    </row>
    <row r="669" spans="9:34" ht="14.25">
      <c r="I669" s="27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8"/>
    </row>
    <row r="670" spans="9:34" ht="14.25">
      <c r="I670" s="27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8"/>
    </row>
    <row r="671" spans="9:34" ht="14.25">
      <c r="I671" s="27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8"/>
    </row>
    <row r="672" spans="9:34" ht="14.25">
      <c r="I672" s="27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8"/>
    </row>
    <row r="673" spans="9:34" ht="14.25">
      <c r="I673" s="27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8"/>
    </row>
    <row r="674" spans="9:34" ht="14.25">
      <c r="I674" s="27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8"/>
    </row>
    <row r="675" spans="9:34" ht="14.25">
      <c r="I675" s="27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8"/>
    </row>
    <row r="676" spans="9:34" ht="14.25">
      <c r="I676" s="27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8"/>
    </row>
    <row r="677" spans="9:34" ht="14.25">
      <c r="I677" s="27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8"/>
    </row>
    <row r="678" spans="9:34" ht="14.25">
      <c r="I678" s="27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8"/>
    </row>
    <row r="679" spans="9:34" ht="14.25">
      <c r="I679" s="27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8"/>
    </row>
    <row r="680" spans="9:34" ht="14.25">
      <c r="I680" s="27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8"/>
    </row>
    <row r="681" spans="9:34" ht="14.25">
      <c r="I681" s="27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8"/>
    </row>
    <row r="682" spans="9:34" ht="14.25">
      <c r="I682" s="27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8"/>
    </row>
    <row r="683" spans="9:34" ht="14.25">
      <c r="I683" s="27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8"/>
    </row>
    <row r="684" spans="9:34" ht="14.25">
      <c r="I684" s="27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8"/>
    </row>
    <row r="685" spans="9:34" ht="14.25">
      <c r="I685" s="27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8"/>
    </row>
    <row r="686" spans="9:34" ht="14.25">
      <c r="I686" s="2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8"/>
    </row>
    <row r="687" spans="9:34" ht="14.25">
      <c r="I687" s="2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8"/>
    </row>
    <row r="688" spans="9:34" ht="14.25">
      <c r="I688" s="2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8"/>
    </row>
    <row r="689" spans="9:34" ht="14.25">
      <c r="I689" s="2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8"/>
    </row>
    <row r="690" spans="9:34" ht="14.25">
      <c r="I690" s="2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8"/>
    </row>
    <row r="691" spans="9:34" ht="14.25">
      <c r="I691" s="2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8"/>
    </row>
    <row r="692" spans="9:34" ht="14.25">
      <c r="I692" s="2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8"/>
    </row>
    <row r="693" spans="9:34" ht="14.25">
      <c r="I693" s="2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8"/>
    </row>
    <row r="694" spans="9:34" ht="14.25">
      <c r="I694" s="2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8"/>
    </row>
    <row r="695" spans="9:34" ht="14.25">
      <c r="I695" s="2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8"/>
    </row>
    <row r="696" spans="9:34" ht="14.25">
      <c r="I696" s="2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8"/>
    </row>
    <row r="697" spans="9:34" ht="14.25">
      <c r="I697" s="2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8"/>
    </row>
    <row r="698" spans="9:34" ht="14.25">
      <c r="I698" s="27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8"/>
    </row>
    <row r="699" spans="9:34" ht="14.25">
      <c r="I699" s="2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8"/>
    </row>
    <row r="700" spans="9:34" ht="14.25">
      <c r="I700" s="2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8"/>
    </row>
    <row r="701" spans="9:34" ht="14.25">
      <c r="I701" s="2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8"/>
    </row>
    <row r="702" spans="9:34" ht="14.25">
      <c r="I702" s="27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8"/>
    </row>
    <row r="703" spans="9:34" ht="14.25">
      <c r="I703" s="27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8"/>
    </row>
    <row r="704" spans="9:34" ht="14.25">
      <c r="I704" s="27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8"/>
    </row>
    <row r="705" spans="9:34" ht="14.25">
      <c r="I705" s="27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8"/>
    </row>
    <row r="706" spans="9:34" ht="14.25">
      <c r="I706" s="27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8"/>
    </row>
    <row r="707" spans="9:34" ht="14.25">
      <c r="I707" s="2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8"/>
    </row>
    <row r="708" spans="9:34" ht="14.25">
      <c r="I708" s="27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8"/>
    </row>
    <row r="709" spans="9:34" ht="14.25">
      <c r="I709" s="27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8"/>
    </row>
    <row r="710" spans="9:34" ht="14.25">
      <c r="I710" s="27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8"/>
    </row>
    <row r="711" spans="9:34" ht="14.25">
      <c r="I711" s="27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8"/>
    </row>
    <row r="712" spans="9:34" ht="14.25">
      <c r="I712" s="27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8"/>
    </row>
    <row r="713" spans="9:34" ht="14.25">
      <c r="I713" s="27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8"/>
    </row>
    <row r="714" spans="9:34" ht="14.25">
      <c r="I714" s="27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8"/>
    </row>
    <row r="715" spans="9:34" ht="14.25">
      <c r="I715" s="27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8"/>
    </row>
    <row r="716" spans="9:34" ht="14.25">
      <c r="I716" s="2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8"/>
    </row>
    <row r="717" spans="9:34" ht="14.25">
      <c r="I717" s="27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8"/>
    </row>
    <row r="718" spans="9:34" ht="14.25">
      <c r="I718" s="27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8"/>
    </row>
    <row r="719" spans="9:34" ht="14.25">
      <c r="I719" s="27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8"/>
    </row>
    <row r="720" spans="9:34" ht="14.25">
      <c r="I720" s="27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8"/>
    </row>
    <row r="721" spans="9:34" ht="14.25">
      <c r="I721" s="27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8"/>
    </row>
    <row r="722" spans="9:34" ht="14.25">
      <c r="I722" s="27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8"/>
    </row>
    <row r="723" spans="9:34" ht="14.25">
      <c r="I723" s="27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8"/>
    </row>
    <row r="724" spans="9:34" ht="14.25">
      <c r="I724" s="27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8"/>
    </row>
    <row r="725" spans="9:34" ht="14.25">
      <c r="I725" s="27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8"/>
    </row>
    <row r="726" spans="9:34" ht="14.25">
      <c r="I726" s="27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8"/>
    </row>
    <row r="727" spans="9:34" ht="14.25">
      <c r="I727" s="27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8"/>
    </row>
    <row r="728" spans="9:34" ht="14.25">
      <c r="I728" s="27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8"/>
    </row>
    <row r="729" spans="9:34" ht="14.25">
      <c r="I729" s="27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8"/>
    </row>
    <row r="730" spans="9:34" ht="14.25">
      <c r="I730" s="27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8"/>
    </row>
    <row r="731" spans="9:34" ht="14.25">
      <c r="I731" s="27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8"/>
    </row>
    <row r="732" spans="9:34" ht="14.25">
      <c r="I732" s="27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8"/>
    </row>
    <row r="733" spans="9:34" ht="14.25">
      <c r="I733" s="27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8"/>
    </row>
    <row r="734" spans="9:34" ht="14.25">
      <c r="I734" s="27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8"/>
    </row>
    <row r="735" spans="9:34" ht="14.25">
      <c r="I735" s="27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8"/>
    </row>
    <row r="736" spans="9:34" ht="14.25">
      <c r="I736" s="2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8"/>
    </row>
    <row r="737" spans="9:34" ht="14.25">
      <c r="I737" s="2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8"/>
    </row>
    <row r="738" spans="9:34" ht="14.25">
      <c r="I738" s="2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8"/>
    </row>
    <row r="739" spans="9:34" ht="14.25">
      <c r="I739" s="2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8"/>
    </row>
    <row r="740" spans="9:34" ht="14.25">
      <c r="I740" s="2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8"/>
    </row>
    <row r="741" spans="9:34" ht="14.25">
      <c r="I741" s="2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8"/>
    </row>
    <row r="742" spans="9:34" ht="14.25">
      <c r="I742" s="2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8"/>
    </row>
    <row r="743" spans="9:34" ht="14.25">
      <c r="I743" s="2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8"/>
    </row>
    <row r="744" spans="9:34" ht="14.25">
      <c r="I744" s="2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8"/>
    </row>
    <row r="745" spans="9:34" ht="14.25">
      <c r="I745" s="2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8"/>
    </row>
    <row r="746" spans="9:34" ht="14.25">
      <c r="I746" s="2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8"/>
    </row>
    <row r="747" spans="9:34" ht="14.25">
      <c r="I747" s="2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8"/>
    </row>
    <row r="748" spans="9:34" ht="14.25">
      <c r="I748" s="27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8"/>
    </row>
    <row r="749" spans="9:34" ht="14.25">
      <c r="I749" s="2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8"/>
    </row>
    <row r="750" spans="9:34" ht="14.25">
      <c r="I750" s="2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8"/>
    </row>
    <row r="751" spans="9:34" ht="14.25">
      <c r="I751" s="2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8"/>
    </row>
    <row r="752" spans="9:34" ht="14.25">
      <c r="I752" s="27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8"/>
    </row>
    <row r="753" spans="9:34" ht="14.25">
      <c r="I753" s="27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8"/>
    </row>
    <row r="754" spans="9:34" ht="14.25">
      <c r="I754" s="27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8"/>
    </row>
    <row r="755" spans="9:34" ht="14.25">
      <c r="I755" s="27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8"/>
    </row>
    <row r="756" spans="9:34" ht="14.25">
      <c r="I756" s="27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8"/>
    </row>
    <row r="757" spans="9:34" ht="14.25">
      <c r="I757" s="27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8"/>
    </row>
    <row r="758" spans="9:34" ht="14.25">
      <c r="I758" s="27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8"/>
    </row>
    <row r="759" spans="9:34" ht="14.25">
      <c r="I759" s="2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8"/>
    </row>
    <row r="760" spans="9:34" ht="14.25">
      <c r="I760" s="27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8"/>
    </row>
    <row r="761" spans="9:34" ht="14.25">
      <c r="I761" s="2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8"/>
    </row>
    <row r="762" spans="9:34" ht="14.25">
      <c r="I762" s="27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8"/>
    </row>
    <row r="763" spans="9:34" ht="14.25">
      <c r="I763" s="27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8"/>
    </row>
    <row r="764" spans="9:34" ht="14.25">
      <c r="I764" s="27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8"/>
    </row>
    <row r="765" spans="9:34" ht="14.25">
      <c r="I765" s="27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8"/>
    </row>
    <row r="766" spans="9:34" ht="14.25">
      <c r="I766" s="27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8"/>
    </row>
    <row r="767" spans="9:34" ht="14.25">
      <c r="I767" s="27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8"/>
    </row>
    <row r="768" spans="9:34" ht="14.25">
      <c r="I768" s="27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8"/>
    </row>
    <row r="769" spans="9:34" ht="14.25">
      <c r="I769" s="27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8"/>
    </row>
    <row r="770" spans="9:34" ht="14.25">
      <c r="I770" s="27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8"/>
    </row>
    <row r="771" spans="9:34" ht="14.25">
      <c r="I771" s="27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8"/>
    </row>
    <row r="772" spans="9:34" ht="14.25">
      <c r="I772" s="27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8"/>
    </row>
    <row r="773" spans="9:34" ht="14.25">
      <c r="I773" s="27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8"/>
    </row>
    <row r="774" spans="9:34" ht="14.25">
      <c r="I774" s="27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8"/>
    </row>
    <row r="775" spans="9:34" ht="14.25">
      <c r="I775" s="27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8"/>
    </row>
    <row r="776" spans="9:34" ht="14.25">
      <c r="I776" s="27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8"/>
    </row>
    <row r="777" spans="9:34" ht="14.25">
      <c r="I777" s="27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8"/>
    </row>
    <row r="778" spans="9:34" ht="14.25">
      <c r="I778" s="27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8"/>
    </row>
    <row r="779" spans="9:34" ht="14.25">
      <c r="I779" s="27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8"/>
    </row>
    <row r="780" spans="9:34" ht="14.25">
      <c r="I780" s="27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8"/>
    </row>
    <row r="781" spans="9:34" ht="14.25">
      <c r="I781" s="27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8"/>
    </row>
    <row r="782" spans="9:34" ht="14.25">
      <c r="I782" s="27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8"/>
    </row>
    <row r="783" spans="9:34" ht="14.25">
      <c r="I783" s="27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8"/>
    </row>
    <row r="784" spans="9:34" ht="14.25">
      <c r="I784" s="27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8"/>
    </row>
    <row r="785" spans="9:34" ht="14.25">
      <c r="I785" s="27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8"/>
    </row>
    <row r="786" spans="9:34" ht="14.25">
      <c r="I786" s="27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8"/>
    </row>
    <row r="787" spans="9:34" ht="14.25">
      <c r="I787" s="27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8"/>
    </row>
    <row r="788" spans="9:34" ht="14.25">
      <c r="I788" s="27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8"/>
    </row>
    <row r="789" spans="9:34" ht="14.25">
      <c r="I789" s="27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8"/>
    </row>
    <row r="790" spans="9:34" ht="14.25">
      <c r="I790" s="27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8"/>
    </row>
    <row r="791" spans="9:34" ht="14.25">
      <c r="I791" s="27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8"/>
    </row>
    <row r="792" spans="9:34" ht="14.25">
      <c r="I792" s="27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8"/>
    </row>
    <row r="793" spans="9:34" ht="14.25">
      <c r="I793" s="27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8"/>
    </row>
    <row r="794" spans="9:34" ht="14.25">
      <c r="I794" s="27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8"/>
    </row>
    <row r="795" spans="9:34" ht="14.25">
      <c r="I795" s="27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8"/>
    </row>
    <row r="796" spans="9:34" ht="14.25">
      <c r="I796" s="27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8"/>
    </row>
    <row r="797" spans="9:34" ht="14.25">
      <c r="I797" s="27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8"/>
    </row>
    <row r="798" spans="9:34" ht="14.25">
      <c r="I798" s="27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8"/>
    </row>
    <row r="799" spans="9:34" ht="14.25">
      <c r="I799" s="27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8"/>
    </row>
    <row r="800" spans="9:34" ht="14.25">
      <c r="I800" s="27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8"/>
    </row>
    <row r="801" spans="9:34" ht="14.25">
      <c r="I801" s="27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8"/>
    </row>
    <row r="802" spans="9:34" ht="14.25">
      <c r="I802" s="27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8"/>
    </row>
    <row r="803" spans="9:34" ht="14.25">
      <c r="I803" s="27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8"/>
    </row>
    <row r="804" spans="9:34" ht="14.25">
      <c r="I804" s="27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8"/>
    </row>
    <row r="805" spans="9:34" ht="14.25">
      <c r="I805" s="27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8"/>
    </row>
    <row r="806" spans="9:34" ht="14.25">
      <c r="I806" s="27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8"/>
    </row>
    <row r="807" spans="9:34" ht="14.25">
      <c r="I807" s="27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8"/>
    </row>
    <row r="808" spans="9:34" ht="14.25">
      <c r="I808" s="27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8"/>
    </row>
    <row r="809" spans="9:34" ht="14.25">
      <c r="I809" s="27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8"/>
    </row>
    <row r="810" spans="9:34" ht="14.25">
      <c r="I810" s="27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8"/>
    </row>
    <row r="811" spans="9:34" ht="14.25">
      <c r="I811" s="27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8"/>
    </row>
    <row r="812" spans="9:34" ht="14.25">
      <c r="I812" s="2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8"/>
    </row>
    <row r="813" spans="9:34" ht="14.25">
      <c r="I813" s="2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8"/>
    </row>
    <row r="814" spans="9:34" ht="14.25">
      <c r="I814" s="2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8"/>
    </row>
    <row r="815" spans="9:34" ht="14.25">
      <c r="I815" s="2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8"/>
    </row>
    <row r="816" spans="9:34" ht="14.25">
      <c r="I816" s="2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8"/>
    </row>
    <row r="817" spans="9:34" ht="14.25">
      <c r="I817" s="2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8"/>
    </row>
    <row r="818" spans="9:34" ht="14.25">
      <c r="I818" s="2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8"/>
    </row>
    <row r="819" spans="9:34" ht="14.25">
      <c r="I819" s="2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8"/>
    </row>
    <row r="820" spans="9:34" ht="14.25">
      <c r="I820" s="2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8"/>
    </row>
    <row r="821" spans="9:34" ht="14.25">
      <c r="I821" s="2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8"/>
    </row>
    <row r="822" spans="9:34" ht="14.25">
      <c r="I822" s="2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8"/>
    </row>
    <row r="823" spans="9:34" ht="14.25">
      <c r="I823" s="2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8"/>
    </row>
    <row r="824" spans="9:34" ht="14.25">
      <c r="I824" s="27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8"/>
    </row>
    <row r="825" spans="9:34" ht="14.25">
      <c r="I825" s="2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8"/>
    </row>
    <row r="826" spans="9:34" ht="14.25">
      <c r="I826" s="2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8"/>
    </row>
    <row r="827" spans="9:34" ht="14.25">
      <c r="I827" s="2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8"/>
    </row>
    <row r="828" spans="9:34" ht="14.25">
      <c r="I828" s="27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8"/>
    </row>
    <row r="829" spans="9:34" ht="14.25">
      <c r="I829" s="27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8"/>
    </row>
    <row r="830" spans="9:34" ht="14.25">
      <c r="I830" s="2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8"/>
    </row>
    <row r="831" spans="9:34" ht="14.25">
      <c r="I831" s="27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8"/>
    </row>
    <row r="832" spans="9:34" ht="14.25">
      <c r="I832" s="27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8"/>
    </row>
    <row r="833" spans="9:34" ht="14.25">
      <c r="I833" s="27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8"/>
    </row>
    <row r="834" spans="9:34" ht="14.25">
      <c r="I834" s="27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8"/>
    </row>
    <row r="835" spans="9:34" ht="14.25">
      <c r="I835" s="27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8"/>
    </row>
    <row r="836" spans="9:34" ht="14.25">
      <c r="I836" s="27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8"/>
    </row>
    <row r="837" spans="9:34" ht="14.25">
      <c r="I837" s="27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8"/>
    </row>
    <row r="838" spans="9:34" ht="14.25">
      <c r="I838" s="27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8"/>
    </row>
    <row r="839" spans="9:34" ht="14.25">
      <c r="I839" s="27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8"/>
    </row>
    <row r="840" spans="9:34" ht="14.25">
      <c r="I840" s="27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8"/>
    </row>
    <row r="841" spans="9:34" ht="14.25">
      <c r="I841" s="27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8"/>
    </row>
    <row r="842" spans="9:34" ht="14.25">
      <c r="I842" s="27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8"/>
    </row>
    <row r="843" spans="9:34" ht="14.25">
      <c r="I843" s="27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8"/>
    </row>
    <row r="844" spans="9:34" ht="14.25">
      <c r="I844" s="27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8"/>
    </row>
    <row r="845" spans="9:34" ht="14.25">
      <c r="I845" s="27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8"/>
    </row>
    <row r="846" spans="9:34" ht="14.25">
      <c r="I846" s="27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8"/>
    </row>
    <row r="847" spans="9:34" ht="14.25">
      <c r="I847" s="27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8"/>
    </row>
    <row r="848" spans="9:34" ht="14.25">
      <c r="I848" s="27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8"/>
    </row>
    <row r="849" spans="9:34" ht="14.25">
      <c r="I849" s="27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8"/>
    </row>
    <row r="850" spans="9:34" ht="14.25">
      <c r="I850" s="27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8"/>
    </row>
    <row r="851" spans="9:34" ht="14.25">
      <c r="I851" s="27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8"/>
    </row>
    <row r="852" spans="9:34" ht="14.25">
      <c r="I852" s="27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8"/>
    </row>
    <row r="853" spans="9:34" ht="14.25">
      <c r="I853" s="27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8"/>
    </row>
    <row r="854" spans="9:34" ht="14.25">
      <c r="I854" s="27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8"/>
    </row>
    <row r="855" spans="9:34" ht="14.25">
      <c r="I855" s="27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8"/>
    </row>
    <row r="856" spans="9:34" ht="14.25">
      <c r="I856" s="27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8"/>
    </row>
    <row r="857" spans="9:34" ht="14.25">
      <c r="I857" s="27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8"/>
    </row>
    <row r="858" spans="9:34" ht="14.25">
      <c r="I858" s="27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8"/>
    </row>
    <row r="859" spans="9:34" ht="14.25">
      <c r="I859" s="27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8"/>
    </row>
    <row r="860" spans="9:34" ht="14.25">
      <c r="I860" s="27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8"/>
    </row>
    <row r="861" spans="9:34" ht="14.25">
      <c r="I861" s="27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8"/>
    </row>
    <row r="862" spans="9:34" ht="14.25">
      <c r="I862" s="27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8"/>
    </row>
    <row r="863" spans="9:34" ht="14.25">
      <c r="I863" s="27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8"/>
    </row>
    <row r="864" spans="9:34" ht="14.25">
      <c r="I864" s="27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8"/>
    </row>
    <row r="865" spans="9:34" ht="14.25">
      <c r="I865" s="27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8"/>
    </row>
    <row r="866" spans="9:34" ht="14.25">
      <c r="I866" s="27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8"/>
    </row>
    <row r="867" spans="9:34" ht="14.25">
      <c r="I867" s="27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8"/>
    </row>
    <row r="868" spans="9:34" ht="14.25">
      <c r="I868" s="27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8"/>
    </row>
    <row r="869" spans="9:34" ht="14.25">
      <c r="I869" s="27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8"/>
    </row>
    <row r="870" spans="9:34" ht="14.25">
      <c r="I870" s="27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8"/>
    </row>
    <row r="871" spans="9:34" ht="14.25">
      <c r="I871" s="27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8"/>
    </row>
    <row r="872" spans="9:34" ht="14.25">
      <c r="I872" s="27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8"/>
    </row>
    <row r="873" spans="9:34" ht="14.25">
      <c r="I873" s="27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8"/>
    </row>
    <row r="874" spans="9:34" ht="14.25">
      <c r="I874" s="27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8"/>
    </row>
    <row r="875" spans="9:34" ht="14.25">
      <c r="I875" s="27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8"/>
    </row>
    <row r="876" spans="9:34" ht="14.25">
      <c r="I876" s="27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8"/>
    </row>
    <row r="877" spans="9:34" ht="14.25">
      <c r="I877" s="27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8"/>
    </row>
    <row r="878" spans="9:34" ht="14.25">
      <c r="I878" s="27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8"/>
    </row>
    <row r="879" spans="9:34" ht="14.25">
      <c r="I879" s="27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8"/>
    </row>
    <row r="880" spans="9:34" ht="14.25">
      <c r="I880" s="27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8"/>
    </row>
    <row r="881" spans="9:34" ht="14.25">
      <c r="I881" s="27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8"/>
    </row>
    <row r="882" spans="9:34" ht="14.25">
      <c r="I882" s="27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8"/>
    </row>
    <row r="883" spans="9:34" ht="14.25">
      <c r="I883" s="27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8"/>
    </row>
    <row r="884" spans="9:34" ht="14.25">
      <c r="I884" s="27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8"/>
    </row>
    <row r="885" spans="9:34" ht="14.25">
      <c r="I885" s="27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8"/>
    </row>
    <row r="886" spans="9:34" ht="14.25">
      <c r="I886" s="27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8"/>
    </row>
    <row r="887" spans="9:34" ht="14.25">
      <c r="I887" s="27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8"/>
    </row>
    <row r="888" spans="9:34" ht="14.25">
      <c r="I888" s="27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8"/>
    </row>
    <row r="889" spans="9:34" ht="14.25">
      <c r="I889" s="27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8"/>
    </row>
    <row r="890" spans="9:34" ht="14.25">
      <c r="I890" s="27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8"/>
    </row>
    <row r="891" spans="9:34" ht="14.25">
      <c r="I891" s="27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8"/>
    </row>
    <row r="892" spans="9:34" ht="14.25">
      <c r="I892" s="27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8"/>
    </row>
    <row r="893" spans="9:34" ht="14.25">
      <c r="I893" s="27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8"/>
    </row>
    <row r="894" spans="9:34" ht="14.25">
      <c r="I894" s="27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8"/>
    </row>
    <row r="895" spans="9:34" ht="14.25">
      <c r="I895" s="27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8"/>
    </row>
    <row r="896" spans="9:34" ht="14.25">
      <c r="I896" s="27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8"/>
    </row>
    <row r="897" spans="9:34" ht="14.25">
      <c r="I897" s="27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8"/>
    </row>
    <row r="898" spans="9:34" ht="14.25">
      <c r="I898" s="2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8"/>
    </row>
    <row r="899" spans="9:34" ht="14.25">
      <c r="I899" s="2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8"/>
    </row>
    <row r="900" spans="9:34" ht="14.25">
      <c r="I900" s="2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8"/>
    </row>
    <row r="901" spans="9:34" ht="14.25">
      <c r="I901" s="2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8"/>
    </row>
    <row r="902" spans="9:34" ht="14.25">
      <c r="I902" s="2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8"/>
    </row>
    <row r="903" spans="9:34" ht="14.25">
      <c r="I903" s="2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8"/>
    </row>
    <row r="904" spans="9:34" ht="14.25">
      <c r="I904" s="2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8"/>
    </row>
    <row r="905" spans="9:34" ht="14.25">
      <c r="I905" s="2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8"/>
    </row>
    <row r="906" spans="9:34" ht="14.25">
      <c r="I906" s="2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8"/>
    </row>
    <row r="907" spans="9:34" ht="14.25">
      <c r="I907" s="2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8"/>
    </row>
    <row r="908" spans="9:34" ht="14.25">
      <c r="I908" s="2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8"/>
    </row>
    <row r="909" spans="9:34" ht="14.25">
      <c r="I909" s="2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8"/>
    </row>
    <row r="910" spans="9:34" ht="14.25">
      <c r="I910" s="2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8"/>
    </row>
    <row r="911" spans="9:34" ht="14.25">
      <c r="I911" s="2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8"/>
    </row>
    <row r="912" spans="9:34" ht="14.25">
      <c r="I912" s="2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8"/>
    </row>
    <row r="913" spans="9:34" ht="14.25">
      <c r="I913" s="2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8"/>
    </row>
    <row r="914" spans="9:34" ht="14.25">
      <c r="I914" s="27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8"/>
    </row>
    <row r="915" spans="9:34" ht="14.25">
      <c r="I915" s="27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8"/>
    </row>
    <row r="916" spans="9:34" ht="14.25">
      <c r="I916" s="27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8"/>
    </row>
    <row r="917" spans="9:34" ht="14.25">
      <c r="I917" s="27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8"/>
    </row>
    <row r="918" spans="9:34" ht="14.25">
      <c r="I918" s="27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8"/>
    </row>
    <row r="919" spans="9:34" ht="14.25">
      <c r="I919" s="27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8"/>
    </row>
    <row r="920" spans="9:34" ht="14.25">
      <c r="I920" s="27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8"/>
    </row>
    <row r="921" spans="9:34" ht="14.25">
      <c r="I921" s="27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8"/>
    </row>
    <row r="922" spans="9:34" ht="14.25">
      <c r="I922" s="27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8"/>
    </row>
    <row r="923" spans="9:34" ht="14.25">
      <c r="I923" s="27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8"/>
    </row>
    <row r="924" spans="9:34" ht="14.25">
      <c r="I924" s="27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8"/>
    </row>
    <row r="925" spans="9:34" ht="14.25">
      <c r="I925" s="2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8"/>
    </row>
    <row r="926" spans="9:34" ht="14.25">
      <c r="I926" s="2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8"/>
    </row>
    <row r="927" spans="9:34" ht="14.25">
      <c r="I927" s="2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8"/>
    </row>
    <row r="928" spans="9:34" ht="14.25">
      <c r="I928" s="2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8"/>
    </row>
    <row r="929" spans="9:34" ht="14.25">
      <c r="I929" s="2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8"/>
    </row>
    <row r="930" spans="9:34" ht="14.25">
      <c r="I930" s="2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8"/>
    </row>
    <row r="931" spans="9:34" ht="14.25">
      <c r="I931" s="2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8"/>
    </row>
    <row r="932" spans="9:34" ht="14.25">
      <c r="I932" s="2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8"/>
    </row>
    <row r="933" spans="9:34" ht="14.25">
      <c r="I933" s="2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8"/>
    </row>
    <row r="934" spans="9:34" ht="14.25">
      <c r="I934" s="2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8"/>
    </row>
    <row r="935" spans="9:34" ht="14.25">
      <c r="I935" s="2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8"/>
    </row>
    <row r="936" spans="9:34" ht="14.25">
      <c r="I936" s="2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8"/>
    </row>
    <row r="937" spans="9:34" ht="14.25">
      <c r="I937" s="27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8"/>
    </row>
    <row r="938" spans="9:34" ht="14.25">
      <c r="I938" s="2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8"/>
    </row>
    <row r="939" spans="9:34" ht="14.25">
      <c r="I939" s="2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8"/>
    </row>
    <row r="940" spans="9:34" ht="14.25">
      <c r="I940" s="2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8"/>
    </row>
    <row r="941" spans="9:34" ht="14.25">
      <c r="I941" s="27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8"/>
    </row>
    <row r="942" spans="9:34" ht="14.25">
      <c r="I942" s="27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8"/>
    </row>
    <row r="943" spans="9:34" ht="14.25">
      <c r="I943" s="27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8"/>
    </row>
    <row r="944" spans="9:34" ht="14.25">
      <c r="I944" s="27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8"/>
    </row>
    <row r="945" spans="9:34" ht="14.25">
      <c r="I945" s="27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8"/>
    </row>
    <row r="946" spans="9:34" ht="14.25">
      <c r="I946" s="27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8"/>
    </row>
    <row r="947" spans="9:34" ht="14.25">
      <c r="I947" s="27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8"/>
    </row>
    <row r="948" spans="9:34" ht="14.25">
      <c r="I948" s="27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8"/>
    </row>
    <row r="949" spans="9:34" ht="14.25">
      <c r="I949" s="27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8"/>
    </row>
    <row r="950" spans="9:34" ht="14.25">
      <c r="I950" s="27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8"/>
    </row>
    <row r="951" spans="9:34" ht="14.25">
      <c r="I951" s="27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8"/>
    </row>
    <row r="952" spans="9:34" ht="14.25">
      <c r="I952" s="27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8"/>
    </row>
    <row r="953" spans="9:34" ht="14.25">
      <c r="I953" s="27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8"/>
    </row>
    <row r="954" spans="9:34" ht="14.25">
      <c r="I954" s="27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8"/>
    </row>
    <row r="955" spans="9:34" ht="14.25">
      <c r="I955" s="27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8"/>
    </row>
    <row r="956" spans="9:34" ht="14.25">
      <c r="I956" s="27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8"/>
    </row>
    <row r="957" spans="9:34" ht="14.25">
      <c r="I957" s="27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8"/>
    </row>
    <row r="958" spans="9:34" ht="14.25">
      <c r="I958" s="27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8"/>
    </row>
    <row r="959" spans="9:34" ht="14.25">
      <c r="I959" s="27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8"/>
    </row>
    <row r="960" spans="9:34" ht="14.25">
      <c r="I960" s="27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8"/>
    </row>
    <row r="961" spans="9:34" ht="14.25">
      <c r="I961" s="27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8"/>
    </row>
    <row r="962" spans="9:34" ht="14.25">
      <c r="I962" s="27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8"/>
    </row>
    <row r="963" spans="9:34" ht="14.25">
      <c r="I963" s="27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8"/>
    </row>
    <row r="964" spans="9:34" ht="14.25">
      <c r="I964" s="27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8"/>
    </row>
    <row r="965" spans="9:34" ht="14.25">
      <c r="I965" s="27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8"/>
    </row>
    <row r="966" spans="9:34" ht="14.25">
      <c r="I966" s="27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8"/>
    </row>
    <row r="967" spans="9:34" ht="14.25">
      <c r="I967" s="27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8"/>
    </row>
    <row r="968" spans="9:34" ht="14.25">
      <c r="I968" s="27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8"/>
    </row>
    <row r="969" spans="9:34" ht="14.25">
      <c r="I969" s="27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8"/>
    </row>
    <row r="970" spans="9:34" ht="14.25">
      <c r="I970" s="27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8"/>
    </row>
    <row r="971" spans="9:34" ht="14.25">
      <c r="I971" s="27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8"/>
    </row>
    <row r="972" spans="9:34" ht="14.25">
      <c r="I972" s="27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8"/>
    </row>
    <row r="973" spans="9:34" ht="14.25">
      <c r="I973" s="27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8"/>
    </row>
    <row r="974" spans="9:34" ht="14.25">
      <c r="I974" s="2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8"/>
    </row>
    <row r="975" spans="9:34" ht="14.25">
      <c r="I975" s="2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8"/>
    </row>
    <row r="976" spans="9:34" ht="14.25">
      <c r="I976" s="2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8"/>
    </row>
    <row r="977" spans="9:34" ht="14.25">
      <c r="I977" s="2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8"/>
    </row>
    <row r="978" spans="9:34" ht="14.25">
      <c r="I978" s="27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8"/>
    </row>
    <row r="979" spans="9:34" ht="14.25">
      <c r="I979" s="27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8"/>
    </row>
    <row r="980" spans="9:34" ht="14.25">
      <c r="I980" s="27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8"/>
    </row>
    <row r="981" spans="9:34" ht="14.25">
      <c r="I981" s="27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8"/>
    </row>
    <row r="982" spans="9:34" ht="14.25">
      <c r="I982" s="27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8"/>
    </row>
    <row r="983" spans="9:34" ht="14.25">
      <c r="I983" s="27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8"/>
    </row>
    <row r="984" spans="9:34" ht="14.25">
      <c r="I984" s="27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8"/>
    </row>
    <row r="985" spans="9:34" ht="14.25">
      <c r="I985" s="27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8"/>
    </row>
    <row r="986" spans="9:34" ht="14.25">
      <c r="I986" s="27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8"/>
    </row>
    <row r="987" spans="9:34" ht="14.25">
      <c r="I987" s="27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8"/>
    </row>
    <row r="988" spans="9:34" ht="14.25">
      <c r="I988" s="27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8"/>
    </row>
    <row r="989" spans="9:34" ht="14.25">
      <c r="I989" s="27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8"/>
    </row>
    <row r="990" spans="9:34" ht="14.25">
      <c r="I990" s="27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8"/>
    </row>
    <row r="991" spans="9:34" ht="14.25">
      <c r="I991" s="27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8"/>
    </row>
    <row r="992" spans="9:34" ht="14.25">
      <c r="I992" s="27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8"/>
    </row>
    <row r="993" spans="9:34" ht="14.25">
      <c r="I993" s="27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8"/>
    </row>
    <row r="994" spans="9:34" ht="14.25">
      <c r="I994" s="27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8"/>
    </row>
    <row r="995" spans="9:34" ht="14.25">
      <c r="I995" s="27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8"/>
    </row>
    <row r="996" spans="9:34" ht="14.25">
      <c r="I996" s="27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8"/>
    </row>
    <row r="997" spans="9:34" ht="14.25">
      <c r="I997" s="27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8"/>
    </row>
    <row r="998" spans="9:34" ht="14.25">
      <c r="I998" s="27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8"/>
    </row>
    <row r="999" spans="9:34" ht="14.25">
      <c r="I999" s="27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8"/>
    </row>
    <row r="1000" spans="9:34" ht="14.25">
      <c r="I1000" s="27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8"/>
    </row>
    <row r="1001" spans="9:34" ht="14.25">
      <c r="I1001" s="27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8"/>
    </row>
    <row r="1002" spans="9:34" ht="14.25">
      <c r="I1002" s="27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8"/>
    </row>
    <row r="1003" spans="9:34" ht="14.25">
      <c r="I1003" s="27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8"/>
    </row>
    <row r="1004" spans="9:34" ht="14.25">
      <c r="I1004" s="27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8"/>
    </row>
    <row r="1005" spans="9:34" ht="14.25">
      <c r="I1005" s="27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8"/>
    </row>
    <row r="1006" spans="9:34" ht="14.25">
      <c r="I1006" s="27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8"/>
    </row>
    <row r="1007" spans="9:34" ht="14.25">
      <c r="I1007" s="27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8"/>
    </row>
    <row r="1008" spans="9:34" ht="14.25">
      <c r="I1008" s="27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8"/>
    </row>
    <row r="1009" spans="9:34" ht="14.25">
      <c r="I1009" s="27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8"/>
    </row>
    <row r="1010" spans="9:34" ht="14.25">
      <c r="I1010" s="27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8"/>
    </row>
    <row r="1011" spans="9:34" ht="14.25">
      <c r="I1011" s="27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8"/>
    </row>
    <row r="1012" spans="9:34" ht="14.25">
      <c r="I1012" s="27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8"/>
    </row>
    <row r="1013" spans="9:34" ht="14.25">
      <c r="I1013" s="27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8"/>
    </row>
    <row r="1014" spans="9:34" ht="14.25">
      <c r="I1014" s="27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8"/>
    </row>
    <row r="1015" spans="9:34" ht="14.25">
      <c r="I1015" s="27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8"/>
    </row>
    <row r="1016" spans="9:34" ht="14.25">
      <c r="I1016" s="27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8"/>
    </row>
    <row r="1017" spans="9:34" ht="14.25">
      <c r="I1017" s="27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8"/>
    </row>
    <row r="1018" spans="9:34" ht="14.25">
      <c r="I1018" s="27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8"/>
    </row>
    <row r="1019" spans="9:34" ht="14.25">
      <c r="I1019" s="27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8"/>
    </row>
    <row r="1020" spans="9:34" ht="14.25">
      <c r="I1020" s="27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8"/>
    </row>
    <row r="1021" spans="9:34" ht="14.25">
      <c r="I1021" s="27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8"/>
    </row>
    <row r="1022" spans="9:34" ht="14.25">
      <c r="I1022" s="27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8"/>
    </row>
    <row r="1023" spans="9:34" ht="14.25">
      <c r="I1023" s="27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8"/>
    </row>
    <row r="1024" spans="9:34" ht="14.25">
      <c r="I1024" s="27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8"/>
    </row>
    <row r="1025" spans="9:34" ht="14.25">
      <c r="I1025" s="27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8"/>
    </row>
    <row r="1026" spans="9:34" ht="14.25">
      <c r="I1026" s="27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8"/>
    </row>
    <row r="1027" spans="9:34" ht="14.25">
      <c r="I1027" s="27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8"/>
    </row>
    <row r="1028" spans="9:34" ht="14.25">
      <c r="I1028" s="27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8"/>
    </row>
    <row r="1029" spans="9:34" ht="14.25">
      <c r="I1029" s="27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8"/>
    </row>
    <row r="1030" spans="9:34" ht="14.25">
      <c r="I1030" s="27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8"/>
    </row>
    <row r="1031" spans="9:34" ht="14.25">
      <c r="I1031" s="27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8"/>
    </row>
    <row r="1032" spans="9:34" ht="14.25">
      <c r="I1032" s="27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8"/>
    </row>
    <row r="1033" spans="9:34" ht="14.25">
      <c r="I1033" s="27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8"/>
    </row>
    <row r="1034" spans="9:34" ht="14.25">
      <c r="I1034" s="27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8"/>
    </row>
    <row r="1035" spans="9:34" ht="14.25">
      <c r="I1035" s="27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8"/>
    </row>
    <row r="1036" spans="9:34" ht="14.25">
      <c r="I1036" s="27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8"/>
    </row>
    <row r="1037" spans="9:34" ht="14.25">
      <c r="I1037" s="27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8"/>
    </row>
    <row r="1038" spans="9:34" ht="14.25">
      <c r="I1038" s="27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8"/>
    </row>
    <row r="1039" spans="9:34" ht="14.25">
      <c r="I1039" s="27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8"/>
    </row>
    <row r="1040" spans="9:34" ht="14.25">
      <c r="I1040" s="27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8"/>
    </row>
    <row r="1041" spans="9:34" ht="14.25">
      <c r="I1041" s="27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8"/>
    </row>
    <row r="1042" spans="9:34" ht="14.25">
      <c r="I1042" s="27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8"/>
    </row>
    <row r="1043" spans="9:34" ht="14.25">
      <c r="I1043" s="27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8"/>
    </row>
    <row r="1044" spans="9:34" ht="14.25">
      <c r="I1044" s="27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8"/>
    </row>
    <row r="1045" spans="9:34" ht="14.25">
      <c r="I1045" s="27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8"/>
    </row>
    <row r="1046" spans="9:34" ht="14.25">
      <c r="I1046" s="27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8"/>
    </row>
    <row r="1047" spans="9:34" ht="14.25">
      <c r="I1047" s="27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8"/>
    </row>
    <row r="1048" spans="9:34" ht="14.25">
      <c r="I1048" s="27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8"/>
    </row>
    <row r="1049" spans="9:34" ht="14.25">
      <c r="I1049" s="27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8"/>
    </row>
    <row r="1050" spans="9:34" ht="14.25">
      <c r="I1050" s="27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8"/>
    </row>
    <row r="1051" spans="9:34" ht="14.25">
      <c r="I1051" s="27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8"/>
    </row>
    <row r="1052" spans="9:34" ht="14.25">
      <c r="I1052" s="27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8"/>
    </row>
    <row r="1053" spans="9:34" ht="14.25">
      <c r="I1053" s="27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8"/>
    </row>
    <row r="1054" spans="9:34" ht="14.25">
      <c r="I1054" s="27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8"/>
    </row>
    <row r="1055" spans="9:34" ht="14.25">
      <c r="I1055" s="27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8"/>
    </row>
    <row r="1056" spans="9:34" ht="14.25">
      <c r="I1056" s="27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8"/>
    </row>
    <row r="1057" spans="9:34" ht="14.25">
      <c r="I1057" s="27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8"/>
    </row>
    <row r="1058" spans="9:34" ht="14.25">
      <c r="I1058" s="27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8"/>
    </row>
    <row r="1059" spans="9:34" ht="14.25">
      <c r="I1059" s="27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8"/>
    </row>
    <row r="1060" spans="9:34" ht="14.25">
      <c r="I1060" s="27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8"/>
    </row>
    <row r="1061" spans="9:34" ht="14.25">
      <c r="I1061" s="27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8"/>
    </row>
    <row r="1062" spans="9:34" ht="14.25">
      <c r="I1062" s="27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8"/>
    </row>
    <row r="1063" spans="9:34" ht="14.25">
      <c r="I1063" s="27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8"/>
    </row>
    <row r="1064" spans="9:34" ht="14.25">
      <c r="I1064" s="27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8"/>
    </row>
    <row r="1065" spans="9:34" ht="14.25">
      <c r="I1065" s="27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8"/>
    </row>
    <row r="1066" spans="9:34" ht="14.25">
      <c r="I1066" s="27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8"/>
    </row>
    <row r="1067" spans="9:34" ht="14.25">
      <c r="I1067" s="27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8"/>
    </row>
    <row r="1068" spans="9:34" ht="14.25">
      <c r="I1068" s="27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8"/>
    </row>
    <row r="1069" spans="9:34" ht="14.25">
      <c r="I1069" s="27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8"/>
    </row>
    <row r="1070" spans="9:34" ht="14.25">
      <c r="I1070" s="27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8"/>
    </row>
    <row r="1071" spans="9:34" ht="14.25">
      <c r="I1071" s="27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8"/>
    </row>
    <row r="1072" spans="9:34" ht="14.25">
      <c r="I1072" s="27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8"/>
    </row>
    <row r="1073" spans="9:34" ht="14.25">
      <c r="I1073" s="27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8"/>
    </row>
    <row r="1074" spans="9:34" ht="14.25">
      <c r="I1074" s="27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8"/>
    </row>
    <row r="1075" spans="9:34" ht="14.25">
      <c r="I1075" s="27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8"/>
    </row>
    <row r="1076" spans="9:34" ht="14.25">
      <c r="I1076" s="27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8"/>
    </row>
    <row r="1077" spans="9:34" ht="14.25">
      <c r="I1077" s="27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8"/>
    </row>
    <row r="1078" spans="9:34" ht="14.25">
      <c r="I1078" s="27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8"/>
    </row>
    <row r="1079" spans="9:34" ht="14.25">
      <c r="I1079" s="27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8"/>
    </row>
    <row r="1080" spans="9:34" ht="14.25">
      <c r="I1080" s="27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8"/>
    </row>
    <row r="1081" spans="9:34" ht="14.25">
      <c r="I1081" s="27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8"/>
    </row>
    <row r="1082" spans="9:34" ht="14.25">
      <c r="I1082" s="27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8"/>
    </row>
    <row r="1083" spans="9:34" ht="14.25">
      <c r="I1083" s="27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8"/>
    </row>
    <row r="1084" spans="9:34" ht="14.25">
      <c r="I1084" s="27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8"/>
    </row>
    <row r="1085" spans="9:34" ht="14.25">
      <c r="I1085" s="27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8"/>
    </row>
    <row r="1086" spans="9:34" ht="14.25">
      <c r="I1086" s="27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8"/>
    </row>
    <row r="1087" spans="9:34" ht="14.25">
      <c r="I1087" s="27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8"/>
    </row>
    <row r="1088" spans="9:34" ht="14.25">
      <c r="I1088" s="27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8"/>
    </row>
    <row r="1089" spans="9:34" ht="14.25">
      <c r="I1089" s="27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8"/>
    </row>
    <row r="1090" spans="9:34" ht="14.25">
      <c r="I1090" s="27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8"/>
    </row>
    <row r="1091" spans="9:34" ht="14.25">
      <c r="I1091" s="27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8"/>
    </row>
    <row r="1092" spans="9:34" ht="14.25">
      <c r="I1092" s="27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8"/>
    </row>
    <row r="1093" spans="9:34" ht="14.25">
      <c r="I1093" s="27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8"/>
    </row>
    <row r="1094" spans="9:34" ht="14.25">
      <c r="I1094" s="27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8"/>
    </row>
    <row r="1095" spans="9:34" ht="14.25">
      <c r="I1095" s="27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8"/>
    </row>
    <row r="1096" spans="9:34" ht="14.25">
      <c r="I1096" s="27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8"/>
    </row>
    <row r="1097" spans="9:34" ht="14.25">
      <c r="I1097" s="27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8"/>
    </row>
    <row r="1098" spans="9:34" ht="14.25">
      <c r="I1098" s="27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8"/>
    </row>
    <row r="1099" spans="9:34" ht="14.25">
      <c r="I1099" s="27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8"/>
    </row>
    <row r="1100" spans="9:34" ht="14.25">
      <c r="I1100" s="27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8"/>
    </row>
    <row r="1101" spans="9:34" ht="14.25">
      <c r="I1101" s="27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8"/>
    </row>
    <row r="1102" spans="9:34" ht="14.25">
      <c r="I1102" s="27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8"/>
    </row>
    <row r="1103" spans="9:34" ht="14.25">
      <c r="I1103" s="27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8"/>
    </row>
    <row r="1104" spans="9:34" ht="14.25">
      <c r="I1104" s="27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8"/>
    </row>
    <row r="1105" spans="9:34" ht="14.25">
      <c r="I1105" s="27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8"/>
    </row>
    <row r="1106" spans="9:34" ht="14.25">
      <c r="I1106" s="27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8"/>
    </row>
    <row r="1107" spans="9:34" ht="14.25">
      <c r="I1107" s="27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8"/>
    </row>
    <row r="1108" spans="9:34" ht="14.25">
      <c r="I1108" s="27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8"/>
    </row>
    <row r="1109" spans="9:34" ht="14.25">
      <c r="I1109" s="27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8"/>
    </row>
    <row r="1110" spans="9:34" ht="14.25">
      <c r="I1110" s="27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8"/>
    </row>
    <row r="1111" spans="9:34" ht="14.25">
      <c r="I1111" s="27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8"/>
    </row>
    <row r="1112" spans="9:34" ht="14.25">
      <c r="I1112" s="27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8"/>
    </row>
    <row r="1113" spans="9:34" ht="14.25">
      <c r="I1113" s="27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8"/>
    </row>
    <row r="1114" spans="9:34" ht="14.25">
      <c r="I1114" s="27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8"/>
    </row>
    <row r="1115" spans="9:34" ht="14.25">
      <c r="I1115" s="27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8"/>
    </row>
    <row r="1116" spans="9:34" ht="14.25">
      <c r="I1116" s="27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8"/>
    </row>
    <row r="1117" spans="9:34" ht="14.25">
      <c r="I1117" s="27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8"/>
    </row>
    <row r="1118" spans="9:34" ht="14.25">
      <c r="I1118" s="27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8"/>
    </row>
    <row r="1119" spans="9:34" ht="14.25">
      <c r="I1119" s="27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8"/>
    </row>
    <row r="1120" spans="9:34" ht="14.25">
      <c r="I1120" s="27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8"/>
    </row>
    <row r="1121" spans="9:34" ht="14.25">
      <c r="I1121" s="27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8"/>
    </row>
    <row r="1122" spans="9:34" ht="14.25">
      <c r="I1122" s="27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8"/>
    </row>
    <row r="1123" spans="9:34" ht="14.25">
      <c r="I1123" s="27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8"/>
    </row>
    <row r="1124" spans="9:34" ht="14.25">
      <c r="I1124" s="27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8"/>
    </row>
    <row r="1125" spans="9:34" ht="14.25">
      <c r="I1125" s="27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8"/>
    </row>
    <row r="1126" spans="9:34" ht="14.25">
      <c r="I1126" s="27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8"/>
    </row>
    <row r="1127" spans="9:34" ht="14.25">
      <c r="I1127" s="27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8"/>
    </row>
    <row r="1128" spans="9:34" ht="14.25">
      <c r="I1128" s="27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8"/>
    </row>
    <row r="1129" spans="9:34" ht="14.25">
      <c r="I1129" s="27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8"/>
    </row>
    <row r="1130" spans="9:34" ht="14.25">
      <c r="I1130" s="27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8"/>
    </row>
    <row r="1131" spans="9:34" ht="14.25">
      <c r="I1131" s="27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8"/>
    </row>
    <row r="1132" spans="9:34" ht="14.25">
      <c r="I1132" s="27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8"/>
    </row>
    <row r="1133" spans="9:34" ht="14.25">
      <c r="I1133" s="27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8"/>
    </row>
    <row r="1134" spans="9:34" ht="14.25">
      <c r="I1134" s="27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8"/>
    </row>
    <row r="1135" spans="9:34" ht="14.25">
      <c r="I1135" s="27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8"/>
    </row>
    <row r="1136" spans="9:34" ht="14.25">
      <c r="I1136" s="27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8"/>
    </row>
    <row r="1137" spans="9:34" ht="14.25">
      <c r="I1137" s="27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8"/>
    </row>
    <row r="1138" spans="9:34" ht="14.25">
      <c r="I1138" s="27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8"/>
    </row>
    <row r="1139" spans="9:34" ht="14.25">
      <c r="I1139" s="27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8"/>
    </row>
    <row r="1140" spans="9:34" ht="14.25">
      <c r="I1140" s="27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8"/>
    </row>
    <row r="1141" spans="9:34" ht="14.25">
      <c r="I1141" s="27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8"/>
    </row>
    <row r="1142" spans="9:34" ht="14.25">
      <c r="I1142" s="27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8"/>
    </row>
    <row r="1143" spans="9:34" ht="14.25">
      <c r="I1143" s="27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8"/>
    </row>
    <row r="1144" spans="9:34" ht="14.25">
      <c r="I1144" s="27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8"/>
    </row>
    <row r="1145" spans="9:34" ht="14.25">
      <c r="I1145" s="27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8"/>
    </row>
    <row r="1146" spans="9:34" ht="14.25">
      <c r="I1146" s="27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8"/>
    </row>
    <row r="1147" spans="9:34" ht="14.25">
      <c r="I1147" s="27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8"/>
    </row>
    <row r="1148" spans="9:34" ht="14.25">
      <c r="I1148" s="27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8"/>
    </row>
    <row r="1149" spans="9:34" ht="14.25">
      <c r="I1149" s="27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8"/>
    </row>
    <row r="1150" spans="9:34" ht="14.25">
      <c r="I1150" s="27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8"/>
    </row>
    <row r="1151" spans="9:34" ht="14.25">
      <c r="I1151" s="27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8"/>
    </row>
    <row r="1152" spans="9:34" ht="14.25">
      <c r="I1152" s="27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8"/>
    </row>
    <row r="1153" spans="9:34" ht="14.25">
      <c r="I1153" s="27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8"/>
    </row>
    <row r="1154" spans="9:34" ht="14.25">
      <c r="I1154" s="27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8"/>
    </row>
    <row r="1155" spans="9:34" ht="14.25">
      <c r="I1155" s="27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8"/>
    </row>
    <row r="1156" spans="9:34" ht="14.25">
      <c r="I1156" s="27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8"/>
    </row>
    <row r="1157" spans="9:34" ht="14.25">
      <c r="I1157" s="27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8"/>
    </row>
    <row r="1158" spans="9:34" ht="14.25">
      <c r="I1158" s="27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8"/>
    </row>
    <row r="1159" spans="9:34" ht="14.25">
      <c r="I1159" s="27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8"/>
    </row>
    <row r="1160" spans="9:34" ht="14.25">
      <c r="I1160" s="27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8"/>
    </row>
    <row r="1161" spans="9:34" ht="14.25">
      <c r="I1161" s="27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8"/>
    </row>
    <row r="1162" spans="9:34" ht="14.25">
      <c r="I1162" s="27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8"/>
    </row>
    <row r="1163" spans="9:34" ht="14.25">
      <c r="I1163" s="27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8"/>
    </row>
    <row r="1164" spans="9:34" ht="14.25">
      <c r="I1164" s="27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8"/>
    </row>
    <row r="1165" spans="9:34" ht="14.25">
      <c r="I1165" s="27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8"/>
    </row>
    <row r="1166" spans="9:34" ht="14.25">
      <c r="I1166" s="27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8"/>
    </row>
    <row r="1167" spans="9:34" ht="14.25">
      <c r="I1167" s="27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8"/>
    </row>
    <row r="1168" spans="9:34" ht="14.25">
      <c r="I1168" s="27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8"/>
    </row>
    <row r="1169" spans="9:34" ht="14.25">
      <c r="I1169" s="27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8"/>
    </row>
    <row r="1170" spans="9:34" ht="14.25">
      <c r="I1170" s="27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8"/>
    </row>
    <row r="1171" spans="9:34" ht="14.25">
      <c r="I1171" s="27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8"/>
    </row>
    <row r="1172" spans="9:34" ht="14.25">
      <c r="I1172" s="27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8"/>
    </row>
    <row r="1173" spans="9:34" ht="14.25">
      <c r="I1173" s="27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8"/>
    </row>
    <row r="1174" spans="9:34" ht="14.25">
      <c r="I1174" s="27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8"/>
    </row>
    <row r="1175" spans="9:34" ht="14.25">
      <c r="I1175" s="27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8"/>
    </row>
    <row r="1176" spans="9:34" ht="14.25">
      <c r="I1176" s="27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8"/>
    </row>
    <row r="1177" spans="9:34" ht="14.25">
      <c r="I1177" s="27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8"/>
    </row>
    <row r="1178" spans="9:34" ht="14.25">
      <c r="I1178" s="27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8"/>
    </row>
    <row r="1179" spans="9:34" ht="14.25">
      <c r="I1179" s="27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8"/>
    </row>
    <row r="1180" spans="9:34" ht="14.25">
      <c r="I1180" s="27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8"/>
    </row>
    <row r="1181" spans="9:34" ht="14.25">
      <c r="I1181" s="27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8"/>
    </row>
    <row r="1182" spans="9:34" ht="14.25">
      <c r="I1182" s="27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8"/>
    </row>
    <row r="1183" spans="9:34" ht="14.25">
      <c r="I1183" s="27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8"/>
    </row>
    <row r="1184" spans="9:34" ht="14.25">
      <c r="I1184" s="27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8"/>
    </row>
    <row r="1185" spans="9:34" ht="14.25">
      <c r="I1185" s="27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8"/>
    </row>
    <row r="1186" spans="9:34" ht="14.25">
      <c r="I1186" s="27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8"/>
    </row>
    <row r="1187" spans="9:34" ht="14.25">
      <c r="I1187" s="27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8"/>
    </row>
    <row r="1188" spans="9:34" ht="14.25">
      <c r="I1188" s="27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8"/>
    </row>
    <row r="1189" spans="9:34" ht="14.25">
      <c r="I1189" s="27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8"/>
    </row>
    <row r="1190" spans="9:34" ht="14.25">
      <c r="I1190" s="27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8"/>
    </row>
    <row r="1191" spans="9:34" ht="14.25">
      <c r="I1191" s="27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8"/>
    </row>
    <row r="1192" spans="9:34" ht="14.25">
      <c r="I1192" s="27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8"/>
    </row>
    <row r="1193" spans="9:34" ht="14.25">
      <c r="I1193" s="27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8"/>
    </row>
    <row r="1194" spans="9:34" ht="14.25">
      <c r="I1194" s="27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8"/>
    </row>
    <row r="1195" spans="9:34" ht="14.25">
      <c r="I1195" s="27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8"/>
    </row>
    <row r="1196" spans="9:34" ht="14.25">
      <c r="I1196" s="27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8"/>
    </row>
    <row r="1197" spans="9:34" ht="14.25">
      <c r="I1197" s="27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8"/>
    </row>
    <row r="1198" spans="9:34" ht="14.25">
      <c r="I1198" s="27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8"/>
    </row>
    <row r="1199" spans="9:34" ht="14.25">
      <c r="I1199" s="27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8"/>
    </row>
    <row r="1200" spans="9:34" ht="14.25">
      <c r="I1200" s="27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8"/>
    </row>
    <row r="1201" spans="9:34" ht="14.25">
      <c r="I1201" s="27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8"/>
    </row>
    <row r="1202" spans="9:34" ht="14.25">
      <c r="I1202" s="27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8"/>
    </row>
    <row r="1203" spans="9:34" ht="14.25">
      <c r="I1203" s="27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8"/>
    </row>
    <row r="1204" spans="9:34" ht="14.25">
      <c r="I1204" s="27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8"/>
    </row>
    <row r="1205" spans="9:34" ht="14.25">
      <c r="I1205" s="27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8"/>
    </row>
    <row r="1206" spans="9:34" ht="14.25">
      <c r="I1206" s="27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8"/>
    </row>
    <row r="1207" spans="9:34" ht="14.25">
      <c r="I1207" s="27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8"/>
    </row>
    <row r="1208" spans="9:34" ht="14.25">
      <c r="I1208" s="27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8"/>
    </row>
    <row r="1209" spans="9:34" ht="14.25">
      <c r="I1209" s="27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8"/>
    </row>
    <row r="1210" spans="9:34" ht="14.25">
      <c r="I1210" s="27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8"/>
    </row>
    <row r="1211" spans="9:34" ht="14.25">
      <c r="I1211" s="27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8"/>
    </row>
    <row r="1212" spans="9:34" ht="14.25">
      <c r="I1212" s="27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8"/>
    </row>
    <row r="1213" spans="9:34" ht="14.25">
      <c r="I1213" s="27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8"/>
    </row>
    <row r="1214" spans="9:34" ht="14.25">
      <c r="I1214" s="27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8"/>
    </row>
    <row r="1215" spans="9:34" ht="14.25">
      <c r="I1215" s="27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8"/>
    </row>
    <row r="1216" spans="9:34" ht="14.25">
      <c r="I1216" s="27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8"/>
    </row>
    <row r="1217" spans="9:34" ht="14.25">
      <c r="I1217" s="27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8"/>
    </row>
    <row r="1218" spans="9:34" ht="14.25">
      <c r="I1218" s="27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8"/>
    </row>
    <row r="1219" spans="9:34" ht="14.25">
      <c r="I1219" s="27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8"/>
    </row>
    <row r="1220" spans="9:34" ht="14.25">
      <c r="I1220" s="27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8"/>
    </row>
    <row r="1221" spans="9:34" ht="14.25">
      <c r="I1221" s="27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8"/>
    </row>
    <row r="1222" spans="9:34" ht="14.25">
      <c r="I1222" s="27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8"/>
    </row>
    <row r="1223" spans="9:34" ht="14.25">
      <c r="I1223" s="27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8"/>
    </row>
    <row r="1224" spans="9:34" ht="14.25">
      <c r="I1224" s="27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8"/>
    </row>
    <row r="1225" spans="9:34" ht="14.25">
      <c r="I1225" s="27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8"/>
    </row>
    <row r="1226" spans="9:34" ht="14.25">
      <c r="I1226" s="27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8"/>
    </row>
    <row r="1227" spans="9:34" ht="14.25">
      <c r="I1227" s="27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8"/>
    </row>
    <row r="1228" spans="9:34" ht="14.25">
      <c r="I1228" s="27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8"/>
    </row>
    <row r="1229" spans="9:34" ht="14.25">
      <c r="I1229" s="27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8"/>
    </row>
    <row r="1230" spans="9:34" ht="14.25">
      <c r="I1230" s="27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8"/>
    </row>
    <row r="1231" spans="9:34" ht="14.25">
      <c r="I1231" s="27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8"/>
    </row>
    <row r="1232" spans="9:34" ht="14.25">
      <c r="I1232" s="27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8"/>
    </row>
    <row r="1233" spans="9:34" ht="14.25">
      <c r="I1233" s="27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8"/>
    </row>
    <row r="1234" spans="9:34" ht="14.25">
      <c r="I1234" s="27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8"/>
    </row>
    <row r="1235" spans="9:34" ht="14.25">
      <c r="I1235" s="27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8"/>
    </row>
    <row r="1236" spans="9:34" ht="14.25">
      <c r="I1236" s="27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8"/>
    </row>
    <row r="1237" spans="9:34" ht="14.25">
      <c r="I1237" s="27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8"/>
    </row>
    <row r="1238" spans="9:34" ht="14.25">
      <c r="I1238" s="27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8"/>
    </row>
    <row r="1239" spans="9:34" ht="14.25">
      <c r="I1239" s="27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8"/>
    </row>
    <row r="1240" spans="9:34" ht="14.25">
      <c r="I1240" s="27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8"/>
    </row>
    <row r="1241" spans="9:34" ht="14.25">
      <c r="I1241" s="27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8"/>
    </row>
    <row r="1242" spans="9:34" ht="14.25">
      <c r="I1242" s="27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8"/>
    </row>
    <row r="1243" spans="9:34" ht="14.25">
      <c r="I1243" s="27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8"/>
    </row>
    <row r="1244" spans="9:34" ht="14.25">
      <c r="I1244" s="27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8"/>
    </row>
    <row r="1245" spans="9:34" ht="14.25">
      <c r="I1245" s="27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8"/>
    </row>
    <row r="1246" spans="9:34" ht="14.25">
      <c r="I1246" s="27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8"/>
    </row>
    <row r="1247" spans="9:34" ht="14.25">
      <c r="I1247" s="27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8"/>
    </row>
    <row r="1248" spans="9:34" ht="14.25">
      <c r="I1248" s="27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8"/>
    </row>
    <row r="1249" spans="9:34" ht="14.25">
      <c r="I1249" s="27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8"/>
    </row>
    <row r="1250" spans="9:34" ht="14.25">
      <c r="I1250" s="27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8"/>
    </row>
    <row r="1251" spans="9:34" ht="14.25">
      <c r="I1251" s="27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8"/>
    </row>
    <row r="1252" spans="9:34" ht="14.25">
      <c r="I1252" s="27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8"/>
    </row>
    <row r="1253" spans="9:34" ht="14.25">
      <c r="I1253" s="27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8"/>
    </row>
    <row r="1254" spans="9:34" ht="14.25">
      <c r="I1254" s="27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8"/>
    </row>
    <row r="1255" spans="9:34" ht="14.25">
      <c r="I1255" s="27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8"/>
    </row>
    <row r="1256" spans="9:34" ht="14.25">
      <c r="I1256" s="27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8"/>
    </row>
    <row r="1257" spans="9:34" ht="14.25">
      <c r="I1257" s="27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8"/>
    </row>
    <row r="1258" spans="9:34" ht="14.25">
      <c r="I1258" s="27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8"/>
    </row>
    <row r="1259" spans="9:34" ht="14.25">
      <c r="I1259" s="27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8"/>
    </row>
    <row r="1260" spans="9:34" ht="14.25">
      <c r="I1260" s="27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8"/>
    </row>
    <row r="1261" spans="9:34" ht="14.25">
      <c r="I1261" s="27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8"/>
    </row>
    <row r="1262" spans="9:34" ht="14.25">
      <c r="I1262" s="27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8"/>
    </row>
    <row r="1263" spans="9:34" ht="14.25">
      <c r="I1263" s="27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8"/>
    </row>
    <row r="1264" spans="9:34" ht="14.25">
      <c r="I1264" s="27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8"/>
    </row>
    <row r="1265" spans="9:34" ht="14.25">
      <c r="I1265" s="27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8"/>
    </row>
    <row r="1266" spans="9:34" ht="14.25">
      <c r="I1266" s="27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8"/>
    </row>
    <row r="1267" spans="9:34" ht="14.25">
      <c r="I1267" s="27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8"/>
    </row>
    <row r="1268" spans="9:34" ht="14.25">
      <c r="I1268" s="27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8"/>
    </row>
    <row r="1269" spans="9:34" ht="14.25">
      <c r="I1269" s="27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8"/>
    </row>
    <row r="1270" spans="9:34" ht="14.25">
      <c r="I1270" s="27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8"/>
    </row>
    <row r="1271" spans="9:34" ht="14.25">
      <c r="I1271" s="27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8"/>
    </row>
    <row r="1272" spans="9:34" ht="14.25">
      <c r="I1272" s="27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8"/>
    </row>
    <row r="1273" spans="9:34" ht="14.25">
      <c r="I1273" s="27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8"/>
    </row>
    <row r="1274" spans="9:34" ht="14.25">
      <c r="I1274" s="27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8"/>
    </row>
    <row r="1275" spans="9:34" ht="14.25">
      <c r="I1275" s="27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8"/>
    </row>
    <row r="1276" spans="9:34" ht="14.25">
      <c r="I1276" s="27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8"/>
    </row>
    <row r="1277" spans="9:34" ht="14.25">
      <c r="I1277" s="27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8"/>
    </row>
    <row r="1278" spans="9:34" ht="14.25">
      <c r="I1278" s="27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8"/>
    </row>
    <row r="1279" spans="9:34" ht="14.25">
      <c r="I1279" s="27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8"/>
    </row>
    <row r="1280" spans="9:34" ht="14.25">
      <c r="I1280" s="27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8"/>
    </row>
    <row r="1281" spans="9:34" ht="14.25">
      <c r="I1281" s="27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8"/>
    </row>
    <row r="1282" spans="9:34" ht="14.25">
      <c r="I1282" s="27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8"/>
    </row>
    <row r="1283" spans="9:34" ht="14.25">
      <c r="I1283" s="27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8"/>
    </row>
    <row r="1284" spans="9:34" ht="14.25">
      <c r="I1284" s="27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8"/>
    </row>
    <row r="1285" spans="9:34" ht="14.25">
      <c r="I1285" s="27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8"/>
    </row>
    <row r="1286" spans="9:34" ht="14.25">
      <c r="I1286" s="27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8"/>
    </row>
    <row r="1287" spans="9:34" ht="14.25">
      <c r="I1287" s="27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8"/>
    </row>
    <row r="1288" spans="9:34" ht="14.25">
      <c r="I1288" s="27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8"/>
    </row>
    <row r="1289" spans="9:34" ht="14.25">
      <c r="I1289" s="27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8"/>
    </row>
    <row r="1290" spans="9:34" ht="14.25">
      <c r="I1290" s="27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8"/>
    </row>
    <row r="1291" spans="9:34" ht="14.25">
      <c r="I1291" s="27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8"/>
    </row>
    <row r="1292" spans="9:34" ht="14.25">
      <c r="I1292" s="27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8"/>
    </row>
    <row r="1293" spans="9:34" ht="14.25">
      <c r="I1293" s="27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8"/>
    </row>
    <row r="1294" spans="9:34" ht="14.25">
      <c r="I1294" s="27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8"/>
    </row>
    <row r="1295" spans="9:34" ht="14.25">
      <c r="I1295" s="27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8"/>
    </row>
    <row r="1296" spans="9:34" ht="14.25">
      <c r="I1296" s="27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8"/>
    </row>
    <row r="1297" spans="9:34" ht="14.25">
      <c r="I1297" s="27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8"/>
    </row>
    <row r="1298" spans="9:34" ht="14.25">
      <c r="I1298" s="27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8"/>
    </row>
    <row r="1299" spans="9:34" ht="14.25">
      <c r="I1299" s="27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8"/>
    </row>
    <row r="1300" spans="9:34" ht="14.25">
      <c r="I1300" s="27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8"/>
    </row>
    <row r="1301" spans="9:34" ht="14.25">
      <c r="I1301" s="27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8"/>
    </row>
    <row r="1302" spans="9:34" ht="14.25">
      <c r="I1302" s="27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8"/>
    </row>
    <row r="1303" spans="9:34" ht="14.25">
      <c r="I1303" s="27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8"/>
    </row>
    <row r="1304" spans="9:34" ht="14.25">
      <c r="I1304" s="27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8"/>
    </row>
    <row r="1305" spans="9:34" ht="14.25">
      <c r="I1305" s="27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8"/>
    </row>
    <row r="1306" spans="9:34" ht="14.25">
      <c r="I1306" s="27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8"/>
    </row>
    <row r="1307" spans="9:34" ht="14.25">
      <c r="I1307" s="27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8"/>
    </row>
    <row r="1308" spans="9:34" ht="14.25">
      <c r="I1308" s="27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8"/>
    </row>
    <row r="1309" spans="9:34" ht="14.25">
      <c r="I1309" s="27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8"/>
    </row>
    <row r="1310" spans="9:34" ht="14.25">
      <c r="I1310" s="27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8"/>
    </row>
    <row r="1311" spans="9:34" ht="14.25">
      <c r="I1311" s="27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8"/>
    </row>
    <row r="1312" spans="9:34" ht="14.25">
      <c r="I1312" s="27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8"/>
    </row>
    <row r="1313" spans="9:34" ht="14.25">
      <c r="I1313" s="27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8"/>
    </row>
    <row r="1314" spans="9:34" ht="14.25">
      <c r="I1314" s="27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8"/>
    </row>
    <row r="1315" spans="9:34" ht="14.25">
      <c r="I1315" s="27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8"/>
    </row>
    <row r="1316" spans="9:34" ht="14.25">
      <c r="I1316" s="27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8"/>
    </row>
    <row r="1317" spans="9:34" ht="14.25">
      <c r="I1317" s="27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8"/>
    </row>
    <row r="1318" spans="9:34" ht="14.25">
      <c r="I1318" s="27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8"/>
    </row>
    <row r="1319" spans="9:34" ht="14.25">
      <c r="I1319" s="27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8"/>
    </row>
    <row r="1320" spans="9:34" ht="14.25">
      <c r="I1320" s="27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8"/>
    </row>
    <row r="1321" spans="9:34" ht="14.25">
      <c r="I1321" s="27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8"/>
    </row>
    <row r="1322" spans="9:34" ht="14.25">
      <c r="I1322" s="27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8"/>
    </row>
    <row r="1323" spans="9:34" ht="14.25">
      <c r="I1323" s="27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8"/>
    </row>
    <row r="1324" spans="9:34" ht="14.25">
      <c r="I1324" s="27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8"/>
    </row>
    <row r="1325" spans="9:34" ht="14.25">
      <c r="I1325" s="27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8"/>
    </row>
    <row r="1326" spans="9:34" ht="14.25">
      <c r="I1326" s="27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8"/>
    </row>
    <row r="1327" spans="9:34" ht="14.25">
      <c r="I1327" s="27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8"/>
    </row>
    <row r="1328" spans="9:34" ht="14.25">
      <c r="I1328" s="27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8"/>
    </row>
    <row r="1329" spans="9:34" ht="14.25">
      <c r="I1329" s="27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8"/>
    </row>
    <row r="1330" spans="9:34" ht="14.25">
      <c r="I1330" s="27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8"/>
    </row>
    <row r="1331" spans="9:34" ht="14.25">
      <c r="I1331" s="27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8"/>
    </row>
    <row r="1332" spans="9:34" ht="14.25">
      <c r="I1332" s="27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8"/>
    </row>
    <row r="1333" spans="9:34" ht="14.25">
      <c r="I1333" s="27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8"/>
    </row>
    <row r="1334" spans="9:34" ht="14.25">
      <c r="I1334" s="27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8"/>
    </row>
    <row r="1335" spans="9:34" ht="14.25">
      <c r="I1335" s="27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8"/>
    </row>
    <row r="1336" spans="9:34" ht="14.25">
      <c r="I1336" s="27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8"/>
    </row>
    <row r="1337" spans="9:34" ht="14.25">
      <c r="I1337" s="27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8"/>
    </row>
    <row r="1338" spans="9:34" ht="14.25">
      <c r="I1338" s="27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8"/>
    </row>
    <row r="1339" spans="9:34" ht="14.25">
      <c r="I1339" s="27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8"/>
    </row>
    <row r="1340" spans="9:34" ht="14.25">
      <c r="I1340" s="27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8"/>
    </row>
    <row r="1341" spans="9:34" ht="14.25">
      <c r="I1341" s="27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8"/>
    </row>
    <row r="1342" spans="9:34" ht="14.25">
      <c r="I1342" s="27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8"/>
    </row>
    <row r="1343" spans="9:34" ht="14.25">
      <c r="I1343" s="27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8"/>
    </row>
    <row r="1344" spans="9:34" ht="14.25">
      <c r="I1344" s="27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8"/>
    </row>
    <row r="1345" spans="9:34" ht="14.25">
      <c r="I1345" s="27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8"/>
    </row>
    <row r="1346" spans="9:34" ht="14.25">
      <c r="I1346" s="27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8"/>
    </row>
    <row r="1347" spans="9:34" ht="14.25">
      <c r="I1347" s="27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8"/>
    </row>
    <row r="1348" spans="9:34" ht="14.25">
      <c r="I1348" s="27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8"/>
    </row>
    <row r="1349" spans="9:34" ht="14.25">
      <c r="I1349" s="27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8"/>
    </row>
    <row r="1350" spans="9:34" ht="14.25">
      <c r="I1350" s="27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8"/>
    </row>
    <row r="1351" spans="9:34" ht="14.25">
      <c r="I1351" s="27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8"/>
    </row>
    <row r="1352" spans="9:34" ht="14.25">
      <c r="I1352" s="27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8"/>
    </row>
    <row r="1353" spans="9:34" ht="14.25">
      <c r="I1353" s="27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8"/>
    </row>
    <row r="1354" spans="9:34" ht="14.25">
      <c r="I1354" s="27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8"/>
    </row>
    <row r="1355" spans="9:34" ht="14.25">
      <c r="I1355" s="27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8"/>
    </row>
    <row r="1356" spans="9:34" ht="14.25">
      <c r="I1356" s="27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8"/>
    </row>
    <row r="1357" spans="9:34" ht="14.25">
      <c r="I1357" s="27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8"/>
    </row>
    <row r="1358" spans="9:34" ht="14.25">
      <c r="I1358" s="27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8"/>
    </row>
    <row r="1359" spans="9:34" ht="14.25">
      <c r="I1359" s="27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8"/>
    </row>
    <row r="1360" spans="9:34" ht="14.25">
      <c r="I1360" s="27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8"/>
    </row>
    <row r="1361" spans="9:34" ht="14.25">
      <c r="I1361" s="27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8"/>
    </row>
    <row r="1362" spans="9:34" ht="14.25">
      <c r="I1362" s="27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8"/>
    </row>
    <row r="1363" spans="9:34" ht="14.25">
      <c r="I1363" s="27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8"/>
    </row>
    <row r="1364" spans="9:34" ht="14.25">
      <c r="I1364" s="27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8"/>
    </row>
    <row r="1365" spans="9:34" ht="14.25">
      <c r="I1365" s="27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8"/>
    </row>
    <row r="1366" spans="9:34" ht="14.25">
      <c r="I1366" s="27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8"/>
    </row>
    <row r="1367" spans="9:34" ht="14.25">
      <c r="I1367" s="27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8"/>
    </row>
    <row r="1368" spans="9:34" ht="14.25">
      <c r="I1368" s="27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8"/>
    </row>
    <row r="1369" spans="9:34" ht="14.25">
      <c r="I1369" s="27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8"/>
    </row>
    <row r="1370" spans="9:34" ht="14.25">
      <c r="I1370" s="27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8"/>
    </row>
    <row r="1371" spans="9:34" ht="14.25">
      <c r="I1371" s="27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8"/>
    </row>
    <row r="1372" spans="9:34" ht="14.25">
      <c r="I1372" s="27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8"/>
    </row>
    <row r="1373" spans="9:34" ht="14.25">
      <c r="I1373" s="27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8"/>
    </row>
    <row r="1374" spans="9:34" ht="14.25">
      <c r="I1374" s="27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8"/>
    </row>
    <row r="1375" spans="9:34" ht="14.25">
      <c r="I1375" s="27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8"/>
    </row>
    <row r="1376" spans="9:34" ht="14.25">
      <c r="I1376" s="27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8"/>
    </row>
    <row r="1377" spans="9:34" ht="14.25">
      <c r="I1377" s="27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8"/>
    </row>
    <row r="1378" spans="9:34" ht="14.25">
      <c r="I1378" s="27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8"/>
    </row>
    <row r="1379" spans="9:34" ht="14.25">
      <c r="I1379" s="27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8"/>
    </row>
    <row r="1380" spans="9:34" ht="14.25">
      <c r="I1380" s="27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8"/>
    </row>
    <row r="1381" spans="9:34" ht="14.25">
      <c r="I1381" s="27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8"/>
    </row>
    <row r="1382" spans="9:34" ht="14.25">
      <c r="I1382" s="27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8"/>
    </row>
    <row r="1383" spans="9:34" ht="14.25">
      <c r="I1383" s="27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8"/>
    </row>
    <row r="1384" spans="9:34" ht="14.25">
      <c r="I1384" s="27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8"/>
    </row>
    <row r="1385" spans="9:34" ht="14.25">
      <c r="I1385" s="27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8"/>
    </row>
    <row r="1386" spans="9:34" ht="14.25">
      <c r="I1386" s="27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8"/>
    </row>
    <row r="1387" spans="9:34" ht="14.25">
      <c r="I1387" s="27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8"/>
    </row>
    <row r="1388" spans="9:34" ht="14.25">
      <c r="I1388" s="27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8"/>
    </row>
    <row r="1389" spans="9:34" ht="14.25">
      <c r="I1389" s="27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8"/>
    </row>
    <row r="1390" spans="9:34" ht="14.25">
      <c r="I1390" s="27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8"/>
    </row>
    <row r="1391" spans="9:34" ht="14.25">
      <c r="I1391" s="27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8"/>
    </row>
    <row r="1392" spans="9:34" ht="14.25">
      <c r="I1392" s="27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8"/>
    </row>
    <row r="1393" spans="9:34" ht="14.25">
      <c r="I1393" s="27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8"/>
    </row>
    <row r="1394" spans="9:34" ht="14.25">
      <c r="I1394" s="27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8"/>
    </row>
    <row r="1395" spans="9:34" ht="14.25">
      <c r="I1395" s="27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8"/>
    </row>
    <row r="1396" spans="9:34" ht="14.25">
      <c r="I1396" s="27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8"/>
    </row>
    <row r="1397" spans="9:34" ht="14.25">
      <c r="I1397" s="27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8"/>
    </row>
    <row r="1398" spans="9:34" ht="14.25">
      <c r="I1398" s="27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8"/>
    </row>
    <row r="1399" spans="9:34" ht="14.25">
      <c r="I1399" s="27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8"/>
    </row>
    <row r="1400" spans="9:34" ht="14.25">
      <c r="I1400" s="27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8"/>
    </row>
    <row r="1401" spans="9:34" ht="14.25">
      <c r="I1401" s="27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8"/>
    </row>
    <row r="1402" spans="9:34" ht="14.25">
      <c r="I1402" s="27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8"/>
    </row>
    <row r="1403" spans="9:34" ht="14.25">
      <c r="I1403" s="27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8"/>
    </row>
    <row r="1404" spans="9:34" ht="14.25">
      <c r="I1404" s="27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8"/>
    </row>
    <row r="1405" spans="9:34" ht="14.25">
      <c r="I1405" s="27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8"/>
    </row>
    <row r="1406" spans="9:34" ht="14.25">
      <c r="I1406" s="27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8"/>
    </row>
    <row r="1407" spans="9:34" ht="14.25">
      <c r="I1407" s="27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8"/>
    </row>
    <row r="1408" spans="9:34" ht="14.25">
      <c r="I1408" s="27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8"/>
    </row>
    <row r="1409" spans="9:34" ht="14.25">
      <c r="I1409" s="27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8"/>
    </row>
    <row r="1410" spans="9:34" ht="14.25">
      <c r="I1410" s="27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8"/>
    </row>
    <row r="1411" spans="9:34" ht="14.25">
      <c r="I1411" s="27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8"/>
    </row>
    <row r="1412" spans="9:34" ht="14.25">
      <c r="I1412" s="27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8"/>
    </row>
    <row r="1413" spans="9:34" ht="14.25">
      <c r="I1413" s="27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8"/>
    </row>
    <row r="1414" spans="9:34" ht="14.25">
      <c r="I1414" s="27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8"/>
    </row>
    <row r="1415" spans="9:34" ht="14.25">
      <c r="I1415" s="27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8"/>
    </row>
    <row r="1416" spans="9:34" ht="14.25">
      <c r="I1416" s="27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8"/>
    </row>
    <row r="1417" spans="9:34" ht="14.25">
      <c r="I1417" s="27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8"/>
    </row>
    <row r="1418" spans="9:34" ht="14.25">
      <c r="I1418" s="27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8"/>
    </row>
    <row r="1419" spans="9:34" ht="14.25">
      <c r="I1419" s="27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8"/>
    </row>
    <row r="1420" spans="9:34" ht="14.25">
      <c r="I1420" s="27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8"/>
    </row>
    <row r="1421" spans="9:34" ht="14.25">
      <c r="I1421" s="27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8"/>
    </row>
    <row r="1422" spans="9:34" ht="14.25">
      <c r="I1422" s="27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8"/>
    </row>
    <row r="1423" spans="9:34" ht="14.25">
      <c r="I1423" s="27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8"/>
    </row>
    <row r="1424" spans="9:34" ht="14.25">
      <c r="I1424" s="27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8"/>
    </row>
    <row r="1425" spans="9:34" ht="14.25">
      <c r="I1425" s="27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8"/>
    </row>
    <row r="1426" spans="9:34" ht="14.25">
      <c r="I1426" s="27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8"/>
    </row>
    <row r="1427" spans="9:34" ht="14.25">
      <c r="I1427" s="27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8"/>
    </row>
    <row r="1428" spans="9:34" ht="14.25">
      <c r="I1428" s="27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8"/>
    </row>
    <row r="1429" spans="9:34" ht="14.25">
      <c r="I1429" s="27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8"/>
    </row>
    <row r="1430" spans="9:34" ht="14.25">
      <c r="I1430" s="27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8"/>
    </row>
    <row r="1431" spans="9:34" ht="14.25">
      <c r="I1431" s="27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8"/>
    </row>
    <row r="1432" spans="9:34" ht="14.25">
      <c r="I1432" s="27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8"/>
    </row>
    <row r="1433" spans="9:34" ht="14.25">
      <c r="I1433" s="27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8"/>
    </row>
    <row r="1434" spans="9:34" ht="14.25">
      <c r="I1434" s="27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8"/>
    </row>
    <row r="1435" spans="9:34" ht="14.25">
      <c r="I1435" s="27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8"/>
    </row>
    <row r="1436" spans="9:34" ht="14.25">
      <c r="I1436" s="27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8"/>
    </row>
    <row r="1437" spans="9:34" ht="14.25">
      <c r="I1437" s="27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8"/>
    </row>
    <row r="1438" spans="9:34" ht="14.25">
      <c r="I1438" s="27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8"/>
    </row>
    <row r="1439" spans="9:34" ht="14.25">
      <c r="I1439" s="27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8"/>
    </row>
    <row r="1440" spans="9:34" ht="14.25">
      <c r="I1440" s="27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8"/>
    </row>
    <row r="1441" spans="9:34" ht="14.25">
      <c r="I1441" s="27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8"/>
    </row>
    <row r="1442" spans="9:34" ht="14.25">
      <c r="I1442" s="27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8"/>
    </row>
    <row r="1443" spans="9:34" ht="14.25">
      <c r="I1443" s="27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8"/>
    </row>
    <row r="1444" spans="9:34" ht="14.25">
      <c r="I1444" s="27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8"/>
    </row>
    <row r="1445" spans="9:34" ht="14.25">
      <c r="I1445" s="27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8"/>
    </row>
    <row r="1446" spans="9:34" ht="14.25">
      <c r="I1446" s="27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8"/>
    </row>
    <row r="1447" spans="9:34" ht="14.25">
      <c r="I1447" s="27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8"/>
    </row>
    <row r="1448" spans="9:34" ht="14.25">
      <c r="I1448" s="27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8"/>
    </row>
    <row r="1449" spans="9:34" ht="14.25">
      <c r="I1449" s="27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8"/>
    </row>
    <row r="1450" spans="9:34" ht="14.25">
      <c r="I1450" s="27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8"/>
    </row>
    <row r="1451" spans="9:34" ht="14.25">
      <c r="I1451" s="27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8"/>
    </row>
    <row r="1452" spans="9:34" ht="14.25">
      <c r="I1452" s="27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8"/>
    </row>
    <row r="1453" spans="9:34" ht="14.25">
      <c r="I1453" s="27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8"/>
    </row>
    <row r="1454" spans="9:34" ht="14.25">
      <c r="I1454" s="27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8"/>
    </row>
    <row r="1455" spans="9:34" ht="14.25">
      <c r="I1455" s="27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8"/>
    </row>
    <row r="1456" spans="9:34" ht="14.25">
      <c r="I1456" s="27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8"/>
    </row>
    <row r="1457" spans="9:34" ht="14.25">
      <c r="I1457" s="27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8"/>
    </row>
    <row r="1458" spans="9:34" ht="14.25">
      <c r="I1458" s="27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8"/>
    </row>
    <row r="1459" spans="9:34" ht="14.25">
      <c r="I1459" s="27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8"/>
    </row>
    <row r="1460" spans="9:34" ht="14.25">
      <c r="I1460" s="27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8"/>
    </row>
    <row r="1461" spans="9:34" ht="14.25">
      <c r="I1461" s="27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8"/>
    </row>
    <row r="1462" spans="9:34" ht="14.25">
      <c r="I1462" s="27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8"/>
    </row>
    <row r="1463" spans="9:34" ht="14.25">
      <c r="I1463" s="27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8"/>
    </row>
    <row r="1464" spans="9:34" ht="14.25">
      <c r="I1464" s="27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8"/>
    </row>
    <row r="1465" spans="9:34" ht="14.25">
      <c r="I1465" s="27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8"/>
    </row>
    <row r="1466" spans="9:34" ht="14.25">
      <c r="I1466" s="27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8"/>
    </row>
    <row r="1467" spans="9:34" ht="14.25">
      <c r="I1467" s="27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8"/>
    </row>
    <row r="1468" spans="9:34" ht="14.25">
      <c r="I1468" s="27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8"/>
    </row>
    <row r="1469" spans="9:34" ht="14.25">
      <c r="I1469" s="27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8"/>
    </row>
    <row r="1470" spans="9:34" ht="14.25">
      <c r="I1470" s="27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8"/>
    </row>
    <row r="1471" spans="9:34" ht="14.25">
      <c r="I1471" s="27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8"/>
    </row>
    <row r="1472" spans="9:34" ht="14.25">
      <c r="I1472" s="27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8"/>
    </row>
    <row r="1473" spans="9:34" ht="14.25">
      <c r="I1473" s="27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8"/>
    </row>
    <row r="1474" spans="9:34" ht="14.25">
      <c r="I1474" s="27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8"/>
    </row>
    <row r="1475" spans="9:34" ht="14.25">
      <c r="I1475" s="27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8"/>
    </row>
    <row r="1476" spans="9:34" ht="14.25">
      <c r="I1476" s="27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8"/>
    </row>
    <row r="1477" spans="9:34" ht="14.25">
      <c r="I1477" s="27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8"/>
    </row>
    <row r="1478" spans="9:34" ht="14.25">
      <c r="I1478" s="27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8"/>
    </row>
    <row r="1479" spans="9:34" ht="14.25">
      <c r="I1479" s="27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8"/>
    </row>
    <row r="1480" spans="9:34" ht="14.25">
      <c r="I1480" s="27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8"/>
    </row>
    <row r="1481" spans="9:34" ht="14.25">
      <c r="I1481" s="27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8"/>
    </row>
    <row r="1482" spans="9:34" ht="14.25">
      <c r="I1482" s="27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8"/>
    </row>
    <row r="1483" spans="9:34" ht="14.25">
      <c r="I1483" s="27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8"/>
    </row>
    <row r="1484" spans="9:34" ht="14.25">
      <c r="I1484" s="27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8"/>
    </row>
    <row r="1485" spans="9:34" ht="14.25">
      <c r="I1485" s="27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8"/>
    </row>
    <row r="1486" spans="9:34" ht="14.25">
      <c r="I1486" s="27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8"/>
    </row>
    <row r="1487" spans="9:34" ht="14.25">
      <c r="I1487" s="27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8"/>
    </row>
    <row r="1488" spans="9:34" ht="14.25">
      <c r="I1488" s="27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8"/>
    </row>
    <row r="1489" spans="9:34" ht="14.25">
      <c r="I1489" s="27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8"/>
    </row>
    <row r="1490" spans="9:34" ht="14.25">
      <c r="I1490" s="27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8"/>
    </row>
    <row r="1491" spans="9:34" ht="14.25">
      <c r="I1491" s="27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8"/>
    </row>
    <row r="1492" spans="9:34" ht="14.25">
      <c r="I1492" s="27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8"/>
    </row>
    <row r="1493" spans="9:34" ht="14.25">
      <c r="I1493" s="27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8"/>
    </row>
    <row r="1494" spans="9:34" ht="14.25">
      <c r="I1494" s="27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8"/>
    </row>
    <row r="1495" spans="9:34" ht="14.25">
      <c r="I1495" s="27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8"/>
    </row>
    <row r="1496" spans="9:34" ht="14.25">
      <c r="I1496" s="27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8"/>
    </row>
    <row r="1497" spans="9:34" ht="14.25">
      <c r="I1497" s="27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8"/>
    </row>
    <row r="1498" spans="9:34" ht="14.25">
      <c r="I1498" s="27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8"/>
    </row>
    <row r="1499" spans="9:34" ht="14.25">
      <c r="I1499" s="27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8"/>
    </row>
    <row r="1500" spans="9:34" ht="14.25">
      <c r="I1500" s="27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8"/>
    </row>
    <row r="1501" spans="9:34" ht="14.25">
      <c r="I1501" s="27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8"/>
    </row>
    <row r="1502" spans="9:34" ht="14.25">
      <c r="I1502" s="27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8"/>
    </row>
    <row r="1503" spans="9:34" ht="14.25">
      <c r="I1503" s="27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8"/>
    </row>
    <row r="1504" spans="9:34" ht="14.25">
      <c r="I1504" s="27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8"/>
    </row>
    <row r="1505" spans="9:34" ht="14.25">
      <c r="I1505" s="27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8"/>
    </row>
    <row r="1506" spans="9:34" ht="14.25">
      <c r="I1506" s="27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8"/>
    </row>
    <row r="1507" spans="9:34" ht="14.25">
      <c r="I1507" s="27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8"/>
    </row>
    <row r="1508" spans="9:34" ht="14.25">
      <c r="I1508" s="27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8"/>
    </row>
    <row r="1509" spans="9:34" ht="14.25">
      <c r="I1509" s="27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8"/>
    </row>
    <row r="1510" spans="9:34" ht="14.25">
      <c r="I1510" s="27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8"/>
    </row>
    <row r="1511" spans="9:34" ht="14.25">
      <c r="I1511" s="27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8"/>
    </row>
    <row r="1512" spans="9:34" ht="14.25">
      <c r="I1512" s="27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8"/>
    </row>
    <row r="1513" spans="9:34" ht="14.25">
      <c r="I1513" s="27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8"/>
    </row>
    <row r="1514" spans="9:34" ht="14.25">
      <c r="I1514" s="27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8"/>
    </row>
    <row r="1515" spans="9:34" ht="14.25">
      <c r="I1515" s="27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8"/>
    </row>
    <row r="1516" spans="9:34" ht="14.25">
      <c r="I1516" s="27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8"/>
    </row>
    <row r="1517" spans="9:34" ht="14.25">
      <c r="I1517" s="27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8"/>
    </row>
    <row r="1518" spans="9:34" ht="14.25">
      <c r="I1518" s="27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8"/>
    </row>
    <row r="1519" spans="9:34" ht="14.25">
      <c r="I1519" s="27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8"/>
    </row>
    <row r="1520" spans="9:34" ht="14.25">
      <c r="I1520" s="27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8"/>
    </row>
    <row r="1521" spans="9:34" ht="14.25">
      <c r="I1521" s="27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8"/>
    </row>
    <row r="1522" spans="9:34" ht="14.25">
      <c r="I1522" s="27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8"/>
    </row>
    <row r="1523" spans="9:34" ht="14.25">
      <c r="I1523" s="27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8"/>
    </row>
    <row r="1524" spans="9:34" ht="14.25">
      <c r="I1524" s="27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8"/>
    </row>
    <row r="1525" spans="9:34" ht="14.25">
      <c r="I1525" s="27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8"/>
    </row>
    <row r="1526" spans="9:34" ht="14.25">
      <c r="I1526" s="27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8"/>
    </row>
    <row r="1527" spans="9:34" ht="14.25">
      <c r="I1527" s="27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8"/>
    </row>
    <row r="1528" spans="9:34" ht="14.25">
      <c r="I1528" s="27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8"/>
    </row>
    <row r="1529" spans="9:34" ht="14.25">
      <c r="I1529" s="27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8"/>
    </row>
    <row r="1530" spans="9:34" ht="14.25">
      <c r="I1530" s="27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8"/>
    </row>
    <row r="1531" spans="9:34" ht="14.25">
      <c r="I1531" s="27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8"/>
    </row>
    <row r="1532" spans="9:34" ht="14.25">
      <c r="I1532" s="27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8"/>
    </row>
    <row r="1533" spans="9:34" ht="14.25">
      <c r="I1533" s="27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8"/>
    </row>
    <row r="1534" spans="9:34" ht="14.25">
      <c r="I1534" s="27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8"/>
    </row>
    <row r="1535" spans="9:34" ht="14.25">
      <c r="I1535" s="27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8"/>
    </row>
    <row r="1536" spans="9:34" ht="14.25">
      <c r="I1536" s="27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8"/>
    </row>
    <row r="1537" spans="9:34" ht="14.25">
      <c r="I1537" s="27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8"/>
    </row>
    <row r="1538" spans="9:34" ht="14.25">
      <c r="I1538" s="27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8"/>
    </row>
    <row r="1539" spans="9:34" ht="14.25">
      <c r="I1539" s="27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8"/>
    </row>
    <row r="1540" spans="9:34" ht="14.25">
      <c r="I1540" s="27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8"/>
    </row>
    <row r="1541" spans="9:34" ht="14.25">
      <c r="I1541" s="27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8"/>
    </row>
    <row r="1542" spans="9:34" ht="14.25">
      <c r="I1542" s="27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8"/>
    </row>
    <row r="1543" spans="9:34" ht="14.25">
      <c r="I1543" s="27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8"/>
    </row>
    <row r="1544" spans="9:34" ht="14.25">
      <c r="I1544" s="27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8"/>
    </row>
    <row r="1545" spans="9:34" ht="14.25">
      <c r="I1545" s="27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8"/>
    </row>
    <row r="1546" spans="9:34" ht="14.25">
      <c r="I1546" s="27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8"/>
    </row>
    <row r="1547" spans="9:34" ht="14.25">
      <c r="I1547" s="27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8"/>
    </row>
    <row r="1548" spans="9:34" ht="14.25">
      <c r="I1548" s="27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8"/>
    </row>
    <row r="1549" spans="9:34" ht="14.25">
      <c r="I1549" s="27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8"/>
    </row>
    <row r="1550" spans="9:34" ht="14.25">
      <c r="I1550" s="27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8"/>
    </row>
    <row r="1551" spans="9:34" ht="14.25">
      <c r="I1551" s="27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8"/>
    </row>
    <row r="1552" spans="9:34" ht="14.25">
      <c r="I1552" s="27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8"/>
    </row>
    <row r="1553" spans="9:34" ht="14.25">
      <c r="I1553" s="27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8"/>
    </row>
    <row r="1554" spans="9:34" ht="14.25">
      <c r="I1554" s="27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8"/>
    </row>
    <row r="1555" spans="9:34" ht="14.25">
      <c r="I1555" s="27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8"/>
    </row>
    <row r="1556" spans="9:34" ht="14.25">
      <c r="I1556" s="27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8"/>
    </row>
    <row r="1557" spans="9:34" ht="14.25">
      <c r="I1557" s="27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8"/>
    </row>
    <row r="1558" spans="9:34" ht="14.25">
      <c r="I1558" s="27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8"/>
    </row>
    <row r="1559" spans="9:34" ht="14.25">
      <c r="I1559" s="27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8"/>
    </row>
    <row r="1560" spans="9:34" ht="14.25">
      <c r="I1560" s="27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8"/>
    </row>
    <row r="1561" spans="9:34" ht="14.25">
      <c r="I1561" s="27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8"/>
    </row>
    <row r="1562" spans="9:34" ht="14.25">
      <c r="I1562" s="27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8"/>
    </row>
    <row r="1563" spans="9:34" ht="14.25">
      <c r="I1563" s="27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8"/>
    </row>
    <row r="1564" spans="9:34" ht="14.25">
      <c r="I1564" s="27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8"/>
    </row>
    <row r="1565" spans="9:34" ht="14.25">
      <c r="I1565" s="27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8"/>
    </row>
    <row r="1566" spans="9:34" ht="14.25">
      <c r="I1566" s="27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8"/>
    </row>
    <row r="1567" spans="9:34" ht="14.25">
      <c r="I1567" s="27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8"/>
    </row>
    <row r="1568" spans="9:34" ht="14.25">
      <c r="I1568" s="27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8"/>
    </row>
    <row r="1569" spans="9:34" ht="14.25">
      <c r="I1569" s="27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8"/>
    </row>
    <row r="1570" spans="9:34" ht="14.25">
      <c r="I1570" s="27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8"/>
    </row>
    <row r="1571" spans="9:34" ht="14.25">
      <c r="I1571" s="27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8"/>
    </row>
    <row r="1572" spans="9:34" ht="14.25">
      <c r="I1572" s="27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8"/>
    </row>
    <row r="1573" spans="9:34" ht="14.25">
      <c r="I1573" s="27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8"/>
    </row>
    <row r="1574" spans="9:34" ht="14.25">
      <c r="I1574" s="27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8"/>
    </row>
    <row r="1575" spans="9:34" ht="14.25">
      <c r="I1575" s="27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8"/>
    </row>
    <row r="1576" spans="9:34" ht="14.25">
      <c r="I1576" s="27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8"/>
    </row>
    <row r="1577" spans="9:34" ht="14.25">
      <c r="I1577" s="27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8"/>
    </row>
    <row r="1578" spans="9:34" ht="14.25">
      <c r="I1578" s="27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8"/>
    </row>
    <row r="1579" spans="9:34" ht="14.25">
      <c r="I1579" s="27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8"/>
    </row>
    <row r="1580" spans="9:34" ht="14.25">
      <c r="I1580" s="27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8"/>
    </row>
    <row r="1581" spans="9:34" ht="14.25">
      <c r="I1581" s="27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8"/>
    </row>
    <row r="1582" spans="9:34" ht="14.25">
      <c r="I1582" s="27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8"/>
    </row>
    <row r="1583" spans="9:34" ht="14.25">
      <c r="I1583" s="27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8"/>
    </row>
    <row r="1584" spans="9:34" ht="14.25">
      <c r="I1584" s="27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8"/>
    </row>
    <row r="1585" spans="9:34" ht="14.25">
      <c r="I1585" s="27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8"/>
    </row>
    <row r="1586" spans="9:34" ht="14.25">
      <c r="I1586" s="27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8"/>
    </row>
    <row r="1587" spans="9:34" ht="14.25">
      <c r="I1587" s="27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8"/>
    </row>
    <row r="1588" spans="9:34" ht="14.25">
      <c r="I1588" s="27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8"/>
    </row>
    <row r="1589" spans="9:34" ht="14.25">
      <c r="I1589" s="27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8"/>
    </row>
    <row r="1590" spans="9:34" ht="14.25">
      <c r="I1590" s="27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8"/>
    </row>
    <row r="1591" spans="9:34" ht="14.25">
      <c r="I1591" s="27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8"/>
    </row>
    <row r="1592" spans="9:34" ht="14.25">
      <c r="I1592" s="27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8"/>
    </row>
    <row r="1593" spans="9:34" ht="14.25">
      <c r="I1593" s="27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8"/>
    </row>
    <row r="1594" spans="9:34" ht="14.25">
      <c r="I1594" s="27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8"/>
    </row>
    <row r="1595" spans="9:34" ht="14.25">
      <c r="I1595" s="27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8"/>
    </row>
    <row r="1596" spans="9:34" ht="14.25">
      <c r="I1596" s="27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8"/>
    </row>
    <row r="1597" spans="9:34" ht="14.25">
      <c r="I1597" s="27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8"/>
    </row>
    <row r="1598" spans="9:34" ht="14.25">
      <c r="I1598" s="27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8"/>
    </row>
    <row r="1599" spans="9:34" ht="14.25">
      <c r="I1599" s="27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8"/>
    </row>
    <row r="1600" spans="9:34" ht="14.25">
      <c r="I1600" s="27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8"/>
    </row>
    <row r="1601" spans="9:34" ht="14.25">
      <c r="I1601" s="27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8"/>
    </row>
    <row r="1602" spans="9:34" ht="14.25">
      <c r="I1602" s="27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8"/>
    </row>
    <row r="1603" spans="9:34" ht="14.25">
      <c r="I1603" s="27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8"/>
    </row>
    <row r="1604" spans="9:34" ht="14.25">
      <c r="I1604" s="27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8"/>
    </row>
    <row r="1605" spans="9:34" ht="14.25">
      <c r="I1605" s="27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8"/>
    </row>
    <row r="1606" spans="9:34" ht="14.25">
      <c r="I1606" s="27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8"/>
    </row>
    <row r="1607" spans="9:34" ht="14.25">
      <c r="I1607" s="27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8"/>
    </row>
    <row r="1608" spans="9:34" ht="14.25">
      <c r="I1608" s="27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8"/>
    </row>
    <row r="1609" spans="9:34" ht="14.25">
      <c r="I1609" s="27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8"/>
    </row>
    <row r="1610" spans="9:34" ht="14.25">
      <c r="I1610" s="27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8"/>
    </row>
    <row r="1611" spans="9:34" ht="14.25">
      <c r="I1611" s="27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8"/>
    </row>
    <row r="1612" spans="9:34" ht="14.25">
      <c r="I1612" s="27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8"/>
    </row>
    <row r="1613" spans="9:34" ht="14.25">
      <c r="I1613" s="27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8"/>
    </row>
    <row r="1614" spans="9:34" ht="14.25">
      <c r="I1614" s="27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8"/>
    </row>
    <row r="1615" spans="9:34" ht="14.25">
      <c r="I1615" s="27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8"/>
    </row>
    <row r="1616" spans="9:34" ht="14.25">
      <c r="I1616" s="27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8"/>
    </row>
    <row r="1617" spans="9:34" ht="14.25">
      <c r="I1617" s="27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8"/>
    </row>
    <row r="1618" spans="9:34" ht="14.25">
      <c r="I1618" s="27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8"/>
    </row>
    <row r="1619" spans="9:34" ht="14.25">
      <c r="I1619" s="27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8"/>
    </row>
    <row r="1620" spans="9:34" ht="14.25">
      <c r="I1620" s="27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8"/>
    </row>
    <row r="1621" spans="9:34" ht="14.25">
      <c r="I1621" s="27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8"/>
    </row>
    <row r="1622" spans="9:34" ht="14.25">
      <c r="I1622" s="27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8"/>
    </row>
    <row r="1623" spans="9:34" ht="14.25">
      <c r="I1623" s="27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8"/>
    </row>
    <row r="1624" spans="9:34" ht="14.25">
      <c r="I1624" s="27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8"/>
    </row>
    <row r="1625" spans="9:34" ht="14.25">
      <c r="I1625" s="27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8"/>
    </row>
    <row r="1626" spans="9:34" ht="14.25">
      <c r="I1626" s="27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8"/>
    </row>
    <row r="1627" spans="9:34" ht="14.25">
      <c r="I1627" s="27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8"/>
    </row>
    <row r="1628" spans="9:34" ht="14.25">
      <c r="I1628" s="27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8"/>
    </row>
    <row r="1629" spans="9:34" ht="14.25">
      <c r="I1629" s="27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8"/>
    </row>
    <row r="1630" spans="9:34" ht="14.25">
      <c r="I1630" s="27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8"/>
    </row>
    <row r="1631" spans="9:34" ht="14.25">
      <c r="I1631" s="27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8"/>
    </row>
    <row r="1632" spans="9:34" ht="14.25">
      <c r="I1632" s="27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8"/>
    </row>
    <row r="1633" spans="9:34" ht="14.25">
      <c r="I1633" s="27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8"/>
    </row>
    <row r="1634" spans="9:34" ht="14.25">
      <c r="I1634" s="27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8"/>
    </row>
    <row r="1635" spans="9:34" ht="14.25">
      <c r="I1635" s="27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8"/>
    </row>
    <row r="1636" spans="9:34" ht="14.25">
      <c r="I1636" s="27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8"/>
    </row>
    <row r="1637" spans="9:34" ht="14.25">
      <c r="I1637" s="27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8"/>
    </row>
    <row r="1638" spans="9:34" ht="14.25">
      <c r="I1638" s="27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8"/>
    </row>
    <row r="1639" spans="9:34" ht="14.25">
      <c r="I1639" s="27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8"/>
    </row>
    <row r="1640" spans="9:34" ht="14.25">
      <c r="I1640" s="27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8"/>
    </row>
    <row r="1641" spans="9:34" ht="14.25">
      <c r="I1641" s="27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8"/>
    </row>
    <row r="1642" spans="9:34" ht="14.25">
      <c r="I1642" s="27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8"/>
    </row>
    <row r="1643" spans="9:34" ht="14.25">
      <c r="I1643" s="27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8"/>
    </row>
    <row r="1644" spans="9:34" ht="14.25">
      <c r="I1644" s="27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8"/>
    </row>
    <row r="1645" spans="9:34" ht="14.25">
      <c r="I1645" s="27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8"/>
    </row>
    <row r="1646" spans="9:34" ht="14.25">
      <c r="I1646" s="27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8"/>
    </row>
    <row r="1647" spans="9:34" ht="14.25">
      <c r="I1647" s="27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8"/>
    </row>
    <row r="1648" spans="9:34" ht="14.25">
      <c r="I1648" s="27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8"/>
    </row>
    <row r="1649" spans="9:34" ht="14.25">
      <c r="I1649" s="27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8"/>
    </row>
    <row r="1650" spans="9:34" ht="14.25">
      <c r="I1650" s="27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8"/>
    </row>
    <row r="1651" spans="9:34" ht="14.25">
      <c r="I1651" s="27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8"/>
    </row>
    <row r="1652" spans="9:34" ht="14.25">
      <c r="I1652" s="27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8"/>
    </row>
    <row r="1653" spans="9:34" ht="14.25">
      <c r="I1653" s="27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8"/>
    </row>
    <row r="1654" spans="9:34" ht="14.25">
      <c r="I1654" s="27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8"/>
    </row>
    <row r="1655" spans="9:34" ht="14.25">
      <c r="I1655" s="27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8"/>
    </row>
    <row r="1656" spans="9:34" ht="14.25">
      <c r="I1656" s="27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8"/>
    </row>
    <row r="1657" spans="9:34" ht="14.25">
      <c r="I1657" s="27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8"/>
    </row>
    <row r="1658" spans="9:34" ht="14.25">
      <c r="I1658" s="27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8"/>
    </row>
    <row r="1659" spans="9:34" ht="14.25">
      <c r="I1659" s="27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8"/>
    </row>
    <row r="1660" spans="9:34" ht="14.25">
      <c r="I1660" s="27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8"/>
    </row>
    <row r="1661" spans="9:34" ht="14.25">
      <c r="I1661" s="27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8"/>
    </row>
    <row r="1662" spans="9:34" ht="14.25">
      <c r="I1662" s="27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8"/>
    </row>
    <row r="1663" spans="9:34" ht="14.25">
      <c r="I1663" s="27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8"/>
    </row>
    <row r="1664" spans="9:34" ht="14.25">
      <c r="I1664" s="27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8"/>
    </row>
    <row r="1665" spans="9:34" ht="14.25">
      <c r="I1665" s="27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8"/>
    </row>
    <row r="1666" spans="9:34" ht="14.25">
      <c r="I1666" s="27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8"/>
    </row>
    <row r="1667" spans="9:34" ht="14.25">
      <c r="I1667" s="27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8"/>
    </row>
    <row r="1668" spans="9:34" ht="14.25">
      <c r="I1668" s="27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8"/>
    </row>
    <row r="1669" spans="9:34" ht="14.25">
      <c r="I1669" s="27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8"/>
    </row>
    <row r="1670" spans="9:34" ht="14.25">
      <c r="I1670" s="27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8"/>
    </row>
    <row r="1671" spans="9:34" ht="14.25">
      <c r="I1671" s="27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8"/>
    </row>
    <row r="1672" spans="9:34" ht="14.25">
      <c r="I1672" s="27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8"/>
    </row>
    <row r="1673" spans="9:34" ht="14.25">
      <c r="I1673" s="27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8"/>
    </row>
    <row r="1674" spans="9:34" ht="14.25">
      <c r="I1674" s="27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8"/>
    </row>
    <row r="1675" spans="9:34" ht="14.25">
      <c r="I1675" s="27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8"/>
    </row>
    <row r="1676" spans="9:34" ht="14.25">
      <c r="I1676" s="27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8"/>
    </row>
    <row r="1677" spans="9:34" ht="14.25">
      <c r="I1677" s="27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8"/>
    </row>
    <row r="1678" spans="9:34" ht="14.25">
      <c r="I1678" s="27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8"/>
    </row>
    <row r="1679" spans="9:34" ht="14.25">
      <c r="I1679" s="27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8"/>
    </row>
    <row r="1680" spans="9:34" ht="14.25">
      <c r="I1680" s="27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8"/>
    </row>
    <row r="1681" spans="9:34" ht="14.25">
      <c r="I1681" s="27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8"/>
    </row>
    <row r="1682" spans="9:34" ht="14.25">
      <c r="I1682" s="27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8"/>
    </row>
    <row r="1683" spans="9:34" ht="14.25">
      <c r="I1683" s="27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8"/>
    </row>
    <row r="1684" spans="9:34" ht="14.25">
      <c r="I1684" s="27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8"/>
    </row>
    <row r="1685" spans="9:34" ht="14.25">
      <c r="I1685" s="27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8"/>
    </row>
    <row r="1686" spans="9:34" ht="14.25">
      <c r="I1686" s="27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8"/>
    </row>
    <row r="1687" spans="9:34" ht="14.25">
      <c r="I1687" s="27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8"/>
    </row>
    <row r="1688" spans="9:34" ht="14.25">
      <c r="I1688" s="27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8"/>
    </row>
    <row r="1689" spans="9:34" ht="14.25">
      <c r="I1689" s="27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8"/>
    </row>
    <row r="1690" spans="9:34" ht="14.25">
      <c r="I1690" s="27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8"/>
    </row>
    <row r="1691" spans="9:34" ht="14.25">
      <c r="I1691" s="27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8"/>
    </row>
    <row r="1692" spans="9:34" ht="14.25">
      <c r="I1692" s="27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8"/>
    </row>
    <row r="1693" spans="9:34" ht="14.25">
      <c r="I1693" s="27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8"/>
    </row>
    <row r="1694" spans="9:34" ht="14.25">
      <c r="I1694" s="27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8"/>
    </row>
    <row r="1695" spans="9:34" ht="14.25">
      <c r="I1695" s="27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8"/>
    </row>
    <row r="1696" spans="9:34" ht="14.25">
      <c r="I1696" s="27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8"/>
    </row>
    <row r="1697" spans="9:34" ht="14.25">
      <c r="I1697" s="27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8"/>
    </row>
    <row r="1698" spans="9:34" ht="14.25">
      <c r="I1698" s="27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8"/>
    </row>
    <row r="1699" spans="9:34" ht="14.25">
      <c r="I1699" s="27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8"/>
    </row>
    <row r="1700" spans="9:34" ht="14.25">
      <c r="I1700" s="27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8"/>
    </row>
    <row r="1701" spans="9:34" ht="14.25">
      <c r="I1701" s="27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8"/>
    </row>
    <row r="1702" spans="9:34" ht="14.25">
      <c r="I1702" s="27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8"/>
    </row>
    <row r="1703" spans="9:34" ht="14.25">
      <c r="I1703" s="27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8"/>
    </row>
    <row r="1704" spans="9:34" ht="14.25">
      <c r="I1704" s="27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8"/>
    </row>
    <row r="1705" spans="9:34" ht="14.25">
      <c r="I1705" s="27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8"/>
    </row>
    <row r="1706" spans="9:34" ht="14.25">
      <c r="I1706" s="27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8"/>
    </row>
    <row r="1707" spans="9:34" ht="14.25">
      <c r="I1707" s="27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8"/>
    </row>
    <row r="1708" spans="9:34" ht="14.25">
      <c r="I1708" s="27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8"/>
    </row>
    <row r="1709" spans="9:34" ht="14.25">
      <c r="I1709" s="27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8"/>
    </row>
    <row r="1710" spans="9:34" ht="14.25">
      <c r="I1710" s="27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8"/>
    </row>
    <row r="1711" spans="9:34" ht="14.25">
      <c r="I1711" s="27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8"/>
    </row>
    <row r="1712" spans="9:34" ht="14.25">
      <c r="I1712" s="27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8"/>
    </row>
    <row r="1713" spans="9:34" ht="14.25">
      <c r="I1713" s="27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8"/>
    </row>
    <row r="1714" spans="9:34" ht="14.25">
      <c r="I1714" s="27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8"/>
    </row>
    <row r="1715" spans="9:34" ht="14.25">
      <c r="I1715" s="27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8"/>
    </row>
    <row r="1716" spans="9:34" ht="14.25">
      <c r="I1716" s="27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8"/>
    </row>
    <row r="1717" spans="9:34" ht="14.25">
      <c r="I1717" s="27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8"/>
    </row>
    <row r="1718" spans="9:34" ht="14.25">
      <c r="I1718" s="27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8"/>
    </row>
    <row r="1719" spans="9:34" ht="14.25">
      <c r="I1719" s="27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8"/>
    </row>
    <row r="1720" spans="9:34" ht="14.25">
      <c r="I1720" s="27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8"/>
    </row>
    <row r="1721" spans="9:34" ht="14.25">
      <c r="I1721" s="27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8"/>
    </row>
    <row r="1722" spans="9:34" ht="14.25">
      <c r="I1722" s="27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8"/>
    </row>
    <row r="1723" spans="9:34" ht="14.25">
      <c r="I1723" s="27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8"/>
    </row>
    <row r="1724" spans="9:34" ht="14.25">
      <c r="I1724" s="27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8"/>
    </row>
    <row r="1725" spans="9:34" ht="14.25">
      <c r="I1725" s="27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8"/>
    </row>
    <row r="1726" spans="9:34" ht="14.25">
      <c r="I1726" s="27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8"/>
    </row>
    <row r="1727" spans="9:34" ht="14.25">
      <c r="I1727" s="27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8"/>
    </row>
    <row r="1728" spans="9:34" ht="14.25">
      <c r="I1728" s="27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8"/>
    </row>
    <row r="1729" spans="9:34" ht="14.25">
      <c r="I1729" s="27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8"/>
    </row>
    <row r="1730" spans="9:34" ht="14.25">
      <c r="I1730" s="27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8"/>
    </row>
    <row r="1731" spans="9:34" ht="14.25">
      <c r="I1731" s="27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8"/>
    </row>
    <row r="1732" spans="9:34" ht="14.25">
      <c r="I1732" s="27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8"/>
    </row>
    <row r="1733" spans="9:34" ht="14.25">
      <c r="I1733" s="27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8"/>
    </row>
    <row r="1734" spans="9:34" ht="14.25">
      <c r="I1734" s="27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8"/>
    </row>
    <row r="1735" spans="9:34" ht="14.25">
      <c r="I1735" s="27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8"/>
    </row>
    <row r="1736" spans="9:34" ht="14.25">
      <c r="I1736" s="27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8"/>
    </row>
    <row r="1737" spans="9:34" ht="14.25">
      <c r="I1737" s="27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8"/>
    </row>
    <row r="1738" spans="9:34" ht="14.25">
      <c r="I1738" s="27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8"/>
    </row>
    <row r="1739" spans="9:34" ht="14.25">
      <c r="I1739" s="27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8"/>
    </row>
    <row r="1740" spans="9:34" ht="14.25">
      <c r="I1740" s="27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8"/>
    </row>
    <row r="1741" spans="9:34" ht="14.25">
      <c r="I1741" s="27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8"/>
    </row>
    <row r="1742" spans="9:34" ht="14.25">
      <c r="I1742" s="27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8"/>
    </row>
    <row r="1743" spans="9:34" ht="14.25">
      <c r="I1743" s="27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8"/>
    </row>
    <row r="1744" spans="9:34" ht="14.25">
      <c r="I1744" s="27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8"/>
    </row>
    <row r="1745" spans="9:34" ht="14.25">
      <c r="I1745" s="27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8"/>
    </row>
    <row r="1746" spans="9:34" ht="14.25">
      <c r="I1746" s="27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8"/>
    </row>
    <row r="1747" spans="9:34" ht="14.25">
      <c r="I1747" s="27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8"/>
    </row>
    <row r="1748" spans="9:34" ht="14.25">
      <c r="I1748" s="27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8"/>
    </row>
    <row r="1749" spans="9:34" ht="14.25">
      <c r="I1749" s="27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8"/>
    </row>
    <row r="1750" spans="9:34" ht="14.25">
      <c r="I1750" s="27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8"/>
    </row>
    <row r="1751" spans="9:34" ht="14.25">
      <c r="I1751" s="27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8"/>
    </row>
    <row r="1752" spans="9:34" ht="14.25">
      <c r="I1752" s="27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8"/>
    </row>
    <row r="1753" spans="9:34" ht="14.25">
      <c r="I1753" s="27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8"/>
    </row>
    <row r="1754" spans="9:34" ht="14.25">
      <c r="I1754" s="27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8"/>
    </row>
    <row r="1755" spans="9:34" ht="14.25">
      <c r="I1755" s="27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8"/>
    </row>
    <row r="1756" spans="9:34" ht="14.25">
      <c r="I1756" s="27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8"/>
    </row>
    <row r="1757" spans="9:34" ht="14.25">
      <c r="I1757" s="27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8"/>
    </row>
    <row r="1758" spans="9:34" ht="14.25">
      <c r="I1758" s="27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8"/>
    </row>
    <row r="1759" spans="9:34" ht="14.25">
      <c r="I1759" s="27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8"/>
    </row>
    <row r="1760" spans="9:34" ht="14.25">
      <c r="I1760" s="27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8"/>
    </row>
    <row r="1761" spans="9:34" ht="14.25">
      <c r="I1761" s="27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8"/>
    </row>
    <row r="1762" spans="9:34" ht="14.25">
      <c r="I1762" s="27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8"/>
    </row>
    <row r="1763" spans="9:34" ht="14.25">
      <c r="I1763" s="27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8"/>
    </row>
    <row r="1764" spans="9:34" ht="14.25">
      <c r="I1764" s="27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8"/>
    </row>
    <row r="1765" spans="9:34" ht="14.25">
      <c r="I1765" s="27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8"/>
    </row>
    <row r="1766" spans="9:34" ht="14.25">
      <c r="I1766" s="27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8"/>
    </row>
    <row r="1767" spans="9:34" ht="14.25">
      <c r="I1767" s="27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8"/>
    </row>
    <row r="1768" spans="9:34" ht="14.25">
      <c r="I1768" s="27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8"/>
    </row>
    <row r="1769" spans="9:34" ht="14.25">
      <c r="I1769" s="27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8"/>
    </row>
    <row r="1770" spans="9:34" ht="14.25">
      <c r="I1770" s="27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8"/>
    </row>
    <row r="1771" spans="9:34" ht="14.25">
      <c r="I1771" s="27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8"/>
    </row>
    <row r="1772" spans="9:34" ht="14.25">
      <c r="I1772" s="27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8"/>
    </row>
    <row r="1773" spans="9:34" ht="14.25">
      <c r="I1773" s="27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8"/>
    </row>
    <row r="1774" spans="9:34" ht="14.25">
      <c r="I1774" s="27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8"/>
    </row>
    <row r="1775" spans="9:34" ht="14.25">
      <c r="I1775" s="27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8"/>
    </row>
    <row r="1776" spans="9:34" ht="14.25">
      <c r="I1776" s="27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8"/>
    </row>
    <row r="1777" spans="9:34" ht="14.25">
      <c r="I1777" s="27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8"/>
    </row>
    <row r="1778" spans="9:34" ht="14.25">
      <c r="I1778" s="27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8"/>
    </row>
    <row r="1779" spans="9:34" ht="14.25">
      <c r="I1779" s="27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8"/>
    </row>
    <row r="1780" spans="9:34" ht="14.25">
      <c r="I1780" s="27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8"/>
    </row>
    <row r="1781" spans="9:34" ht="14.25">
      <c r="I1781" s="27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8"/>
    </row>
    <row r="1782" spans="9:34" ht="14.25">
      <c r="I1782" s="27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8"/>
    </row>
    <row r="1783" spans="9:34" ht="14.25">
      <c r="I1783" s="27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8"/>
    </row>
    <row r="1784" spans="9:34" ht="14.25">
      <c r="I1784" s="27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8"/>
    </row>
    <row r="1785" spans="9:34" ht="14.25">
      <c r="I1785" s="27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8"/>
    </row>
    <row r="1786" spans="9:34" ht="14.25">
      <c r="I1786" s="27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8"/>
    </row>
    <row r="1787" spans="9:34" ht="14.25">
      <c r="I1787" s="27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8"/>
    </row>
    <row r="1788" spans="9:34" ht="14.25">
      <c r="I1788" s="27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8"/>
    </row>
    <row r="1789" spans="9:34" ht="14.25">
      <c r="I1789" s="27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8"/>
    </row>
    <row r="1790" spans="9:34" ht="14.25">
      <c r="I1790" s="27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8"/>
    </row>
    <row r="1791" spans="9:34" ht="14.25">
      <c r="I1791" s="27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8"/>
    </row>
    <row r="1792" spans="9:34" ht="14.25">
      <c r="I1792" s="27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8"/>
    </row>
    <row r="1793" spans="9:34" ht="14.25">
      <c r="I1793" s="27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8"/>
    </row>
    <row r="1794" spans="9:34" ht="14.25">
      <c r="I1794" s="27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8"/>
    </row>
    <row r="1795" spans="9:34" ht="14.25">
      <c r="I1795" s="27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8"/>
    </row>
    <row r="1796" spans="9:34" ht="14.25">
      <c r="I1796" s="27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8"/>
    </row>
    <row r="1797" spans="9:34" ht="14.25">
      <c r="I1797" s="27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8"/>
    </row>
    <row r="1798" spans="9:34" ht="14.25">
      <c r="I1798" s="27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8"/>
    </row>
    <row r="1799" spans="9:34" ht="14.25">
      <c r="I1799" s="27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8"/>
    </row>
    <row r="1800" spans="9:34" ht="14.25">
      <c r="I1800" s="27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8"/>
    </row>
    <row r="1801" spans="9:34" ht="14.25">
      <c r="I1801" s="27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8"/>
    </row>
    <row r="1802" spans="9:34" ht="14.25">
      <c r="I1802" s="27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8"/>
    </row>
    <row r="1803" spans="9:34" ht="14.25">
      <c r="I1803" s="27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8"/>
    </row>
    <row r="1804" spans="9:34" ht="14.25">
      <c r="I1804" s="27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8"/>
    </row>
    <row r="1805" spans="9:34" ht="14.25">
      <c r="I1805" s="27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8"/>
    </row>
    <row r="1806" spans="9:34" ht="14.25">
      <c r="I1806" s="27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8"/>
    </row>
    <row r="1807" spans="9:34" ht="14.25">
      <c r="I1807" s="27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8"/>
    </row>
    <row r="1808" spans="9:34" ht="14.25">
      <c r="I1808" s="27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8"/>
    </row>
    <row r="1809" spans="9:34" ht="14.25">
      <c r="I1809" s="27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8"/>
    </row>
    <row r="1810" spans="9:34" ht="14.25">
      <c r="I1810" s="27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8"/>
    </row>
    <row r="1811" spans="9:34" ht="14.25">
      <c r="I1811" s="27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8"/>
    </row>
    <row r="1812" spans="9:34" ht="14.25">
      <c r="I1812" s="27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8"/>
    </row>
    <row r="1813" spans="9:34" ht="14.25">
      <c r="I1813" s="27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8"/>
    </row>
    <row r="1814" spans="9:34" ht="14.25">
      <c r="I1814" s="27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8"/>
    </row>
    <row r="1815" spans="9:34" ht="14.25">
      <c r="I1815" s="27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8"/>
    </row>
    <row r="1816" spans="9:34" ht="14.25">
      <c r="I1816" s="27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8"/>
    </row>
    <row r="1817" spans="9:34" ht="14.25">
      <c r="I1817" s="27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8"/>
    </row>
    <row r="1818" spans="9:34" ht="14.25">
      <c r="I1818" s="27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8"/>
    </row>
    <row r="1819" spans="9:34" ht="14.25">
      <c r="I1819" s="27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8"/>
    </row>
    <row r="1820" spans="9:34" ht="14.25">
      <c r="I1820" s="27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8"/>
    </row>
    <row r="1821" spans="9:34" ht="14.25">
      <c r="I1821" s="27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8"/>
    </row>
    <row r="1822" spans="9:34" ht="14.25">
      <c r="I1822" s="27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8"/>
    </row>
    <row r="1823" spans="9:34" ht="14.25">
      <c r="I1823" s="27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8"/>
    </row>
    <row r="1824" spans="9:34" ht="14.25">
      <c r="I1824" s="27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8"/>
    </row>
    <row r="1825" spans="9:34" ht="14.25">
      <c r="I1825" s="27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8"/>
    </row>
    <row r="1826" spans="9:34" ht="14.25">
      <c r="I1826" s="27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8"/>
    </row>
    <row r="1827" spans="9:34" ht="14.25">
      <c r="I1827" s="27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8"/>
    </row>
    <row r="1828" spans="9:34" ht="14.25">
      <c r="I1828" s="27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8"/>
    </row>
    <row r="1829" spans="9:34" ht="14.25">
      <c r="I1829" s="27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8"/>
    </row>
    <row r="1830" spans="9:34" ht="14.25">
      <c r="I1830" s="27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8"/>
    </row>
    <row r="1831" spans="9:34" ht="14.25">
      <c r="I1831" s="27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8"/>
    </row>
    <row r="1832" spans="9:34" ht="14.25">
      <c r="I1832" s="27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8"/>
    </row>
    <row r="1833" spans="9:34" ht="14.25">
      <c r="I1833" s="27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8"/>
    </row>
    <row r="1834" spans="9:34" ht="14.25">
      <c r="I1834" s="27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8"/>
    </row>
    <row r="1835" spans="9:34" ht="14.25">
      <c r="I1835" s="27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8"/>
    </row>
    <row r="1836" spans="9:34" ht="14.25">
      <c r="I1836" s="27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8"/>
    </row>
    <row r="1837" spans="9:34" ht="14.25">
      <c r="I1837" s="27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8"/>
    </row>
    <row r="1838" spans="9:34" ht="14.25">
      <c r="I1838" s="27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8"/>
    </row>
    <row r="1839" spans="9:34" ht="14.25">
      <c r="I1839" s="27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8"/>
    </row>
    <row r="1840" spans="9:34" ht="14.25">
      <c r="I1840" s="27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8"/>
    </row>
    <row r="1841" spans="9:34" ht="14.25">
      <c r="I1841" s="27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8"/>
    </row>
    <row r="1842" spans="9:34" ht="14.25">
      <c r="I1842" s="27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8"/>
    </row>
    <row r="1843" spans="9:34" ht="14.25">
      <c r="I1843" s="27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8"/>
    </row>
    <row r="1844" spans="9:34" ht="14.25">
      <c r="I1844" s="27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8"/>
    </row>
    <row r="1845" spans="9:34" ht="14.25">
      <c r="I1845" s="27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8"/>
    </row>
    <row r="1846" spans="9:34" ht="14.25">
      <c r="I1846" s="27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8"/>
    </row>
    <row r="1847" spans="9:34" ht="14.25">
      <c r="I1847" s="27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8"/>
    </row>
    <row r="1848" spans="9:34" ht="14.25">
      <c r="I1848" s="27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8"/>
    </row>
    <row r="1849" spans="9:34" ht="14.25">
      <c r="I1849" s="27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8"/>
    </row>
    <row r="1850" spans="9:34" ht="14.25">
      <c r="I1850" s="27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8"/>
    </row>
    <row r="1851" spans="9:34" ht="14.25">
      <c r="I1851" s="27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8"/>
    </row>
    <row r="1852" spans="9:34" ht="14.25">
      <c r="I1852" s="27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8"/>
    </row>
    <row r="1853" spans="9:34" ht="14.25">
      <c r="I1853" s="27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8"/>
    </row>
    <row r="1854" spans="9:34" ht="14.25">
      <c r="I1854" s="27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8"/>
    </row>
    <row r="1855" spans="9:34" ht="14.25">
      <c r="I1855" s="27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8"/>
    </row>
    <row r="1856" spans="9:34" ht="14.25">
      <c r="I1856" s="27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8"/>
    </row>
    <row r="1857" spans="9:34" ht="14.25">
      <c r="I1857" s="27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8"/>
    </row>
    <row r="1858" spans="9:34" ht="14.25">
      <c r="I1858" s="27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8"/>
    </row>
    <row r="1859" spans="9:34" ht="14.25">
      <c r="I1859" s="27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8"/>
    </row>
    <row r="1860" spans="9:34" ht="14.25">
      <c r="I1860" s="27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8"/>
    </row>
    <row r="1861" spans="9:34" ht="14.25">
      <c r="I1861" s="27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8"/>
    </row>
    <row r="1862" spans="9:34" ht="14.25">
      <c r="I1862" s="27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8"/>
    </row>
    <row r="1863" spans="9:34" ht="14.25">
      <c r="I1863" s="27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8"/>
    </row>
    <row r="1864" spans="9:34" ht="14.25">
      <c r="I1864" s="27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8"/>
    </row>
    <row r="1865" spans="9:34" ht="14.25">
      <c r="I1865" s="27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8"/>
    </row>
    <row r="1866" spans="9:34" ht="14.25">
      <c r="I1866" s="27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8"/>
    </row>
    <row r="1867" spans="9:34" ht="14.25">
      <c r="I1867" s="27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8"/>
    </row>
    <row r="1868" spans="9:34" ht="14.25">
      <c r="I1868" s="27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8"/>
    </row>
    <row r="1869" spans="9:34" ht="14.25">
      <c r="I1869" s="27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8"/>
    </row>
    <row r="1870" spans="9:34" ht="14.25">
      <c r="I1870" s="27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8"/>
    </row>
    <row r="1871" spans="9:34" ht="14.25">
      <c r="I1871" s="27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8"/>
    </row>
    <row r="1872" spans="9:34" ht="14.25">
      <c r="I1872" s="27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8"/>
    </row>
    <row r="1873" spans="9:34" ht="14.25">
      <c r="I1873" s="27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8"/>
    </row>
    <row r="1874" spans="9:34" ht="14.25">
      <c r="I1874" s="27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8"/>
    </row>
    <row r="1875" spans="9:34" ht="14.25">
      <c r="I1875" s="27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8"/>
    </row>
    <row r="1876" spans="9:34" ht="14.25">
      <c r="I1876" s="27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8"/>
    </row>
    <row r="1877" spans="9:34" ht="14.25">
      <c r="I1877" s="27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8"/>
    </row>
    <row r="1878" spans="9:34" ht="14.25">
      <c r="I1878" s="27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8"/>
    </row>
    <row r="1879" spans="9:34" ht="14.25">
      <c r="I1879" s="27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8"/>
    </row>
    <row r="1880" spans="9:34" ht="14.25">
      <c r="I1880" s="27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8"/>
    </row>
    <row r="1881" spans="9:34" ht="14.25">
      <c r="I1881" s="27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8"/>
    </row>
    <row r="1882" spans="9:34" ht="14.25">
      <c r="I1882" s="27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8"/>
    </row>
    <row r="1883" spans="9:34" ht="14.25">
      <c r="I1883" s="27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8"/>
    </row>
    <row r="1884" spans="9:34" ht="14.25">
      <c r="I1884" s="27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8"/>
    </row>
    <row r="1885" spans="9:34" ht="14.25">
      <c r="I1885" s="27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8"/>
    </row>
    <row r="1886" spans="9:34" ht="14.25">
      <c r="I1886" s="27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8"/>
    </row>
    <row r="1887" spans="9:34" ht="14.25">
      <c r="I1887" s="27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8"/>
    </row>
    <row r="1888" spans="9:34" ht="14.25">
      <c r="I1888" s="27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8"/>
    </row>
    <row r="1889" spans="9:34" ht="14.25">
      <c r="I1889" s="27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8"/>
    </row>
    <row r="1890" spans="9:34" ht="14.25">
      <c r="I1890" s="27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8"/>
    </row>
    <row r="1891" spans="9:34" ht="14.25">
      <c r="I1891" s="27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8"/>
    </row>
    <row r="1892" spans="9:34" ht="14.25">
      <c r="I1892" s="27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8"/>
    </row>
    <row r="1893" spans="9:34" ht="14.25">
      <c r="I1893" s="27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8"/>
    </row>
    <row r="1894" spans="9:34" ht="14.25">
      <c r="I1894" s="27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8"/>
    </row>
    <row r="1895" spans="9:34" ht="14.25">
      <c r="I1895" s="27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8"/>
    </row>
    <row r="1896" spans="9:34" ht="14.25">
      <c r="I1896" s="27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8"/>
    </row>
    <row r="1897" spans="9:34" ht="14.25">
      <c r="I1897" s="27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8"/>
    </row>
    <row r="1898" spans="9:34" ht="14.25">
      <c r="I1898" s="27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8"/>
    </row>
    <row r="1899" spans="9:34" ht="14.25">
      <c r="I1899" s="27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8"/>
    </row>
    <row r="1900" spans="9:34" ht="14.25">
      <c r="I1900" s="27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8"/>
    </row>
    <row r="1901" spans="9:34" ht="14.25">
      <c r="I1901" s="27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8"/>
    </row>
    <row r="1902" spans="9:34" ht="14.25">
      <c r="I1902" s="27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8"/>
    </row>
    <row r="1903" spans="9:34" ht="14.25">
      <c r="I1903" s="27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8"/>
    </row>
    <row r="1904" spans="9:34" ht="14.25">
      <c r="I1904" s="27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8"/>
    </row>
    <row r="1905" spans="9:34" ht="14.25">
      <c r="I1905" s="27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8"/>
    </row>
    <row r="1906" spans="9:34" ht="14.25">
      <c r="I1906" s="27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8"/>
    </row>
    <row r="1907" spans="9:34" ht="14.25">
      <c r="I1907" s="27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8"/>
    </row>
    <row r="1908" spans="9:34" ht="14.25">
      <c r="I1908" s="27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8"/>
    </row>
    <row r="1909" spans="9:34" ht="14.25">
      <c r="I1909" s="27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8"/>
    </row>
    <row r="1910" spans="9:34" ht="14.25">
      <c r="I1910" s="27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8"/>
    </row>
    <row r="1911" spans="9:34" ht="14.25">
      <c r="I1911" s="27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8"/>
    </row>
    <row r="1912" spans="9:34" ht="14.25">
      <c r="I1912" s="27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8"/>
    </row>
    <row r="1913" spans="9:34" ht="14.25">
      <c r="I1913" s="27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8"/>
    </row>
    <row r="1914" spans="9:34" ht="14.25">
      <c r="I1914" s="27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8"/>
    </row>
    <row r="1915" spans="9:34" ht="14.25">
      <c r="I1915" s="27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8"/>
    </row>
    <row r="1916" spans="9:34" ht="14.25">
      <c r="I1916" s="27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8"/>
    </row>
    <row r="1917" spans="9:34" ht="14.25">
      <c r="I1917" s="27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8"/>
    </row>
    <row r="1918" spans="9:34" ht="14.25">
      <c r="I1918" s="27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8"/>
    </row>
    <row r="1919" spans="9:34" ht="14.25">
      <c r="I1919" s="27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8"/>
    </row>
    <row r="1920" spans="9:34" ht="14.25">
      <c r="I1920" s="27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8"/>
    </row>
    <row r="1921" spans="9:34" ht="14.25">
      <c r="I1921" s="27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8"/>
    </row>
    <row r="1922" spans="9:34" ht="14.25">
      <c r="I1922" s="27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8"/>
    </row>
    <row r="1923" spans="9:34" ht="14.25">
      <c r="I1923" s="27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8"/>
    </row>
    <row r="1924" spans="9:34" ht="14.25">
      <c r="I1924" s="27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8"/>
    </row>
    <row r="1925" spans="9:34" ht="14.25">
      <c r="I1925" s="27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8"/>
    </row>
    <row r="1926" spans="9:34" ht="14.25">
      <c r="I1926" s="27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8"/>
    </row>
    <row r="1927" spans="9:34" ht="14.25">
      <c r="I1927" s="27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8"/>
    </row>
    <row r="1928" spans="9:34" ht="14.25">
      <c r="I1928" s="27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8"/>
    </row>
    <row r="1929" spans="9:34" ht="14.25">
      <c r="I1929" s="27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8"/>
    </row>
    <row r="1930" spans="9:34" ht="14.25">
      <c r="I1930" s="27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8"/>
    </row>
    <row r="1931" spans="9:34" ht="14.25">
      <c r="I1931" s="27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8"/>
    </row>
    <row r="1932" spans="9:34" ht="14.25">
      <c r="I1932" s="27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8"/>
    </row>
    <row r="1933" spans="9:34" ht="14.25">
      <c r="I1933" s="27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8"/>
    </row>
    <row r="1934" spans="9:34" ht="14.25">
      <c r="I1934" s="27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8"/>
    </row>
    <row r="1935" spans="9:34" ht="14.25">
      <c r="I1935" s="27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8"/>
    </row>
    <row r="1936" spans="9:34" ht="14.25">
      <c r="I1936" s="27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8"/>
    </row>
    <row r="1937" spans="9:34" ht="14.25">
      <c r="I1937" s="27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8"/>
    </row>
    <row r="1938" spans="9:34" ht="14.25">
      <c r="I1938" s="27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8"/>
    </row>
    <row r="1939" spans="9:34" ht="14.25">
      <c r="I1939" s="27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8"/>
    </row>
    <row r="1940" spans="9:34" ht="14.25">
      <c r="I1940" s="27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8"/>
    </row>
    <row r="1941" spans="9:34" ht="14.25">
      <c r="I1941" s="27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8"/>
    </row>
    <row r="1942" spans="9:34" ht="14.25">
      <c r="I1942" s="27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8"/>
    </row>
    <row r="1943" spans="9:34" ht="14.25">
      <c r="I1943" s="27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8"/>
    </row>
    <row r="1944" spans="9:34" ht="14.25">
      <c r="I1944" s="27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8"/>
    </row>
    <row r="1945" spans="9:34" ht="14.25">
      <c r="I1945" s="27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8"/>
    </row>
    <row r="1946" spans="9:34" ht="14.25">
      <c r="I1946" s="27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8"/>
    </row>
    <row r="1947" spans="9:34" ht="14.25">
      <c r="I1947" s="27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8"/>
    </row>
    <row r="1948" spans="9:34" ht="14.25">
      <c r="I1948" s="27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8"/>
    </row>
    <row r="1949" spans="9:34" ht="14.25">
      <c r="I1949" s="27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8"/>
    </row>
    <row r="1950" spans="9:34" ht="14.25">
      <c r="I1950" s="27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8"/>
    </row>
    <row r="1951" spans="9:34" ht="14.25">
      <c r="I1951" s="27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8"/>
    </row>
    <row r="1952" spans="9:34" ht="14.25">
      <c r="I1952" s="27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8"/>
    </row>
    <row r="1953" spans="9:34" ht="14.25">
      <c r="I1953" s="27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8"/>
    </row>
    <row r="1954" spans="9:34" ht="14.25">
      <c r="I1954" s="27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8"/>
    </row>
    <row r="1955" spans="9:34" ht="14.25">
      <c r="I1955" s="27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8"/>
    </row>
    <row r="1956" spans="9:34" ht="14.25">
      <c r="I1956" s="27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8"/>
    </row>
    <row r="1957" spans="9:34" ht="14.25">
      <c r="I1957" s="27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8"/>
    </row>
    <row r="1958" spans="9:34" ht="14.25">
      <c r="I1958" s="27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8"/>
    </row>
    <row r="1959" spans="9:34" ht="14.25">
      <c r="I1959" s="27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8"/>
    </row>
    <row r="1960" spans="9:34" ht="14.25">
      <c r="I1960" s="27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8"/>
    </row>
    <row r="1961" spans="9:34" ht="14.25">
      <c r="I1961" s="27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8"/>
    </row>
    <row r="1962" spans="9:34" ht="14.25">
      <c r="I1962" s="27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8"/>
    </row>
    <row r="1963" spans="9:34" ht="14.25">
      <c r="I1963" s="27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8"/>
    </row>
    <row r="1964" spans="9:34" ht="14.25">
      <c r="I1964" s="27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8"/>
    </row>
    <row r="1965" spans="9:34" ht="14.25">
      <c r="I1965" s="27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8"/>
    </row>
    <row r="1966" spans="9:34" ht="14.25">
      <c r="I1966" s="27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8"/>
    </row>
    <row r="1967" spans="9:34" ht="14.25">
      <c r="I1967" s="27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8"/>
    </row>
    <row r="1968" spans="9:34" ht="14.25">
      <c r="I1968" s="27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8"/>
    </row>
    <row r="1969" spans="9:34" ht="14.25">
      <c r="I1969" s="27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8"/>
    </row>
    <row r="1970" spans="9:34" ht="14.25">
      <c r="I1970" s="27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8"/>
    </row>
    <row r="1971" spans="9:34" ht="14.25">
      <c r="I1971" s="27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8"/>
    </row>
    <row r="1972" spans="9:34" ht="14.25">
      <c r="I1972" s="27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8"/>
    </row>
    <row r="1973" spans="9:34" ht="14.25">
      <c r="I1973" s="27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8"/>
    </row>
    <row r="1974" spans="9:34" ht="14.25">
      <c r="I1974" s="27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8"/>
    </row>
    <row r="1975" spans="9:34" ht="14.25">
      <c r="I1975" s="27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8"/>
    </row>
    <row r="1976" spans="9:34" ht="14.25">
      <c r="I1976" s="27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8"/>
    </row>
    <row r="1977" spans="9:34" ht="14.25">
      <c r="I1977" s="27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8"/>
    </row>
    <row r="1978" spans="9:34" ht="14.25">
      <c r="I1978" s="27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8"/>
    </row>
    <row r="1979" spans="9:34" ht="14.25">
      <c r="I1979" s="27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8"/>
    </row>
    <row r="1980" spans="9:34" ht="14.25">
      <c r="I1980" s="27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8"/>
    </row>
    <row r="1981" spans="9:34" ht="14.25">
      <c r="I1981" s="27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8"/>
    </row>
    <row r="1982" spans="9:34" ht="14.25">
      <c r="I1982" s="27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8"/>
    </row>
    <row r="1983" spans="9:34" ht="14.25">
      <c r="I1983" s="27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8"/>
    </row>
    <row r="1984" spans="9:34" ht="14.25">
      <c r="I1984" s="27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8"/>
    </row>
    <row r="1985" spans="9:34" ht="14.25">
      <c r="I1985" s="27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8"/>
    </row>
    <row r="1986" spans="9:34" ht="14.25">
      <c r="I1986" s="27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8"/>
    </row>
    <row r="1987" spans="9:34" ht="14.25">
      <c r="I1987" s="27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8"/>
    </row>
    <row r="1988" spans="9:34" ht="14.25">
      <c r="I1988" s="27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8"/>
    </row>
    <row r="1989" spans="9:34" ht="14.25">
      <c r="I1989" s="27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8"/>
    </row>
    <row r="1990" spans="9:34" ht="14.25">
      <c r="I1990" s="27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8"/>
    </row>
    <row r="1991" spans="9:34" ht="14.25">
      <c r="I1991" s="27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8"/>
    </row>
    <row r="1992" spans="9:34" ht="14.25">
      <c r="I1992" s="27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8"/>
    </row>
    <row r="1993" spans="9:34" ht="14.25">
      <c r="I1993" s="27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8"/>
    </row>
    <row r="1994" spans="9:34" ht="14.25">
      <c r="I1994" s="27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8"/>
    </row>
    <row r="1995" spans="9:34" ht="14.25">
      <c r="I1995" s="27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8"/>
    </row>
    <row r="1996" spans="9:34" ht="14.25">
      <c r="I1996" s="27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8"/>
    </row>
    <row r="1997" spans="9:34" ht="14.25">
      <c r="I1997" s="27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8"/>
    </row>
    <row r="1998" spans="9:34" ht="14.25">
      <c r="I1998" s="27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8"/>
    </row>
    <row r="1999" spans="9:34" ht="14.25">
      <c r="I1999" s="27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8"/>
    </row>
    <row r="2000" spans="9:34" ht="14.25">
      <c r="I2000" s="27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8"/>
    </row>
    <row r="2001" spans="9:34" ht="14.25">
      <c r="I2001" s="27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8"/>
    </row>
    <row r="2002" spans="9:34" ht="14.25">
      <c r="I2002" s="27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8"/>
    </row>
    <row r="2003" spans="9:34" ht="14.25">
      <c r="I2003" s="27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8"/>
    </row>
    <row r="2004" spans="9:34" ht="14.25">
      <c r="I2004" s="27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8"/>
    </row>
    <row r="2005" spans="9:34" ht="14.25">
      <c r="I2005" s="27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8"/>
    </row>
    <row r="2006" spans="9:34" ht="14.25">
      <c r="I2006" s="27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8"/>
    </row>
    <row r="2007" spans="9:34" ht="14.25">
      <c r="I2007" s="27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8"/>
    </row>
    <row r="2008" spans="9:34" ht="14.25">
      <c r="I2008" s="27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8"/>
    </row>
    <row r="2009" spans="9:34" ht="14.25">
      <c r="I2009" s="27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8"/>
    </row>
    <row r="2010" spans="9:34" ht="14.25">
      <c r="I2010" s="27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8"/>
    </row>
    <row r="2011" spans="9:34" ht="14.25">
      <c r="I2011" s="27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8"/>
    </row>
    <row r="2012" spans="9:34" ht="14.25">
      <c r="I2012" s="27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8"/>
    </row>
    <row r="2013" spans="9:34" ht="14.25">
      <c r="I2013" s="27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8"/>
    </row>
    <row r="2014" spans="9:34" ht="14.25">
      <c r="I2014" s="27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8"/>
    </row>
    <row r="2015" spans="9:34" ht="14.25">
      <c r="I2015" s="27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8"/>
    </row>
    <row r="2016" spans="9:34" ht="14.25">
      <c r="I2016" s="27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8"/>
    </row>
    <row r="2017" spans="9:34" ht="14.25">
      <c r="I2017" s="27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8"/>
    </row>
    <row r="2018" spans="9:34" ht="14.25">
      <c r="I2018" s="27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8"/>
    </row>
    <row r="2019" spans="9:34" ht="14.25">
      <c r="I2019" s="27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8"/>
    </row>
    <row r="2020" spans="9:34" ht="14.25">
      <c r="I2020" s="27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8"/>
    </row>
    <row r="2021" spans="9:34" ht="14.25">
      <c r="I2021" s="27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8"/>
    </row>
    <row r="2022" spans="9:34" ht="14.25">
      <c r="I2022" s="27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8"/>
    </row>
    <row r="2023" spans="9:34" ht="14.25">
      <c r="I2023" s="27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8"/>
    </row>
    <row r="2024" spans="9:34" ht="14.25">
      <c r="I2024" s="27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8"/>
    </row>
    <row r="2025" spans="9:34" ht="14.25">
      <c r="I2025" s="27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8"/>
    </row>
    <row r="2026" spans="9:34" ht="14.25">
      <c r="I2026" s="27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8"/>
    </row>
    <row r="2027" spans="9:34" ht="14.25">
      <c r="I2027" s="27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8"/>
    </row>
    <row r="2028" spans="9:34" ht="14.25">
      <c r="I2028" s="27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8"/>
    </row>
    <row r="2029" spans="9:34" ht="14.25">
      <c r="I2029" s="27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8"/>
    </row>
    <row r="2030" spans="9:34" ht="14.25">
      <c r="I2030" s="27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8"/>
    </row>
    <row r="2031" spans="9:34" ht="14.25">
      <c r="I2031" s="27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8"/>
    </row>
    <row r="2032" spans="9:34" ht="14.25">
      <c r="I2032" s="27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8"/>
    </row>
    <row r="2033" spans="9:34" ht="14.25">
      <c r="I2033" s="27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8"/>
    </row>
    <row r="2034" spans="9:34" ht="14.25">
      <c r="I2034" s="27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8"/>
    </row>
    <row r="2035" spans="9:34" ht="14.25">
      <c r="I2035" s="27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8"/>
    </row>
    <row r="2036" spans="9:34" ht="14.25">
      <c r="I2036" s="27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8"/>
    </row>
    <row r="2037" spans="9:34" ht="14.25">
      <c r="I2037" s="27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8"/>
    </row>
    <row r="2038" spans="9:34" ht="14.25">
      <c r="I2038" s="27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8"/>
    </row>
    <row r="2039" spans="9:34" ht="14.25">
      <c r="I2039" s="27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8"/>
    </row>
    <row r="2040" spans="9:34" ht="14.25">
      <c r="I2040" s="27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8"/>
    </row>
    <row r="2041" spans="9:34" ht="14.25">
      <c r="I2041" s="27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8"/>
    </row>
    <row r="2042" spans="9:34" ht="14.25">
      <c r="I2042" s="27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8"/>
    </row>
    <row r="2043" spans="9:34" ht="14.25">
      <c r="I2043" s="27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8"/>
    </row>
    <row r="2044" spans="9:34" ht="14.25">
      <c r="I2044" s="27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8"/>
    </row>
    <row r="2045" spans="9:34" ht="14.25">
      <c r="I2045" s="27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8"/>
    </row>
    <row r="2046" spans="9:34" ht="14.25">
      <c r="I2046" s="27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8"/>
    </row>
    <row r="2047" spans="9:34" ht="14.25">
      <c r="I2047" s="27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8"/>
    </row>
    <row r="2048" spans="9:34" ht="14.25">
      <c r="I2048" s="27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8"/>
    </row>
    <row r="2049" spans="9:34" ht="14.25">
      <c r="I2049" s="27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8"/>
    </row>
    <row r="2050" spans="9:34" ht="14.25">
      <c r="I2050" s="27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8"/>
    </row>
    <row r="2051" spans="9:34" ht="14.25">
      <c r="I2051" s="27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8"/>
    </row>
    <row r="2052" spans="9:34" ht="14.25">
      <c r="I2052" s="27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8"/>
    </row>
    <row r="2053" spans="9:34" ht="14.25">
      <c r="I2053" s="27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8"/>
    </row>
    <row r="2054" spans="9:34" ht="14.25">
      <c r="I2054" s="27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8"/>
    </row>
    <row r="2055" spans="9:34" ht="14.25">
      <c r="I2055" s="27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8"/>
    </row>
    <row r="2056" spans="9:34" ht="14.25">
      <c r="I2056" s="27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8"/>
    </row>
    <row r="2057" spans="9:34" ht="14.25">
      <c r="I2057" s="27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8"/>
    </row>
    <row r="2058" spans="9:34" ht="14.25">
      <c r="I2058" s="27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8"/>
    </row>
    <row r="2059" spans="9:34" ht="14.25">
      <c r="I2059" s="27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8"/>
    </row>
    <row r="2060" spans="9:34" ht="14.25">
      <c r="I2060" s="27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8"/>
    </row>
    <row r="2061" spans="9:34" ht="14.25">
      <c r="I2061" s="27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8"/>
    </row>
    <row r="2062" spans="9:34" ht="14.25">
      <c r="I2062" s="27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8"/>
    </row>
    <row r="2063" spans="9:34" ht="14.25">
      <c r="I2063" s="27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8"/>
    </row>
    <row r="2064" spans="9:34" ht="14.25">
      <c r="I2064" s="27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8"/>
    </row>
    <row r="2065" spans="9:34" ht="14.25">
      <c r="I2065" s="27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8"/>
    </row>
    <row r="2066" spans="9:34" ht="14.25">
      <c r="I2066" s="27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8"/>
    </row>
    <row r="2067" spans="9:34" ht="14.25">
      <c r="I2067" s="27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8"/>
    </row>
    <row r="2068" spans="9:34" ht="14.25">
      <c r="I2068" s="27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8"/>
    </row>
    <row r="2069" spans="9:34" ht="14.25">
      <c r="I2069" s="27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8"/>
    </row>
    <row r="2070" spans="9:34" ht="14.25">
      <c r="I2070" s="27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8"/>
    </row>
    <row r="2071" spans="9:34" ht="14.25">
      <c r="I2071" s="27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8"/>
    </row>
    <row r="2072" spans="9:34" ht="14.25">
      <c r="I2072" s="27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8"/>
    </row>
    <row r="2073" spans="9:34" ht="14.25">
      <c r="I2073" s="27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8"/>
    </row>
    <row r="2074" spans="9:34" ht="14.25">
      <c r="I2074" s="27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8"/>
    </row>
    <row r="2075" spans="9:34" ht="14.25">
      <c r="I2075" s="27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8"/>
    </row>
    <row r="2076" spans="9:34" ht="14.25">
      <c r="I2076" s="27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8"/>
    </row>
    <row r="2077" spans="9:34" ht="14.25">
      <c r="I2077" s="27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8"/>
    </row>
    <row r="2078" spans="9:34" ht="14.25">
      <c r="I2078" s="27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8"/>
    </row>
    <row r="2079" spans="9:34" ht="14.25">
      <c r="I2079" s="27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8"/>
    </row>
    <row r="2080" spans="9:34" ht="14.25">
      <c r="I2080" s="27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8"/>
    </row>
    <row r="2081" spans="9:34" ht="14.25">
      <c r="I2081" s="27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8"/>
    </row>
    <row r="2082" spans="9:34" ht="14.25">
      <c r="I2082" s="27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8"/>
    </row>
    <row r="2083" spans="9:34" ht="14.25">
      <c r="I2083" s="27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8"/>
    </row>
    <row r="2084" spans="9:34" ht="14.25">
      <c r="I2084" s="27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8"/>
    </row>
    <row r="2085" spans="9:34" ht="14.25">
      <c r="I2085" s="27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8"/>
    </row>
    <row r="2086" spans="9:34" ht="14.25">
      <c r="I2086" s="27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8"/>
    </row>
    <row r="2087" spans="9:34" ht="14.25">
      <c r="I2087" s="27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8"/>
    </row>
    <row r="2088" spans="9:34" ht="14.25">
      <c r="I2088" s="27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8"/>
    </row>
    <row r="2089" spans="9:34" ht="14.25">
      <c r="I2089" s="27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8"/>
    </row>
    <row r="2090" spans="9:34" ht="14.25">
      <c r="I2090" s="27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8"/>
    </row>
    <row r="2091" spans="9:34" ht="14.25">
      <c r="I2091" s="27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8"/>
    </row>
    <row r="2092" spans="9:34" ht="14.25">
      <c r="I2092" s="27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8"/>
    </row>
    <row r="2093" spans="9:34" ht="14.25">
      <c r="I2093" s="27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8"/>
    </row>
    <row r="2094" spans="9:34" ht="14.25">
      <c r="I2094" s="27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8"/>
    </row>
    <row r="2095" spans="9:34" ht="14.25">
      <c r="I2095" s="27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8"/>
    </row>
    <row r="2096" spans="9:34" ht="14.25">
      <c r="I2096" s="27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8"/>
    </row>
    <row r="2097" spans="9:34" ht="14.25">
      <c r="I2097" s="27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8"/>
    </row>
    <row r="2098" spans="9:34" ht="14.25">
      <c r="I2098" s="27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8"/>
    </row>
    <row r="2099" spans="9:34" ht="14.25">
      <c r="I2099" s="27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8"/>
    </row>
    <row r="2100" spans="9:34" ht="15" thickBot="1">
      <c r="I2100" s="29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1"/>
    </row>
    <row r="2101" spans="23:34" ht="14.25">
      <c r="W2101" s="5">
        <v>1</v>
      </c>
      <c r="X2101" s="5">
        <v>2</v>
      </c>
      <c r="Y2101" s="5">
        <v>3</v>
      </c>
      <c r="Z2101" s="5">
        <v>4</v>
      </c>
      <c r="AA2101" s="4">
        <v>5</v>
      </c>
      <c r="AB2101" s="4">
        <v>6</v>
      </c>
      <c r="AC2101" s="5">
        <v>7</v>
      </c>
      <c r="AD2101" s="4">
        <v>8</v>
      </c>
      <c r="AE2101" s="4">
        <v>9</v>
      </c>
      <c r="AF2101" s="5">
        <v>10</v>
      </c>
      <c r="AG2101" s="4">
        <v>11</v>
      </c>
      <c r="AH2101" s="4">
        <v>12</v>
      </c>
    </row>
  </sheetData>
  <conditionalFormatting sqref="J2:J13 E2:E13">
    <cfRule type="expression" priority="1" dxfId="0" stopIfTrue="1">
      <formula>IF(OFFSET($I$23,0,$A2)=1,TRUE,FALSE)</formula>
    </cfRule>
    <cfRule type="expression" priority="2" dxfId="1" stopIfTrue="1">
      <formula>IF(OFFSET($I$23,0,$A2)=2,TRUE,FALSE)</formula>
    </cfRule>
  </conditionalFormatting>
  <conditionalFormatting sqref="F2:F13">
    <cfRule type="expression" priority="3" dxfId="0" stopIfTrue="1">
      <formula>IF(OFFSET($V$23,0,$A2)=1,TRUE,FALSE)</formula>
    </cfRule>
    <cfRule type="expression" priority="4" dxfId="1" stopIfTrue="1">
      <formula>IF(OFFSET($V$23,0,$A2)=2,TRUE,FALSE)</formula>
    </cfRule>
  </conditionalFormatting>
  <conditionalFormatting sqref="I2:I13">
    <cfRule type="expression" priority="5" dxfId="0" stopIfTrue="1">
      <formula>IF(OFFSET($I$31,0,$A2)=1,TRUE,FALSE)</formula>
    </cfRule>
    <cfRule type="expression" priority="6" dxfId="1" stopIfTrue="1">
      <formula>IF(OFFSET($I$31,0,$A2)=2,TRUE,FALSE)</formula>
    </cfRule>
  </conditionalFormatting>
  <conditionalFormatting sqref="G2:G13">
    <cfRule type="expression" priority="7" dxfId="2" stopIfTrue="1">
      <formula>IF(OFFSET($I$27,0,$A2)=1,TRUE,FALSE)</formula>
    </cfRule>
    <cfRule type="expression" priority="8" dxfId="3" stopIfTrue="1">
      <formula>IF(OFFSET($I$27,0,$A2)=2,TRUE,FALSE)</formula>
    </cfRule>
  </conditionalFormatting>
  <conditionalFormatting sqref="H2:H13">
    <cfRule type="expression" priority="9" dxfId="2" stopIfTrue="1">
      <formula>IF(OFFSET($V$27,0,$A2)=1,TRUE,FALSE)</formula>
    </cfRule>
    <cfRule type="expression" priority="10" dxfId="3" stopIfTrue="1">
      <formula>IF(OFFSET($V$27,0,$A2)=2,TRUE,FALSE)</formula>
    </cfRule>
  </conditionalFormatting>
  <conditionalFormatting sqref="K1:AH1">
    <cfRule type="expression" priority="11" dxfId="4" stopIfTrue="1">
      <formula>IF(K$1=$B$19+1,TRUE,FALSE)</formula>
    </cfRule>
  </conditionalFormatting>
  <conditionalFormatting sqref="K2:AH13">
    <cfRule type="expression" priority="12" dxfId="5" stopIfTrue="1">
      <formula>IF($A2=K$14,TRUE,FALSE)</formula>
    </cfRule>
    <cfRule type="cellIs" priority="13" dxfId="6" operator="between" stopIfTrue="1">
      <formula>1</formula>
      <formula>2</formula>
    </cfRule>
    <cfRule type="cellIs" priority="14" dxfId="7" operator="between" stopIfTrue="1">
      <formula>3</formula>
      <formula>4</formula>
    </cfRule>
  </conditionalFormatting>
  <conditionalFormatting sqref="AI2:IV13">
    <cfRule type="cellIs" priority="15" dxfId="8" operator="between" stopIfTrue="1">
      <formula>1</formula>
      <formula>2</formula>
    </cfRule>
    <cfRule type="cellIs" priority="16" dxfId="9" operator="between" stopIfTrue="1">
      <formula>3</formula>
      <formula>4</formula>
    </cfRule>
  </conditionalFormatting>
  <conditionalFormatting sqref="D15:D20 J15:J20 O15:O20 T15:T20 Y15:Y20">
    <cfRule type="expression" priority="17" dxfId="10" stopIfTrue="1">
      <formula>IF(SUM(D15)=0,FALSE,TRUE)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徹</dc:creator>
  <cp:keywords/>
  <dc:description/>
  <cp:lastModifiedBy>長谷川 徹</cp:lastModifiedBy>
  <dcterms:created xsi:type="dcterms:W3CDTF">2006-06-19T13:16:14Z</dcterms:created>
  <dcterms:modified xsi:type="dcterms:W3CDTF">2006-07-24T22:53:47Z</dcterms:modified>
  <cp:category/>
  <cp:version/>
  <cp:contentType/>
  <cp:contentStatus/>
</cp:coreProperties>
</file>