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560" windowHeight="14740" tabRatio="595" activeTab="2"/>
  </bookViews>
  <sheets>
    <sheet name="関連数値、計算式" sheetId="1" r:id="rId1"/>
    <sheet name="一刀流用" sheetId="2" r:id="rId2"/>
    <sheet name="WS用ｓTP調整値一覧表（一刀流）" sheetId="3" r:id="rId3"/>
    <sheet name="WS用ｓTP調整値一覧表（遠隔)" sheetId="4" r:id="rId4"/>
    <sheet name="二刀流用" sheetId="5" r:id="rId5"/>
  </sheets>
  <definedNames/>
  <calcPr fullCalcOnLoad="1" refMode="R1C1"/>
</workbook>
</file>

<file path=xl/sharedStrings.xml><?xml version="1.0" encoding="utf-8"?>
<sst xmlns="http://schemas.openxmlformats.org/spreadsheetml/2006/main" count="176" uniqueCount="94">
  <si>
    <t>遠隔攻撃/1h</t>
  </si>
  <si>
    <t>Range間隔</t>
  </si>
  <si>
    <t>Ammo間隔</t>
  </si>
  <si>
    <t>※使い方：←の入力項に、Range枠の間隔、Ammo枠の間隔を入力すれば一覧表内の振り数が再計算されます。</t>
  </si>
  <si>
    <t>※使い方：左の入力項に、武器の間隔、使用するWSの段数を入力すれば一覧表内の振り数が再計算されます。</t>
  </si>
  <si>
    <t>※但し、実際に遠隔攻撃開始→次弾攻撃可能に至るまでの</t>
  </si>
  <si>
    <t>時間は下記の式で求められるものになる。</t>
  </si>
  <si>
    <t>(((発射台の間隔 + 弾の間隔)×17)/32）+175</t>
  </si>
  <si>
    <t>通常攻撃/1h</t>
  </si>
  <si>
    <t>WS回数/1h</t>
  </si>
  <si>
    <t>※番外の項目は、目的の振り数とヘイスト値を入力する事で、WS後のTP100到達までの時間、1時間当たりの通常攻撃回数とWS回数をおおよそで計算する事が出来ます。</t>
  </si>
  <si>
    <t>※番外の項目は、目的の射撃回数とスナップショット値を入力する事で、WS後のTP100到達までの時間、一時間当たりの遠隔攻撃回数、WS回数をおおよそで計算する事が出来ます。</t>
  </si>
  <si>
    <t>射撃回数</t>
  </si>
  <si>
    <t>WS得TP</t>
  </si>
  <si>
    <t>スナップ計/%</t>
  </si>
  <si>
    <t>WS時ストアTP値の
WS全命中後の
必要振り数</t>
  </si>
  <si>
    <t>5.0+(隔-180)*1.5/180</t>
  </si>
  <si>
    <t>5.0+(隔-180)*6.5/270</t>
  </si>
  <si>
    <t>11.5+(隔-450)*1.5/30</t>
  </si>
  <si>
    <t>左式での得TP</t>
  </si>
  <si>
    <t>TP0からの
必要振り数</t>
  </si>
  <si>
    <t>↓入力項</t>
  </si>
  <si>
    <t>メイン</t>
  </si>
  <si>
    <t>サブ</t>
  </si>
  <si>
    <t>侍のLvとストアTP量</t>
  </si>
  <si>
    <t>侍のLv</t>
  </si>
  <si>
    <t>必要振り数からの
所要時間    /sec</t>
  </si>
  <si>
    <t>↓ (片手分の間隔*2） * (必要振り数/2 端数切り上げ) / 60[/sec]</t>
  </si>
  <si>
    <t>総ストアTP量</t>
  </si>
  <si>
    <t>Lv30〜</t>
  </si>
  <si>
    <t>Lv50〜</t>
  </si>
  <si>
    <t>Lv70〜</t>
  </si>
  <si>
    <t>二刀流時 片手分の隔の計算式</t>
  </si>
  <si>
    <t>片手隔=((メイン隔+サブ隔)*二刀流係数)/2</t>
  </si>
  <si>
    <t>間隔計/2
(小数点切捨)</t>
  </si>
  <si>
    <t>WS時
間隔計/2
(小数点切捨)</t>
  </si>
  <si>
    <t>通常時</t>
  </si>
  <si>
    <t>WS時</t>
  </si>
  <si>
    <t>WS時初段得TP(ストアTP0)</t>
  </si>
  <si>
    <t>武器間隔と得TP計算式の関係</t>
  </si>
  <si>
    <t>忍者のLvと二刀流係数</t>
  </si>
  <si>
    <t>Lv10〜</t>
  </si>
  <si>
    <t>Lv25〜</t>
  </si>
  <si>
    <t>Lv45〜</t>
  </si>
  <si>
    <t>Lv65〜</t>
  </si>
  <si>
    <t>忍者のLv</t>
  </si>
  <si>
    <t>二刀流係数</t>
  </si>
  <si>
    <t xml:space="preserve">※WS後のTP100到達までに必要な振り数を、縦軸 通常攻撃時のsTP、横軸WS時のsTPとして一覧表にしたもの。 </t>
  </si>
  <si>
    <t>↓ ( 100 ｰ ( (WS時初段得TPx2) + (次段以降得TP) ) / 得TP</t>
  </si>
  <si>
    <t>①初段得TP = 基本TP×(100+ストアTP)/100</t>
  </si>
  <si>
    <t>②次段以降得TP = 1×(100+ストアTP)/100)×(WS段数-1)</t>
  </si>
  <si>
    <t>一刀流の場合 = ① +　②</t>
  </si>
  <si>
    <t>二刀流の場合 = (①×２) + ②</t>
  </si>
  <si>
    <t>WS時次段以降得TP</t>
  </si>
  <si>
    <t>振り数</t>
  </si>
  <si>
    <t>到達時間/sec</t>
  </si>
  <si>
    <t>番外(攻撃間隔)</t>
  </si>
  <si>
    <t>ヘイスト計/%</t>
  </si>
  <si>
    <t>入力項</t>
  </si>
  <si>
    <t>http://wiki.ffo.jp/html/2608.html</t>
  </si>
  <si>
    <t>ストアTP装備一覧(FF11用語辞典)</t>
  </si>
  <si>
    <t xml:space="preserve">次段以降得TP </t>
  </si>
  <si>
    <t>WS初段得TP</t>
  </si>
  <si>
    <t>次段以降得TP</t>
  </si>
  <si>
    <t>WS時のストアTP計算</t>
  </si>
  <si>
    <t>※二刀流効果アップ装備一つにつき0.05減算</t>
  </si>
  <si>
    <t>基本TP×(100+ストアTP)/100</t>
  </si>
  <si>
    <t>ストア付き得TP計算式</t>
  </si>
  <si>
    <t>～180</t>
  </si>
  <si>
    <t>5.0+(隔-180)*1.5/180</t>
  </si>
  <si>
    <t>181～450</t>
  </si>
  <si>
    <t>5.0+(隔-180)*6.5/270</t>
  </si>
  <si>
    <t>11.5+(隔-450)*1.5/30</t>
  </si>
  <si>
    <t>13.0+(隔-480)*1.5/50</t>
  </si>
  <si>
    <t>531～999</t>
  </si>
  <si>
    <t>14.5+(隔-530)*3.5/470</t>
  </si>
  <si>
    <t>間隔</t>
  </si>
  <si>
    <t>得TP計算式</t>
  </si>
  <si>
    <t>得TP</t>
  </si>
  <si>
    <t>ストアTP値</t>
  </si>
  <si>
    <t>451～480</t>
  </si>
  <si>
    <t>481～530</t>
  </si>
  <si>
    <t>通常二刀流係数</t>
  </si>
  <si>
    <t>WS二刀流係数</t>
  </si>
  <si>
    <t>WS段数</t>
  </si>
  <si>
    <t>WS時ストアTP値</t>
  </si>
  <si>
    <t>WS時初段得TP</t>
  </si>
  <si>
    <t>↓</t>
  </si>
  <si>
    <t>通常時得TP</t>
  </si>
  <si>
    <t>　WS時sTP
通常sTP</t>
  </si>
  <si>
    <t>↓ ｛ 100 ｰ ( WS時初段得TP + 次段以降得TP ) ｝ / 得TP</t>
  </si>
  <si>
    <t>着替えなしでの
WS全命中後の
必要振り数</t>
  </si>
  <si>
    <t>遠隔武器の場合</t>
  </si>
  <si>
    <t>発射台の間隔 + 弾の間隔  = 武器間隔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</si>
</sst>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0.0_ "/>
    <numFmt numFmtId="179" formatCode="0_ "/>
    <numFmt numFmtId="180" formatCode="0.00_ "/>
    <numFmt numFmtId="181" formatCode="General"/>
    <numFmt numFmtId="182" formatCode="0.0"/>
    <numFmt numFmtId="183" formatCode="0_ 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sz val="11"/>
      <color indexed="10"/>
      <name val="ＭＳ Ｐゴシック"/>
      <family val="0"/>
    </font>
    <font>
      <b/>
      <sz val="12"/>
      <color indexed="10"/>
      <name val="ＭＳ Ｐゴシック"/>
      <family val="0"/>
    </font>
    <font>
      <b/>
      <sz val="12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b/>
      <sz val="11"/>
      <color indexed="10"/>
      <name val="ＭＳ Ｐゴシック"/>
      <family val="0"/>
    </font>
    <font>
      <sz val="12"/>
      <name val="ＭＳ Ｐゴシック"/>
      <family val="0"/>
    </font>
    <font>
      <b/>
      <sz val="11"/>
      <color indexed="18"/>
      <name val="ＭＳ Ｐゴシック"/>
      <family val="0"/>
    </font>
    <font>
      <sz val="11"/>
      <color indexed="18"/>
      <name val="ＭＳ Ｐゴシック"/>
      <family val="0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hair">
        <color indexed="10"/>
      </bottom>
    </border>
    <border>
      <left style="medium">
        <color indexed="10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thin"/>
      <top style="dashDotDot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mediumDashed"/>
      <bottom>
        <color indexed="63"/>
      </bottom>
    </border>
    <border>
      <left style="dashed"/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mediumDashed"/>
      <bottom>
        <color indexed="63"/>
      </bottom>
    </border>
    <border>
      <left>
        <color indexed="63"/>
      </left>
      <right style="dashed"/>
      <top>
        <color indexed="63"/>
      </top>
      <bottom style="mediumDashed"/>
    </border>
    <border>
      <left style="dashed"/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double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double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double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 style="medium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 style="medium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medium">
        <color indexed="18"/>
      </right>
      <top style="hair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0"/>
      </top>
      <bottom style="double">
        <color indexed="18"/>
      </bottom>
    </border>
    <border>
      <left>
        <color indexed="63"/>
      </left>
      <right style="medium">
        <color indexed="18"/>
      </right>
      <top style="medium">
        <color indexed="10"/>
      </top>
      <bottom style="double">
        <color indexed="18"/>
      </bottom>
    </border>
    <border>
      <left style="medium">
        <color indexed="18"/>
      </left>
      <right>
        <color indexed="63"/>
      </right>
      <top style="double">
        <color indexed="18"/>
      </top>
      <bottom style="hair">
        <color indexed="18"/>
      </bottom>
    </border>
    <border>
      <left>
        <color indexed="63"/>
      </left>
      <right style="medium">
        <color indexed="18"/>
      </right>
      <top style="double">
        <color indexed="18"/>
      </top>
      <bottom style="hair">
        <color indexed="18"/>
      </bottom>
    </border>
    <border>
      <left style="medium">
        <color indexed="18"/>
      </left>
      <right>
        <color indexed="63"/>
      </right>
      <top style="hair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hair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hair">
        <color indexed="18"/>
      </bottom>
    </border>
    <border>
      <left style="medium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double">
        <color indexed="18"/>
      </bottom>
    </border>
    <border>
      <left style="medium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8"/>
      </left>
      <right>
        <color indexed="63"/>
      </right>
      <top style="hair">
        <color indexed="18"/>
      </top>
      <bottom style="medium">
        <color indexed="1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178" fontId="0" fillId="0" borderId="1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8" xfId="0" applyNumberFormat="1" applyBorder="1" applyAlignment="1">
      <alignment/>
    </xf>
    <xf numFmtId="178" fontId="0" fillId="0" borderId="6" xfId="0" applyNumberFormat="1" applyBorder="1" applyAlignment="1">
      <alignment/>
    </xf>
    <xf numFmtId="178" fontId="0" fillId="0" borderId="0" xfId="0" applyNumberFormat="1" applyAlignment="1">
      <alignment/>
    </xf>
    <xf numFmtId="0" fontId="6" fillId="0" borderId="9" xfId="0" applyFont="1" applyBorder="1" applyAlignment="1">
      <alignment/>
    </xf>
    <xf numFmtId="179" fontId="6" fillId="0" borderId="10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178" fontId="6" fillId="0" borderId="9" xfId="0" applyNumberFormat="1" applyFont="1" applyBorder="1" applyAlignment="1">
      <alignment/>
    </xf>
    <xf numFmtId="179" fontId="6" fillId="0" borderId="1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/>
    </xf>
    <xf numFmtId="178" fontId="6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178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8" fontId="0" fillId="0" borderId="0" xfId="0" applyNumberFormat="1" applyFill="1" applyBorder="1" applyAlignment="1">
      <alignment/>
    </xf>
    <xf numFmtId="180" fontId="0" fillId="0" borderId="4" xfId="0" applyNumberFormat="1" applyBorder="1" applyAlignment="1">
      <alignment/>
    </xf>
    <xf numFmtId="180" fontId="0" fillId="0" borderId="6" xfId="0" applyNumberFormat="1" applyBorder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178" fontId="0" fillId="2" borderId="0" xfId="0" applyNumberFormat="1" applyFill="1" applyBorder="1" applyAlignment="1">
      <alignment horizontal="center"/>
    </xf>
    <xf numFmtId="179" fontId="0" fillId="2" borderId="0" xfId="0" applyNumberFormat="1" applyFill="1" applyBorder="1" applyAlignment="1">
      <alignment horizontal="center"/>
    </xf>
    <xf numFmtId="179" fontId="6" fillId="2" borderId="0" xfId="0" applyNumberFormat="1" applyFont="1" applyFill="1" applyBorder="1" applyAlignment="1">
      <alignment horizontal="center"/>
    </xf>
    <xf numFmtId="180" fontId="6" fillId="2" borderId="4" xfId="0" applyNumberFormat="1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78" fontId="0" fillId="3" borderId="20" xfId="0" applyNumberFormat="1" applyFill="1" applyBorder="1" applyAlignment="1">
      <alignment horizontal="center"/>
    </xf>
    <xf numFmtId="179" fontId="0" fillId="3" borderId="20" xfId="0" applyNumberForma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80" fontId="6" fillId="3" borderId="21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78" fontId="0" fillId="3" borderId="0" xfId="0" applyNumberFormat="1" applyFill="1" applyBorder="1" applyAlignment="1">
      <alignment horizontal="center"/>
    </xf>
    <xf numFmtId="179" fontId="0" fillId="3" borderId="0" xfId="0" applyNumberFormat="1" applyFill="1" applyBorder="1" applyAlignment="1">
      <alignment horizontal="center"/>
    </xf>
    <xf numFmtId="179" fontId="6" fillId="3" borderId="0" xfId="0" applyNumberFormat="1" applyFont="1" applyFill="1" applyBorder="1" applyAlignment="1">
      <alignment horizontal="center"/>
    </xf>
    <xf numFmtId="180" fontId="6" fillId="3" borderId="4" xfId="0" applyNumberFormat="1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178" fontId="0" fillId="4" borderId="20" xfId="0" applyNumberFormat="1" applyFill="1" applyBorder="1" applyAlignment="1">
      <alignment horizontal="center"/>
    </xf>
    <xf numFmtId="179" fontId="0" fillId="4" borderId="20" xfId="0" applyNumberFormat="1" applyFill="1" applyBorder="1" applyAlignment="1">
      <alignment horizontal="center"/>
    </xf>
    <xf numFmtId="179" fontId="6" fillId="4" borderId="20" xfId="0" applyNumberFormat="1" applyFont="1" applyFill="1" applyBorder="1" applyAlignment="1">
      <alignment horizontal="center"/>
    </xf>
    <xf numFmtId="180" fontId="6" fillId="4" borderId="21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78" fontId="0" fillId="4" borderId="0" xfId="0" applyNumberFormat="1" applyFill="1" applyBorder="1" applyAlignment="1">
      <alignment horizontal="center"/>
    </xf>
    <xf numFmtId="179" fontId="0" fillId="4" borderId="0" xfId="0" applyNumberFormat="1" applyFill="1" applyBorder="1" applyAlignment="1">
      <alignment horizontal="center"/>
    </xf>
    <xf numFmtId="179" fontId="6" fillId="4" borderId="0" xfId="0" applyNumberFormat="1" applyFont="1" applyFill="1" applyBorder="1" applyAlignment="1">
      <alignment horizontal="center"/>
    </xf>
    <xf numFmtId="180" fontId="6" fillId="4" borderId="4" xfId="0" applyNumberFormat="1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178" fontId="0" fillId="5" borderId="20" xfId="0" applyNumberFormat="1" applyFill="1" applyBorder="1" applyAlignment="1">
      <alignment horizontal="center"/>
    </xf>
    <xf numFmtId="179" fontId="0" fillId="5" borderId="20" xfId="0" applyNumberFormat="1" applyFill="1" applyBorder="1" applyAlignment="1">
      <alignment horizontal="center"/>
    </xf>
    <xf numFmtId="179" fontId="6" fillId="5" borderId="20" xfId="0" applyNumberFormat="1" applyFont="1" applyFill="1" applyBorder="1" applyAlignment="1">
      <alignment horizontal="center"/>
    </xf>
    <xf numFmtId="180" fontId="6" fillId="5" borderId="21" xfId="0" applyNumberFormat="1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78" fontId="0" fillId="5" borderId="0" xfId="0" applyNumberFormat="1" applyFill="1" applyBorder="1" applyAlignment="1">
      <alignment horizontal="center"/>
    </xf>
    <xf numFmtId="179" fontId="0" fillId="5" borderId="0" xfId="0" applyNumberFormat="1" applyFill="1" applyBorder="1" applyAlignment="1">
      <alignment horizontal="center"/>
    </xf>
    <xf numFmtId="179" fontId="6" fillId="5" borderId="0" xfId="0" applyNumberFormat="1" applyFont="1" applyFill="1" applyBorder="1" applyAlignment="1">
      <alignment horizontal="center"/>
    </xf>
    <xf numFmtId="180" fontId="6" fillId="5" borderId="4" xfId="0" applyNumberFormat="1" applyFon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178" fontId="0" fillId="6" borderId="20" xfId="0" applyNumberFormat="1" applyFill="1" applyBorder="1" applyAlignment="1">
      <alignment horizontal="center"/>
    </xf>
    <xf numFmtId="179" fontId="0" fillId="6" borderId="20" xfId="0" applyNumberFormat="1" applyFill="1" applyBorder="1" applyAlignment="1">
      <alignment horizontal="center"/>
    </xf>
    <xf numFmtId="179" fontId="6" fillId="6" borderId="20" xfId="0" applyNumberFormat="1" applyFont="1" applyFill="1" applyBorder="1" applyAlignment="1">
      <alignment horizontal="center"/>
    </xf>
    <xf numFmtId="180" fontId="6" fillId="6" borderId="21" xfId="0" applyNumberFormat="1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78" fontId="0" fillId="6" borderId="0" xfId="0" applyNumberFormat="1" applyFill="1" applyBorder="1" applyAlignment="1">
      <alignment horizontal="center"/>
    </xf>
    <xf numFmtId="179" fontId="0" fillId="6" borderId="0" xfId="0" applyNumberFormat="1" applyFill="1" applyBorder="1" applyAlignment="1">
      <alignment horizontal="center"/>
    </xf>
    <xf numFmtId="179" fontId="6" fillId="6" borderId="0" xfId="0" applyNumberFormat="1" applyFont="1" applyFill="1" applyBorder="1" applyAlignment="1">
      <alignment horizontal="center"/>
    </xf>
    <xf numFmtId="180" fontId="6" fillId="6" borderId="4" xfId="0" applyNumberFormat="1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178" fontId="5" fillId="7" borderId="8" xfId="0" applyNumberFormat="1" applyFont="1" applyFill="1" applyBorder="1" applyAlignment="1">
      <alignment horizontal="center"/>
    </xf>
    <xf numFmtId="179" fontId="5" fillId="7" borderId="8" xfId="0" applyNumberFormat="1" applyFont="1" applyFill="1" applyBorder="1" applyAlignment="1">
      <alignment horizontal="center"/>
    </xf>
    <xf numFmtId="179" fontId="6" fillId="7" borderId="8" xfId="0" applyNumberFormat="1" applyFont="1" applyFill="1" applyBorder="1" applyAlignment="1">
      <alignment horizontal="center"/>
    </xf>
    <xf numFmtId="180" fontId="6" fillId="7" borderId="6" xfId="0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178" fontId="0" fillId="2" borderId="23" xfId="0" applyNumberFormat="1" applyFill="1" applyBorder="1" applyAlignment="1">
      <alignment horizontal="center"/>
    </xf>
    <xf numFmtId="179" fontId="0" fillId="2" borderId="23" xfId="0" applyNumberFormat="1" applyFill="1" applyBorder="1" applyAlignment="1">
      <alignment horizontal="center"/>
    </xf>
    <xf numFmtId="179" fontId="6" fillId="2" borderId="23" xfId="0" applyNumberFormat="1" applyFont="1" applyFill="1" applyBorder="1" applyAlignment="1">
      <alignment horizontal="center"/>
    </xf>
    <xf numFmtId="180" fontId="6" fillId="2" borderId="24" xfId="0" applyNumberFormat="1" applyFont="1" applyFill="1" applyBorder="1" applyAlignment="1">
      <alignment horizontal="center"/>
    </xf>
    <xf numFmtId="178" fontId="0" fillId="0" borderId="17" xfId="0" applyNumberFormat="1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0" fontId="0" fillId="8" borderId="3" xfId="0" applyFill="1" applyBorder="1" applyAlignment="1">
      <alignment horizontal="center"/>
    </xf>
    <xf numFmtId="178" fontId="0" fillId="8" borderId="0" xfId="0" applyNumberForma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178" fontId="5" fillId="9" borderId="8" xfId="0" applyNumberFormat="1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78" fontId="0" fillId="3" borderId="26" xfId="0" applyNumberForma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78" fontId="0" fillId="3" borderId="28" xfId="0" applyNumberFormat="1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178" fontId="0" fillId="8" borderId="26" xfId="0" applyNumberFormat="1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178" fontId="0" fillId="8" borderId="28" xfId="0" applyNumberFormat="1" applyFill="1" applyBorder="1" applyAlignment="1">
      <alignment horizontal="center"/>
    </xf>
    <xf numFmtId="0" fontId="10" fillId="0" borderId="17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179" fontId="11" fillId="2" borderId="0" xfId="0" applyNumberFormat="1" applyFont="1" applyFill="1" applyBorder="1" applyAlignment="1">
      <alignment horizontal="center"/>
    </xf>
    <xf numFmtId="179" fontId="11" fillId="2" borderId="31" xfId="0" applyNumberFormat="1" applyFont="1" applyFill="1" applyBorder="1" applyAlignment="1">
      <alignment horizontal="center"/>
    </xf>
    <xf numFmtId="179" fontId="11" fillId="2" borderId="32" xfId="0" applyNumberFormat="1" applyFont="1" applyFill="1" applyBorder="1" applyAlignment="1">
      <alignment horizontal="center"/>
    </xf>
    <xf numFmtId="179" fontId="11" fillId="2" borderId="4" xfId="0" applyNumberFormat="1" applyFont="1" applyFill="1" applyBorder="1" applyAlignment="1">
      <alignment horizontal="center"/>
    </xf>
    <xf numFmtId="179" fontId="11" fillId="3" borderId="26" xfId="0" applyNumberFormat="1" applyFont="1" applyFill="1" applyBorder="1" applyAlignment="1">
      <alignment horizontal="center"/>
    </xf>
    <xf numFmtId="179" fontId="11" fillId="3" borderId="33" xfId="0" applyNumberFormat="1" applyFont="1" applyFill="1" applyBorder="1" applyAlignment="1">
      <alignment horizontal="center"/>
    </xf>
    <xf numFmtId="179" fontId="11" fillId="3" borderId="34" xfId="0" applyNumberFormat="1" applyFont="1" applyFill="1" applyBorder="1" applyAlignment="1">
      <alignment horizontal="center"/>
    </xf>
    <xf numFmtId="179" fontId="11" fillId="3" borderId="35" xfId="0" applyNumberFormat="1" applyFont="1" applyFill="1" applyBorder="1" applyAlignment="1">
      <alignment horizontal="center"/>
    </xf>
    <xf numFmtId="179" fontId="11" fillId="3" borderId="0" xfId="0" applyNumberFormat="1" applyFont="1" applyFill="1" applyBorder="1" applyAlignment="1">
      <alignment horizontal="center"/>
    </xf>
    <xf numFmtId="179" fontId="11" fillId="3" borderId="31" xfId="0" applyNumberFormat="1" applyFont="1" applyFill="1" applyBorder="1" applyAlignment="1">
      <alignment horizontal="center"/>
    </xf>
    <xf numFmtId="179" fontId="11" fillId="3" borderId="32" xfId="0" applyNumberFormat="1" applyFont="1" applyFill="1" applyBorder="1" applyAlignment="1">
      <alignment horizontal="center"/>
    </xf>
    <xf numFmtId="179" fontId="11" fillId="3" borderId="4" xfId="0" applyNumberFormat="1" applyFont="1" applyFill="1" applyBorder="1" applyAlignment="1">
      <alignment horizontal="center"/>
    </xf>
    <xf numFmtId="179" fontId="11" fillId="3" borderId="28" xfId="0" applyNumberFormat="1" applyFont="1" applyFill="1" applyBorder="1" applyAlignment="1">
      <alignment horizontal="center"/>
    </xf>
    <xf numFmtId="179" fontId="11" fillId="3" borderId="36" xfId="0" applyNumberFormat="1" applyFont="1" applyFill="1" applyBorder="1" applyAlignment="1">
      <alignment horizontal="center"/>
    </xf>
    <xf numFmtId="179" fontId="11" fillId="3" borderId="37" xfId="0" applyNumberFormat="1" applyFont="1" applyFill="1" applyBorder="1" applyAlignment="1">
      <alignment horizontal="center"/>
    </xf>
    <xf numFmtId="179" fontId="11" fillId="3" borderId="38" xfId="0" applyNumberFormat="1" applyFont="1" applyFill="1" applyBorder="1" applyAlignment="1">
      <alignment horizontal="center"/>
    </xf>
    <xf numFmtId="179" fontId="11" fillId="4" borderId="0" xfId="0" applyNumberFormat="1" applyFont="1" applyFill="1" applyBorder="1" applyAlignment="1">
      <alignment horizontal="center"/>
    </xf>
    <xf numFmtId="179" fontId="11" fillId="4" borderId="31" xfId="0" applyNumberFormat="1" applyFont="1" applyFill="1" applyBorder="1" applyAlignment="1">
      <alignment horizontal="center"/>
    </xf>
    <xf numFmtId="179" fontId="11" fillId="4" borderId="32" xfId="0" applyNumberFormat="1" applyFont="1" applyFill="1" applyBorder="1" applyAlignment="1">
      <alignment horizontal="center"/>
    </xf>
    <xf numFmtId="179" fontId="11" fillId="4" borderId="4" xfId="0" applyNumberFormat="1" applyFont="1" applyFill="1" applyBorder="1" applyAlignment="1">
      <alignment horizontal="center"/>
    </xf>
    <xf numFmtId="179" fontId="11" fillId="8" borderId="26" xfId="0" applyNumberFormat="1" applyFont="1" applyFill="1" applyBorder="1" applyAlignment="1">
      <alignment horizontal="center"/>
    </xf>
    <xf numFmtId="179" fontId="11" fillId="8" borderId="33" xfId="0" applyNumberFormat="1" applyFont="1" applyFill="1" applyBorder="1" applyAlignment="1">
      <alignment horizontal="center"/>
    </xf>
    <xf numFmtId="179" fontId="11" fillId="8" borderId="34" xfId="0" applyNumberFormat="1" applyFont="1" applyFill="1" applyBorder="1" applyAlignment="1">
      <alignment horizontal="center"/>
    </xf>
    <xf numFmtId="179" fontId="11" fillId="8" borderId="35" xfId="0" applyNumberFormat="1" applyFont="1" applyFill="1" applyBorder="1" applyAlignment="1">
      <alignment horizontal="center"/>
    </xf>
    <xf numFmtId="179" fontId="11" fillId="8" borderId="0" xfId="0" applyNumberFormat="1" applyFont="1" applyFill="1" applyBorder="1" applyAlignment="1">
      <alignment horizontal="center"/>
    </xf>
    <xf numFmtId="179" fontId="11" fillId="8" borderId="31" xfId="0" applyNumberFormat="1" applyFont="1" applyFill="1" applyBorder="1" applyAlignment="1">
      <alignment horizontal="center"/>
    </xf>
    <xf numFmtId="179" fontId="11" fillId="8" borderId="32" xfId="0" applyNumberFormat="1" applyFont="1" applyFill="1" applyBorder="1" applyAlignment="1">
      <alignment horizontal="center"/>
    </xf>
    <xf numFmtId="179" fontId="11" fillId="8" borderId="4" xfId="0" applyNumberFormat="1" applyFont="1" applyFill="1" applyBorder="1" applyAlignment="1">
      <alignment horizontal="center"/>
    </xf>
    <xf numFmtId="179" fontId="11" fillId="8" borderId="28" xfId="0" applyNumberFormat="1" applyFont="1" applyFill="1" applyBorder="1" applyAlignment="1">
      <alignment horizontal="center"/>
    </xf>
    <xf numFmtId="179" fontId="11" fillId="8" borderId="36" xfId="0" applyNumberFormat="1" applyFont="1" applyFill="1" applyBorder="1" applyAlignment="1">
      <alignment horizontal="center"/>
    </xf>
    <xf numFmtId="179" fontId="11" fillId="8" borderId="37" xfId="0" applyNumberFormat="1" applyFont="1" applyFill="1" applyBorder="1" applyAlignment="1">
      <alignment horizontal="center"/>
    </xf>
    <xf numFmtId="179" fontId="11" fillId="8" borderId="38" xfId="0" applyNumberFormat="1" applyFont="1" applyFill="1" applyBorder="1" applyAlignment="1">
      <alignment horizontal="center"/>
    </xf>
    <xf numFmtId="179" fontId="11" fillId="6" borderId="0" xfId="0" applyNumberFormat="1" applyFont="1" applyFill="1" applyBorder="1" applyAlignment="1">
      <alignment horizontal="center"/>
    </xf>
    <xf numFmtId="179" fontId="11" fillId="6" borderId="31" xfId="0" applyNumberFormat="1" applyFont="1" applyFill="1" applyBorder="1" applyAlignment="1">
      <alignment horizontal="center"/>
    </xf>
    <xf numFmtId="179" fontId="11" fillId="6" borderId="32" xfId="0" applyNumberFormat="1" applyFont="1" applyFill="1" applyBorder="1" applyAlignment="1">
      <alignment horizontal="center"/>
    </xf>
    <xf numFmtId="179" fontId="11" fillId="6" borderId="4" xfId="0" applyNumberFormat="1" applyFont="1" applyFill="1" applyBorder="1" applyAlignment="1">
      <alignment horizontal="center"/>
    </xf>
    <xf numFmtId="179" fontId="11" fillId="9" borderId="8" xfId="0" applyNumberFormat="1" applyFont="1" applyFill="1" applyBorder="1" applyAlignment="1">
      <alignment horizontal="center"/>
    </xf>
    <xf numFmtId="179" fontId="11" fillId="9" borderId="39" xfId="0" applyNumberFormat="1" applyFont="1" applyFill="1" applyBorder="1" applyAlignment="1">
      <alignment horizontal="center"/>
    </xf>
    <xf numFmtId="179" fontId="11" fillId="9" borderId="40" xfId="0" applyNumberFormat="1" applyFont="1" applyFill="1" applyBorder="1" applyAlignment="1">
      <alignment horizontal="center"/>
    </xf>
    <xf numFmtId="179" fontId="11" fillId="9" borderId="6" xfId="0" applyNumberFormat="1" applyFont="1" applyFill="1" applyBorder="1" applyAlignment="1">
      <alignment horizontal="center"/>
    </xf>
    <xf numFmtId="0" fontId="8" fillId="0" borderId="0" xfId="16" applyAlignment="1" applyProtection="1">
      <alignment/>
      <protection/>
    </xf>
    <xf numFmtId="182" fontId="10" fillId="0" borderId="0" xfId="0" applyNumberFormat="1" applyFont="1" applyAlignment="1">
      <alignment horizontal="center"/>
    </xf>
    <xf numFmtId="182" fontId="0" fillId="0" borderId="0" xfId="0" applyNumberFormat="1" applyAlignment="1">
      <alignment/>
    </xf>
    <xf numFmtId="0" fontId="5" fillId="0" borderId="41" xfId="0" applyFont="1" applyBorder="1" applyAlignment="1">
      <alignment/>
    </xf>
    <xf numFmtId="0" fontId="0" fillId="0" borderId="42" xfId="0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178" fontId="6" fillId="0" borderId="45" xfId="0" applyNumberFormat="1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47" xfId="0" applyFont="1" applyBorder="1" applyAlignment="1">
      <alignment/>
    </xf>
    <xf numFmtId="0" fontId="12" fillId="6" borderId="48" xfId="0" applyFont="1" applyFill="1" applyBorder="1" applyAlignment="1">
      <alignment/>
    </xf>
    <xf numFmtId="0" fontId="12" fillId="0" borderId="49" xfId="0" applyFont="1" applyBorder="1" applyAlignment="1">
      <alignment/>
    </xf>
    <xf numFmtId="179" fontId="6" fillId="0" borderId="50" xfId="0" applyNumberFormat="1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52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55" xfId="0" applyFont="1" applyBorder="1" applyAlignment="1">
      <alignment/>
    </xf>
    <xf numFmtId="0" fontId="12" fillId="0" borderId="56" xfId="0" applyFont="1" applyBorder="1" applyAlignment="1">
      <alignment/>
    </xf>
    <xf numFmtId="0" fontId="12" fillId="0" borderId="57" xfId="0" applyFont="1" applyBorder="1" applyAlignment="1">
      <alignment/>
    </xf>
    <xf numFmtId="0" fontId="0" fillId="0" borderId="58" xfId="0" applyBorder="1" applyAlignment="1">
      <alignment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/>
    </xf>
    <xf numFmtId="0" fontId="6" fillId="0" borderId="61" xfId="0" applyNumberFormat="1" applyFont="1" applyBorder="1" applyAlignment="1">
      <alignment/>
    </xf>
    <xf numFmtId="0" fontId="6" fillId="0" borderId="61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6" borderId="46" xfId="0" applyFont="1" applyFill="1" applyBorder="1" applyAlignment="1">
      <alignment/>
    </xf>
    <xf numFmtId="0" fontId="12" fillId="6" borderId="47" xfId="0" applyFont="1" applyFill="1" applyBorder="1" applyAlignment="1">
      <alignment/>
    </xf>
    <xf numFmtId="0" fontId="13" fillId="6" borderId="62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dxfs count="2">
    <dxf>
      <font>
        <b/>
        <i val="0"/>
        <color rgb="FFDD0806"/>
      </font>
      <border/>
    </dxf>
    <dxf>
      <font>
        <b/>
        <i val="0"/>
        <color rgb="FF00009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iki.ffo.jp/html/2608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5"/>
  <sheetViews>
    <sheetView workbookViewId="0" topLeftCell="A1">
      <selection activeCell="E23" sqref="E23"/>
    </sheetView>
  </sheetViews>
  <sheetFormatPr defaultColWidth="13.00390625" defaultRowHeight="13.5"/>
  <cols>
    <col min="3" max="3" width="21.375" style="0" customWidth="1"/>
    <col min="4" max="4" width="3.625" style="0" customWidth="1"/>
  </cols>
  <sheetData>
    <row r="2" spans="2:5" ht="16.5">
      <c r="B2" t="s">
        <v>39</v>
      </c>
      <c r="E2" t="s">
        <v>60</v>
      </c>
    </row>
    <row r="3" spans="2:5" ht="16.5">
      <c r="B3" s="1" t="s">
        <v>76</v>
      </c>
      <c r="C3" s="2" t="s">
        <v>77</v>
      </c>
      <c r="E3" s="165" t="s">
        <v>59</v>
      </c>
    </row>
    <row r="4" spans="2:3" ht="16.5">
      <c r="B4" s="3" t="s">
        <v>68</v>
      </c>
      <c r="C4" s="4" t="s">
        <v>69</v>
      </c>
    </row>
    <row r="5" spans="2:5" ht="16.5">
      <c r="B5" s="3" t="s">
        <v>70</v>
      </c>
      <c r="C5" s="4" t="s">
        <v>71</v>
      </c>
      <c r="E5" t="s">
        <v>67</v>
      </c>
    </row>
    <row r="6" spans="2:5" ht="16.5">
      <c r="B6" s="3" t="s">
        <v>80</v>
      </c>
      <c r="C6" s="4" t="s">
        <v>72</v>
      </c>
      <c r="E6" t="s">
        <v>66</v>
      </c>
    </row>
    <row r="7" spans="2:3" ht="16.5">
      <c r="B7" s="3" t="s">
        <v>81</v>
      </c>
      <c r="C7" s="4" t="s">
        <v>73</v>
      </c>
    </row>
    <row r="8" spans="2:5" ht="16.5">
      <c r="B8" s="5" t="s">
        <v>74</v>
      </c>
      <c r="C8" s="6" t="s">
        <v>75</v>
      </c>
      <c r="E8" t="s">
        <v>32</v>
      </c>
    </row>
    <row r="9" ht="16.5">
      <c r="E9" t="s">
        <v>33</v>
      </c>
    </row>
    <row r="11" spans="2:5" ht="16.5">
      <c r="B11" t="s">
        <v>40</v>
      </c>
      <c r="E11" t="s">
        <v>64</v>
      </c>
    </row>
    <row r="12" spans="2:5" ht="16.5">
      <c r="B12" s="1" t="s">
        <v>45</v>
      </c>
      <c r="C12" s="2" t="s">
        <v>46</v>
      </c>
      <c r="E12" t="s">
        <v>49</v>
      </c>
    </row>
    <row r="13" spans="2:5" ht="16.5">
      <c r="B13" s="3" t="s">
        <v>41</v>
      </c>
      <c r="C13" s="40">
        <v>0.9</v>
      </c>
      <c r="E13" t="s">
        <v>50</v>
      </c>
    </row>
    <row r="14" spans="2:3" ht="16.5">
      <c r="B14" s="3" t="s">
        <v>42</v>
      </c>
      <c r="C14" s="40">
        <v>0.85</v>
      </c>
    </row>
    <row r="15" spans="2:5" ht="16.5">
      <c r="B15" s="3" t="s">
        <v>43</v>
      </c>
      <c r="C15" s="40">
        <v>0.75</v>
      </c>
      <c r="E15" t="s">
        <v>51</v>
      </c>
    </row>
    <row r="16" spans="2:5" ht="16.5">
      <c r="B16" s="5" t="s">
        <v>44</v>
      </c>
      <c r="C16" s="41">
        <v>0.7</v>
      </c>
      <c r="E16" t="s">
        <v>52</v>
      </c>
    </row>
    <row r="17" ht="16.5">
      <c r="B17" t="s">
        <v>65</v>
      </c>
    </row>
    <row r="18" ht="16.5">
      <c r="E18" t="s">
        <v>92</v>
      </c>
    </row>
    <row r="19" ht="16.5">
      <c r="E19" t="s">
        <v>93</v>
      </c>
    </row>
    <row r="20" spans="2:5" ht="16.5">
      <c r="B20" t="s">
        <v>24</v>
      </c>
      <c r="E20" t="s">
        <v>5</v>
      </c>
    </row>
    <row r="21" spans="2:5" ht="16.5">
      <c r="B21" s="1" t="s">
        <v>25</v>
      </c>
      <c r="C21" s="2" t="s">
        <v>28</v>
      </c>
      <c r="E21" t="s">
        <v>6</v>
      </c>
    </row>
    <row r="22" spans="2:5" ht="16.5">
      <c r="B22" s="3" t="s">
        <v>41</v>
      </c>
      <c r="C22" s="40">
        <v>10</v>
      </c>
      <c r="E22" t="s">
        <v>7</v>
      </c>
    </row>
    <row r="23" spans="2:3" ht="16.5">
      <c r="B23" s="3" t="s">
        <v>29</v>
      </c>
      <c r="C23" s="40">
        <v>15</v>
      </c>
    </row>
    <row r="24" spans="2:3" ht="16.5">
      <c r="B24" s="3" t="s">
        <v>30</v>
      </c>
      <c r="C24" s="40">
        <v>20</v>
      </c>
    </row>
    <row r="25" spans="2:3" ht="16.5">
      <c r="B25" s="5" t="s">
        <v>31</v>
      </c>
      <c r="C25" s="41">
        <v>25</v>
      </c>
    </row>
  </sheetData>
  <hyperlinks>
    <hyperlink ref="E3" r:id="rId1" display="http://wiki.ffo.jp/html/2608.html"/>
  </hyperlinks>
  <printOptions/>
  <pageMargins left="0.75" right="0.75" top="1" bottom="1" header="0.512" footer="0.512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4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B25" sqref="B25"/>
    </sheetView>
  </sheetViews>
  <sheetFormatPr defaultColWidth="13.00390625" defaultRowHeight="13.5"/>
  <cols>
    <col min="1" max="1" width="3.375" style="0" customWidth="1"/>
    <col min="2" max="2" width="17.375" style="0" customWidth="1"/>
    <col min="3" max="3" width="5.50390625" style="0" hidden="1" customWidth="1"/>
    <col min="4" max="4" width="19.125" style="0" hidden="1" customWidth="1"/>
    <col min="5" max="5" width="0.12890625" style="0" hidden="1" customWidth="1"/>
    <col min="6" max="6" width="10.125" style="43" bestFit="1" customWidth="1"/>
    <col min="7" max="7" width="6.625" style="44" customWidth="1"/>
    <col min="8" max="8" width="10.375" style="45" bestFit="1" customWidth="1"/>
    <col min="9" max="9" width="19.50390625" style="46" customWidth="1"/>
    <col min="10" max="10" width="15.50390625" style="46" bestFit="1" customWidth="1"/>
  </cols>
  <sheetData>
    <row r="2" spans="2:9" ht="18" thickBot="1">
      <c r="B2" s="9" t="s">
        <v>21</v>
      </c>
      <c r="I2" s="42" t="s">
        <v>90</v>
      </c>
    </row>
    <row r="3" spans="2:10" ht="42" thickBot="1">
      <c r="B3" s="20" t="s">
        <v>76</v>
      </c>
      <c r="F3" s="47" t="s">
        <v>79</v>
      </c>
      <c r="G3" s="48" t="s">
        <v>78</v>
      </c>
      <c r="H3" s="49" t="s">
        <v>20</v>
      </c>
      <c r="I3" s="50" t="s">
        <v>15</v>
      </c>
      <c r="J3" s="51" t="s">
        <v>26</v>
      </c>
    </row>
    <row r="4" spans="2:10" ht="18.75" thickBot="1">
      <c r="B4" s="23">
        <v>492</v>
      </c>
      <c r="F4" s="52">
        <v>0</v>
      </c>
      <c r="G4" s="53">
        <f>IF(B4&lt;181,E7,IF(B4&lt;451,E8,IF(B4&lt;481,E9,IF(B4&lt;531,E10,E11))))</f>
        <v>13.3</v>
      </c>
      <c r="H4" s="54">
        <f>ROUNDUP(100/G4,0)</f>
        <v>8</v>
      </c>
      <c r="I4" s="55">
        <f aca="true" t="shared" si="0" ref="I4:I35">ROUNDUP((100-($B$12+$B$14))/G4,0)</f>
        <v>7</v>
      </c>
      <c r="J4" s="56">
        <f>$B$4*I4/60</f>
        <v>57.4</v>
      </c>
    </row>
    <row r="5" spans="2:10" ht="18.75" thickBot="1">
      <c r="B5" s="27"/>
      <c r="F5" s="52">
        <f aca="true" t="shared" si="1" ref="F5:F28">F4+1</f>
        <v>1</v>
      </c>
      <c r="G5" s="53">
        <f aca="true" t="shared" si="2" ref="G5:G36">ROUNDDOWN($G$4*((100+F5)/100),1)</f>
        <v>13.4</v>
      </c>
      <c r="H5" s="54">
        <f aca="true" t="shared" si="3" ref="H5:H28">ROUNDUP(100/G5,0)</f>
        <v>8</v>
      </c>
      <c r="I5" s="55">
        <f t="shared" si="0"/>
        <v>7</v>
      </c>
      <c r="J5" s="56">
        <f aca="true" t="shared" si="4" ref="J5:J54">$B$4*I5/60</f>
        <v>57.4</v>
      </c>
    </row>
    <row r="6" spans="2:10" ht="18">
      <c r="B6" s="24" t="s">
        <v>84</v>
      </c>
      <c r="C6" s="11" t="s">
        <v>76</v>
      </c>
      <c r="D6" s="11" t="s">
        <v>77</v>
      </c>
      <c r="E6" s="11" t="s">
        <v>19</v>
      </c>
      <c r="F6" s="52">
        <f t="shared" si="1"/>
        <v>2</v>
      </c>
      <c r="G6" s="53">
        <f t="shared" si="2"/>
        <v>13.5</v>
      </c>
      <c r="H6" s="54">
        <f t="shared" si="3"/>
        <v>8</v>
      </c>
      <c r="I6" s="55">
        <f t="shared" si="0"/>
        <v>7</v>
      </c>
      <c r="J6" s="56">
        <f t="shared" si="4"/>
        <v>57.4</v>
      </c>
    </row>
    <row r="7" spans="2:10" ht="18.75" thickBot="1">
      <c r="B7" s="25">
        <v>4</v>
      </c>
      <c r="C7" s="14" t="s">
        <v>68</v>
      </c>
      <c r="D7" s="14" t="s">
        <v>16</v>
      </c>
      <c r="E7" s="14">
        <f>ROUNDDOWN(5+(B4-180)*1.5/180,1)</f>
        <v>7.6</v>
      </c>
      <c r="F7" s="52">
        <f t="shared" si="1"/>
        <v>3</v>
      </c>
      <c r="G7" s="53">
        <f t="shared" si="2"/>
        <v>13.6</v>
      </c>
      <c r="H7" s="54">
        <f t="shared" si="3"/>
        <v>8</v>
      </c>
      <c r="I7" s="55">
        <f t="shared" si="0"/>
        <v>7</v>
      </c>
      <c r="J7" s="56">
        <f t="shared" si="4"/>
        <v>57.4</v>
      </c>
    </row>
    <row r="8" spans="2:10" ht="18">
      <c r="B8" s="22" t="s">
        <v>85</v>
      </c>
      <c r="C8" s="14" t="s">
        <v>70</v>
      </c>
      <c r="D8" s="14" t="s">
        <v>17</v>
      </c>
      <c r="E8" s="14">
        <f>ROUNDDOWN(5+(B4-180)*6.5/270,1)</f>
        <v>12.5</v>
      </c>
      <c r="F8" s="52">
        <f t="shared" si="1"/>
        <v>4</v>
      </c>
      <c r="G8" s="53">
        <f t="shared" si="2"/>
        <v>13.8</v>
      </c>
      <c r="H8" s="54">
        <f t="shared" si="3"/>
        <v>8</v>
      </c>
      <c r="I8" s="55">
        <f t="shared" si="0"/>
        <v>6</v>
      </c>
      <c r="J8" s="56">
        <f t="shared" si="4"/>
        <v>49.2</v>
      </c>
    </row>
    <row r="9" spans="2:10" ht="18.75" thickBot="1">
      <c r="B9" s="21">
        <v>13</v>
      </c>
      <c r="C9" s="13" t="s">
        <v>80</v>
      </c>
      <c r="D9" s="14" t="s">
        <v>18</v>
      </c>
      <c r="E9" s="14">
        <f>ROUNDDOWN(11.5+(B4-450)*1.5/30,1)</f>
        <v>13.6</v>
      </c>
      <c r="F9" s="52">
        <f t="shared" si="1"/>
        <v>5</v>
      </c>
      <c r="G9" s="53">
        <f t="shared" si="2"/>
        <v>13.9</v>
      </c>
      <c r="H9" s="54">
        <f t="shared" si="3"/>
        <v>8</v>
      </c>
      <c r="I9" s="55">
        <f t="shared" si="0"/>
        <v>6</v>
      </c>
      <c r="J9" s="56">
        <f t="shared" si="4"/>
        <v>49.2</v>
      </c>
    </row>
    <row r="10" spans="2:10" ht="18">
      <c r="B10" s="8" t="s">
        <v>87</v>
      </c>
      <c r="C10" s="13" t="s">
        <v>81</v>
      </c>
      <c r="D10" s="14" t="s">
        <v>73</v>
      </c>
      <c r="E10" s="14">
        <f>ROUNDDOWN(13+(B4-480)*1.5/50,1)</f>
        <v>13.3</v>
      </c>
      <c r="F10" s="52">
        <f t="shared" si="1"/>
        <v>6</v>
      </c>
      <c r="G10" s="53">
        <f t="shared" si="2"/>
        <v>14</v>
      </c>
      <c r="H10" s="54">
        <f t="shared" si="3"/>
        <v>8</v>
      </c>
      <c r="I10" s="55">
        <f t="shared" si="0"/>
        <v>6</v>
      </c>
      <c r="J10" s="56">
        <f t="shared" si="4"/>
        <v>49.2</v>
      </c>
    </row>
    <row r="11" spans="2:10" ht="18">
      <c r="B11" s="7" t="s">
        <v>86</v>
      </c>
      <c r="C11" s="16" t="s">
        <v>74</v>
      </c>
      <c r="D11" s="17" t="s">
        <v>75</v>
      </c>
      <c r="E11" s="17">
        <f>ROUNDDOWN(14.5+(B4-530)*3.5/470,1)</f>
        <v>14.2</v>
      </c>
      <c r="F11" s="52">
        <f t="shared" si="1"/>
        <v>7</v>
      </c>
      <c r="G11" s="53">
        <f t="shared" si="2"/>
        <v>14.2</v>
      </c>
      <c r="H11" s="54">
        <f t="shared" si="3"/>
        <v>8</v>
      </c>
      <c r="I11" s="55">
        <f t="shared" si="0"/>
        <v>6</v>
      </c>
      <c r="J11" s="56">
        <f t="shared" si="4"/>
        <v>49.2</v>
      </c>
    </row>
    <row r="12" spans="2:10" ht="18">
      <c r="B12" s="7">
        <f>ROUNDDOWN($G$4*((100+B9)/100),1)</f>
        <v>15</v>
      </c>
      <c r="F12" s="52">
        <f t="shared" si="1"/>
        <v>8</v>
      </c>
      <c r="G12" s="53">
        <f t="shared" si="2"/>
        <v>14.3</v>
      </c>
      <c r="H12" s="54">
        <f t="shared" si="3"/>
        <v>7</v>
      </c>
      <c r="I12" s="55">
        <f t="shared" si="0"/>
        <v>6</v>
      </c>
      <c r="J12" s="56">
        <f t="shared" si="4"/>
        <v>49.2</v>
      </c>
    </row>
    <row r="13" spans="2:10" ht="18">
      <c r="B13" t="s">
        <v>53</v>
      </c>
      <c r="F13" s="52">
        <f t="shared" si="1"/>
        <v>9</v>
      </c>
      <c r="G13" s="53">
        <f t="shared" si="2"/>
        <v>14.4</v>
      </c>
      <c r="H13" s="54">
        <f t="shared" si="3"/>
        <v>7</v>
      </c>
      <c r="I13" s="55">
        <f t="shared" si="0"/>
        <v>6</v>
      </c>
      <c r="J13" s="56">
        <f t="shared" si="4"/>
        <v>49.2</v>
      </c>
    </row>
    <row r="14" spans="2:10" ht="18">
      <c r="B14">
        <f>(ROUNDDOWN(1*((100+B9)/100),1))*(B7-1)</f>
        <v>3.3000000000000003</v>
      </c>
      <c r="C14" s="19"/>
      <c r="F14" s="57">
        <f t="shared" si="1"/>
        <v>10</v>
      </c>
      <c r="G14" s="58">
        <f t="shared" si="2"/>
        <v>14.6</v>
      </c>
      <c r="H14" s="59">
        <f t="shared" si="3"/>
        <v>7</v>
      </c>
      <c r="I14" s="60">
        <f t="shared" si="0"/>
        <v>6</v>
      </c>
      <c r="J14" s="61">
        <f t="shared" si="4"/>
        <v>49.2</v>
      </c>
    </row>
    <row r="15" spans="6:10" ht="18">
      <c r="F15" s="62">
        <f t="shared" si="1"/>
        <v>11</v>
      </c>
      <c r="G15" s="63">
        <f t="shared" si="2"/>
        <v>14.7</v>
      </c>
      <c r="H15" s="64">
        <f t="shared" si="3"/>
        <v>7</v>
      </c>
      <c r="I15" s="65">
        <f t="shared" si="0"/>
        <v>6</v>
      </c>
      <c r="J15" s="66">
        <f t="shared" si="4"/>
        <v>49.2</v>
      </c>
    </row>
    <row r="16" spans="6:10" ht="18">
      <c r="F16" s="62">
        <f t="shared" si="1"/>
        <v>12</v>
      </c>
      <c r="G16" s="63">
        <f t="shared" si="2"/>
        <v>14.8</v>
      </c>
      <c r="H16" s="64">
        <f t="shared" si="3"/>
        <v>7</v>
      </c>
      <c r="I16" s="65">
        <f t="shared" si="0"/>
        <v>6</v>
      </c>
      <c r="J16" s="66">
        <f t="shared" si="4"/>
        <v>49.2</v>
      </c>
    </row>
    <row r="17" spans="6:10" ht="18">
      <c r="F17" s="62">
        <f t="shared" si="1"/>
        <v>13</v>
      </c>
      <c r="G17" s="63">
        <f t="shared" si="2"/>
        <v>15</v>
      </c>
      <c r="H17" s="64">
        <f t="shared" si="3"/>
        <v>7</v>
      </c>
      <c r="I17" s="65">
        <f t="shared" si="0"/>
        <v>6</v>
      </c>
      <c r="J17" s="66">
        <f t="shared" si="4"/>
        <v>49.2</v>
      </c>
    </row>
    <row r="18" spans="6:10" ht="18">
      <c r="F18" s="62">
        <f t="shared" si="1"/>
        <v>14</v>
      </c>
      <c r="G18" s="63">
        <f t="shared" si="2"/>
        <v>15.1</v>
      </c>
      <c r="H18" s="64">
        <f t="shared" si="3"/>
        <v>7</v>
      </c>
      <c r="I18" s="65">
        <f t="shared" si="0"/>
        <v>6</v>
      </c>
      <c r="J18" s="66">
        <f t="shared" si="4"/>
        <v>49.2</v>
      </c>
    </row>
    <row r="19" spans="6:10" ht="18">
      <c r="F19" s="62">
        <f t="shared" si="1"/>
        <v>15</v>
      </c>
      <c r="G19" s="63">
        <f t="shared" si="2"/>
        <v>15.2</v>
      </c>
      <c r="H19" s="64">
        <f t="shared" si="3"/>
        <v>7</v>
      </c>
      <c r="I19" s="65">
        <f t="shared" si="0"/>
        <v>6</v>
      </c>
      <c r="J19" s="66">
        <f t="shared" si="4"/>
        <v>49.2</v>
      </c>
    </row>
    <row r="20" spans="6:10" ht="18">
      <c r="F20" s="62">
        <f t="shared" si="1"/>
        <v>16</v>
      </c>
      <c r="G20" s="63">
        <f t="shared" si="2"/>
        <v>15.4</v>
      </c>
      <c r="H20" s="64">
        <f t="shared" si="3"/>
        <v>7</v>
      </c>
      <c r="I20" s="65">
        <f t="shared" si="0"/>
        <v>6</v>
      </c>
      <c r="J20" s="66">
        <f t="shared" si="4"/>
        <v>49.2</v>
      </c>
    </row>
    <row r="21" spans="6:10" ht="18">
      <c r="F21" s="62">
        <f t="shared" si="1"/>
        <v>17</v>
      </c>
      <c r="G21" s="63">
        <f t="shared" si="2"/>
        <v>15.5</v>
      </c>
      <c r="H21" s="64">
        <f t="shared" si="3"/>
        <v>7</v>
      </c>
      <c r="I21" s="65">
        <f t="shared" si="0"/>
        <v>6</v>
      </c>
      <c r="J21" s="66">
        <f t="shared" si="4"/>
        <v>49.2</v>
      </c>
    </row>
    <row r="22" spans="6:10" ht="18">
      <c r="F22" s="62">
        <f t="shared" si="1"/>
        <v>18</v>
      </c>
      <c r="G22" s="63">
        <f t="shared" si="2"/>
        <v>15.6</v>
      </c>
      <c r="H22" s="64">
        <f t="shared" si="3"/>
        <v>7</v>
      </c>
      <c r="I22" s="65">
        <f t="shared" si="0"/>
        <v>6</v>
      </c>
      <c r="J22" s="66">
        <f t="shared" si="4"/>
        <v>49.2</v>
      </c>
    </row>
    <row r="23" spans="6:10" ht="18">
      <c r="F23" s="62">
        <f t="shared" si="1"/>
        <v>19</v>
      </c>
      <c r="G23" s="63">
        <f t="shared" si="2"/>
        <v>15.8</v>
      </c>
      <c r="H23" s="64">
        <f t="shared" si="3"/>
        <v>7</v>
      </c>
      <c r="I23" s="65">
        <f t="shared" si="0"/>
        <v>6</v>
      </c>
      <c r="J23" s="66">
        <f t="shared" si="4"/>
        <v>49.2</v>
      </c>
    </row>
    <row r="24" spans="6:10" ht="18">
      <c r="F24" s="67">
        <f t="shared" si="1"/>
        <v>20</v>
      </c>
      <c r="G24" s="68">
        <f t="shared" si="2"/>
        <v>15.9</v>
      </c>
      <c r="H24" s="69">
        <f t="shared" si="3"/>
        <v>7</v>
      </c>
      <c r="I24" s="70">
        <f t="shared" si="0"/>
        <v>6</v>
      </c>
      <c r="J24" s="71">
        <f t="shared" si="4"/>
        <v>49.2</v>
      </c>
    </row>
    <row r="25" spans="6:10" ht="18">
      <c r="F25" s="72">
        <f t="shared" si="1"/>
        <v>21</v>
      </c>
      <c r="G25" s="73">
        <f t="shared" si="2"/>
        <v>16</v>
      </c>
      <c r="H25" s="74">
        <f t="shared" si="3"/>
        <v>7</v>
      </c>
      <c r="I25" s="75">
        <f t="shared" si="0"/>
        <v>6</v>
      </c>
      <c r="J25" s="76">
        <f t="shared" si="4"/>
        <v>49.2</v>
      </c>
    </row>
    <row r="26" spans="6:10" ht="18">
      <c r="F26" s="72">
        <f t="shared" si="1"/>
        <v>22</v>
      </c>
      <c r="G26" s="73">
        <f t="shared" si="2"/>
        <v>16.2</v>
      </c>
      <c r="H26" s="74">
        <f t="shared" si="3"/>
        <v>7</v>
      </c>
      <c r="I26" s="75">
        <f t="shared" si="0"/>
        <v>6</v>
      </c>
      <c r="J26" s="76">
        <f t="shared" si="4"/>
        <v>49.2</v>
      </c>
    </row>
    <row r="27" spans="6:10" ht="18">
      <c r="F27" s="72">
        <f t="shared" si="1"/>
        <v>23</v>
      </c>
      <c r="G27" s="73">
        <f t="shared" si="2"/>
        <v>16.3</v>
      </c>
      <c r="H27" s="74">
        <f t="shared" si="3"/>
        <v>7</v>
      </c>
      <c r="I27" s="75">
        <f t="shared" si="0"/>
        <v>6</v>
      </c>
      <c r="J27" s="76">
        <f t="shared" si="4"/>
        <v>49.2</v>
      </c>
    </row>
    <row r="28" spans="6:10" ht="18">
      <c r="F28" s="72">
        <f t="shared" si="1"/>
        <v>24</v>
      </c>
      <c r="G28" s="73">
        <f t="shared" si="2"/>
        <v>16.4</v>
      </c>
      <c r="H28" s="74">
        <f t="shared" si="3"/>
        <v>7</v>
      </c>
      <c r="I28" s="75">
        <f t="shared" si="0"/>
        <v>5</v>
      </c>
      <c r="J28" s="76">
        <f t="shared" si="4"/>
        <v>41</v>
      </c>
    </row>
    <row r="29" spans="6:10" ht="18">
      <c r="F29" s="72">
        <f aca="true" t="shared" si="5" ref="F29:F34">F28+1</f>
        <v>25</v>
      </c>
      <c r="G29" s="73">
        <f t="shared" si="2"/>
        <v>16.6</v>
      </c>
      <c r="H29" s="74">
        <f aca="true" t="shared" si="6" ref="H29:H54">ROUNDUP(100/G29,0)</f>
        <v>7</v>
      </c>
      <c r="I29" s="75">
        <f t="shared" si="0"/>
        <v>5</v>
      </c>
      <c r="J29" s="76">
        <f t="shared" si="4"/>
        <v>41</v>
      </c>
    </row>
    <row r="30" spans="6:10" ht="18">
      <c r="F30" s="72">
        <f t="shared" si="5"/>
        <v>26</v>
      </c>
      <c r="G30" s="73">
        <f t="shared" si="2"/>
        <v>16.7</v>
      </c>
      <c r="H30" s="74">
        <f t="shared" si="6"/>
        <v>6</v>
      </c>
      <c r="I30" s="75">
        <f t="shared" si="0"/>
        <v>5</v>
      </c>
      <c r="J30" s="76">
        <f t="shared" si="4"/>
        <v>41</v>
      </c>
    </row>
    <row r="31" spans="6:10" ht="18">
      <c r="F31" s="72">
        <f t="shared" si="5"/>
        <v>27</v>
      </c>
      <c r="G31" s="73">
        <f t="shared" si="2"/>
        <v>16.8</v>
      </c>
      <c r="H31" s="74">
        <f t="shared" si="6"/>
        <v>6</v>
      </c>
      <c r="I31" s="75">
        <f t="shared" si="0"/>
        <v>5</v>
      </c>
      <c r="J31" s="76">
        <f t="shared" si="4"/>
        <v>41</v>
      </c>
    </row>
    <row r="32" spans="6:10" ht="18">
      <c r="F32" s="72">
        <f t="shared" si="5"/>
        <v>28</v>
      </c>
      <c r="G32" s="73">
        <f t="shared" si="2"/>
        <v>17</v>
      </c>
      <c r="H32" s="74">
        <f t="shared" si="6"/>
        <v>6</v>
      </c>
      <c r="I32" s="75">
        <f t="shared" si="0"/>
        <v>5</v>
      </c>
      <c r="J32" s="76">
        <f t="shared" si="4"/>
        <v>41</v>
      </c>
    </row>
    <row r="33" spans="6:10" ht="18">
      <c r="F33" s="72">
        <f t="shared" si="5"/>
        <v>29</v>
      </c>
      <c r="G33" s="73">
        <f t="shared" si="2"/>
        <v>17.1</v>
      </c>
      <c r="H33" s="74">
        <f t="shared" si="6"/>
        <v>6</v>
      </c>
      <c r="I33" s="75">
        <f t="shared" si="0"/>
        <v>5</v>
      </c>
      <c r="J33" s="76">
        <f t="shared" si="4"/>
        <v>41</v>
      </c>
    </row>
    <row r="34" spans="6:10" ht="18">
      <c r="F34" s="77">
        <f t="shared" si="5"/>
        <v>30</v>
      </c>
      <c r="G34" s="78">
        <f t="shared" si="2"/>
        <v>17.2</v>
      </c>
      <c r="H34" s="79">
        <f t="shared" si="6"/>
        <v>6</v>
      </c>
      <c r="I34" s="80">
        <f t="shared" si="0"/>
        <v>5</v>
      </c>
      <c r="J34" s="81">
        <f t="shared" si="4"/>
        <v>41</v>
      </c>
    </row>
    <row r="35" spans="6:10" ht="18">
      <c r="F35" s="82">
        <f aca="true" t="shared" si="7" ref="F35:F54">F34+1</f>
        <v>31</v>
      </c>
      <c r="G35" s="83">
        <f t="shared" si="2"/>
        <v>17.4</v>
      </c>
      <c r="H35" s="84">
        <f t="shared" si="6"/>
        <v>6</v>
      </c>
      <c r="I35" s="85">
        <f t="shared" si="0"/>
        <v>5</v>
      </c>
      <c r="J35" s="86">
        <f t="shared" si="4"/>
        <v>41</v>
      </c>
    </row>
    <row r="36" spans="6:10" ht="18">
      <c r="F36" s="82">
        <f t="shared" si="7"/>
        <v>32</v>
      </c>
      <c r="G36" s="83">
        <f t="shared" si="2"/>
        <v>17.5</v>
      </c>
      <c r="H36" s="84">
        <f t="shared" si="6"/>
        <v>6</v>
      </c>
      <c r="I36" s="85">
        <f aca="true" t="shared" si="8" ref="I36:I54">ROUNDUP((100-($B$12+$B$14))/G36,0)</f>
        <v>5</v>
      </c>
      <c r="J36" s="86">
        <f t="shared" si="4"/>
        <v>41</v>
      </c>
    </row>
    <row r="37" spans="6:10" ht="18">
      <c r="F37" s="82">
        <f t="shared" si="7"/>
        <v>33</v>
      </c>
      <c r="G37" s="83">
        <f aca="true" t="shared" si="9" ref="G37:G54">ROUNDDOWN($G$4*((100+F37)/100),1)</f>
        <v>17.6</v>
      </c>
      <c r="H37" s="84">
        <f t="shared" si="6"/>
        <v>6</v>
      </c>
      <c r="I37" s="85">
        <f t="shared" si="8"/>
        <v>5</v>
      </c>
      <c r="J37" s="86">
        <f t="shared" si="4"/>
        <v>41</v>
      </c>
    </row>
    <row r="38" spans="6:10" ht="18">
      <c r="F38" s="82">
        <f t="shared" si="7"/>
        <v>34</v>
      </c>
      <c r="G38" s="83">
        <f t="shared" si="9"/>
        <v>17.8</v>
      </c>
      <c r="H38" s="84">
        <f t="shared" si="6"/>
        <v>6</v>
      </c>
      <c r="I38" s="85">
        <f t="shared" si="8"/>
        <v>5</v>
      </c>
      <c r="J38" s="86">
        <f t="shared" si="4"/>
        <v>41</v>
      </c>
    </row>
    <row r="39" spans="6:10" ht="18">
      <c r="F39" s="82">
        <f t="shared" si="7"/>
        <v>35</v>
      </c>
      <c r="G39" s="83">
        <f t="shared" si="9"/>
        <v>17.9</v>
      </c>
      <c r="H39" s="84">
        <f t="shared" si="6"/>
        <v>6</v>
      </c>
      <c r="I39" s="85">
        <f t="shared" si="8"/>
        <v>5</v>
      </c>
      <c r="J39" s="86">
        <f t="shared" si="4"/>
        <v>41</v>
      </c>
    </row>
    <row r="40" spans="6:10" ht="18">
      <c r="F40" s="82">
        <f t="shared" si="7"/>
        <v>36</v>
      </c>
      <c r="G40" s="83">
        <f t="shared" si="9"/>
        <v>18</v>
      </c>
      <c r="H40" s="84">
        <f t="shared" si="6"/>
        <v>6</v>
      </c>
      <c r="I40" s="85">
        <f t="shared" si="8"/>
        <v>5</v>
      </c>
      <c r="J40" s="86">
        <f t="shared" si="4"/>
        <v>41</v>
      </c>
    </row>
    <row r="41" spans="6:10" ht="18">
      <c r="F41" s="82">
        <f t="shared" si="7"/>
        <v>37</v>
      </c>
      <c r="G41" s="83">
        <f t="shared" si="9"/>
        <v>18.2</v>
      </c>
      <c r="H41" s="84">
        <f t="shared" si="6"/>
        <v>6</v>
      </c>
      <c r="I41" s="85">
        <f t="shared" si="8"/>
        <v>5</v>
      </c>
      <c r="J41" s="86">
        <f t="shared" si="4"/>
        <v>41</v>
      </c>
    </row>
    <row r="42" spans="6:10" ht="18">
      <c r="F42" s="82">
        <f t="shared" si="7"/>
        <v>38</v>
      </c>
      <c r="G42" s="83">
        <f t="shared" si="9"/>
        <v>18.3</v>
      </c>
      <c r="H42" s="84">
        <f t="shared" si="6"/>
        <v>6</v>
      </c>
      <c r="I42" s="85">
        <f t="shared" si="8"/>
        <v>5</v>
      </c>
      <c r="J42" s="86">
        <f t="shared" si="4"/>
        <v>41</v>
      </c>
    </row>
    <row r="43" spans="6:10" ht="18">
      <c r="F43" s="82">
        <f t="shared" si="7"/>
        <v>39</v>
      </c>
      <c r="G43" s="83">
        <f t="shared" si="9"/>
        <v>18.4</v>
      </c>
      <c r="H43" s="84">
        <f t="shared" si="6"/>
        <v>6</v>
      </c>
      <c r="I43" s="85">
        <f t="shared" si="8"/>
        <v>5</v>
      </c>
      <c r="J43" s="86">
        <f t="shared" si="4"/>
        <v>41</v>
      </c>
    </row>
    <row r="44" spans="6:10" ht="18">
      <c r="F44" s="87">
        <f t="shared" si="7"/>
        <v>40</v>
      </c>
      <c r="G44" s="88">
        <f t="shared" si="9"/>
        <v>18.6</v>
      </c>
      <c r="H44" s="89">
        <f t="shared" si="6"/>
        <v>6</v>
      </c>
      <c r="I44" s="90">
        <f t="shared" si="8"/>
        <v>5</v>
      </c>
      <c r="J44" s="91">
        <f t="shared" si="4"/>
        <v>41</v>
      </c>
    </row>
    <row r="45" spans="6:10" ht="18">
      <c r="F45" s="92">
        <f t="shared" si="7"/>
        <v>41</v>
      </c>
      <c r="G45" s="93">
        <f t="shared" si="9"/>
        <v>18.7</v>
      </c>
      <c r="H45" s="94">
        <f t="shared" si="6"/>
        <v>6</v>
      </c>
      <c r="I45" s="95">
        <f t="shared" si="8"/>
        <v>5</v>
      </c>
      <c r="J45" s="96">
        <f t="shared" si="4"/>
        <v>41</v>
      </c>
    </row>
    <row r="46" spans="6:10" ht="18">
      <c r="F46" s="92">
        <f t="shared" si="7"/>
        <v>42</v>
      </c>
      <c r="G46" s="93">
        <f t="shared" si="9"/>
        <v>18.8</v>
      </c>
      <c r="H46" s="94">
        <f t="shared" si="6"/>
        <v>6</v>
      </c>
      <c r="I46" s="95">
        <f t="shared" si="8"/>
        <v>5</v>
      </c>
      <c r="J46" s="96">
        <f t="shared" si="4"/>
        <v>41</v>
      </c>
    </row>
    <row r="47" spans="6:10" ht="18">
      <c r="F47" s="92">
        <f t="shared" si="7"/>
        <v>43</v>
      </c>
      <c r="G47" s="93">
        <f t="shared" si="9"/>
        <v>19</v>
      </c>
      <c r="H47" s="94">
        <f t="shared" si="6"/>
        <v>6</v>
      </c>
      <c r="I47" s="95">
        <f t="shared" si="8"/>
        <v>5</v>
      </c>
      <c r="J47" s="96">
        <f t="shared" si="4"/>
        <v>41</v>
      </c>
    </row>
    <row r="48" spans="6:10" ht="18">
      <c r="F48" s="92">
        <f t="shared" si="7"/>
        <v>44</v>
      </c>
      <c r="G48" s="93">
        <f t="shared" si="9"/>
        <v>19.1</v>
      </c>
      <c r="H48" s="94">
        <f t="shared" si="6"/>
        <v>6</v>
      </c>
      <c r="I48" s="95">
        <f t="shared" si="8"/>
        <v>5</v>
      </c>
      <c r="J48" s="96">
        <f t="shared" si="4"/>
        <v>41</v>
      </c>
    </row>
    <row r="49" spans="6:10" ht="18">
      <c r="F49" s="92">
        <f t="shared" si="7"/>
        <v>45</v>
      </c>
      <c r="G49" s="93">
        <f t="shared" si="9"/>
        <v>19.2</v>
      </c>
      <c r="H49" s="94">
        <f t="shared" si="6"/>
        <v>6</v>
      </c>
      <c r="I49" s="95">
        <f t="shared" si="8"/>
        <v>5</v>
      </c>
      <c r="J49" s="96">
        <f t="shared" si="4"/>
        <v>41</v>
      </c>
    </row>
    <row r="50" spans="6:10" ht="18">
      <c r="F50" s="92">
        <f t="shared" si="7"/>
        <v>46</v>
      </c>
      <c r="G50" s="93">
        <f t="shared" si="9"/>
        <v>19.4</v>
      </c>
      <c r="H50" s="94">
        <f t="shared" si="6"/>
        <v>6</v>
      </c>
      <c r="I50" s="95">
        <f t="shared" si="8"/>
        <v>5</v>
      </c>
      <c r="J50" s="96">
        <f t="shared" si="4"/>
        <v>41</v>
      </c>
    </row>
    <row r="51" spans="6:10" ht="18">
      <c r="F51" s="92">
        <f t="shared" si="7"/>
        <v>47</v>
      </c>
      <c r="G51" s="93">
        <f t="shared" si="9"/>
        <v>19.5</v>
      </c>
      <c r="H51" s="94">
        <f t="shared" si="6"/>
        <v>6</v>
      </c>
      <c r="I51" s="95">
        <f t="shared" si="8"/>
        <v>5</v>
      </c>
      <c r="J51" s="96">
        <f t="shared" si="4"/>
        <v>41</v>
      </c>
    </row>
    <row r="52" spans="6:10" ht="18">
      <c r="F52" s="92">
        <f t="shared" si="7"/>
        <v>48</v>
      </c>
      <c r="G52" s="93">
        <f t="shared" si="9"/>
        <v>19.6</v>
      </c>
      <c r="H52" s="94">
        <f t="shared" si="6"/>
        <v>6</v>
      </c>
      <c r="I52" s="95">
        <f t="shared" si="8"/>
        <v>5</v>
      </c>
      <c r="J52" s="96">
        <f t="shared" si="4"/>
        <v>41</v>
      </c>
    </row>
    <row r="53" spans="6:10" ht="18">
      <c r="F53" s="92">
        <f t="shared" si="7"/>
        <v>49</v>
      </c>
      <c r="G53" s="93">
        <f t="shared" si="9"/>
        <v>19.8</v>
      </c>
      <c r="H53" s="94">
        <f t="shared" si="6"/>
        <v>6</v>
      </c>
      <c r="I53" s="95">
        <f t="shared" si="8"/>
        <v>5</v>
      </c>
      <c r="J53" s="96">
        <f t="shared" si="4"/>
        <v>41</v>
      </c>
    </row>
    <row r="54" spans="6:10" ht="18">
      <c r="F54" s="97">
        <f t="shared" si="7"/>
        <v>50</v>
      </c>
      <c r="G54" s="98">
        <f t="shared" si="9"/>
        <v>19.9</v>
      </c>
      <c r="H54" s="99">
        <f t="shared" si="6"/>
        <v>6</v>
      </c>
      <c r="I54" s="100">
        <f t="shared" si="8"/>
        <v>5</v>
      </c>
      <c r="J54" s="101">
        <f t="shared" si="4"/>
        <v>41</v>
      </c>
    </row>
  </sheetData>
  <printOptions/>
  <pageMargins left="0.75" right="0.75" top="1" bottom="1" header="0.512" footer="0.512"/>
  <pageSetup orientation="portrait" paperSiz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B2:BG65"/>
  <sheetViews>
    <sheetView tabSelected="1" workbookViewId="0" topLeftCell="A1">
      <pane xSplit="8" ySplit="14" topLeftCell="T15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1" sqref="A1"/>
    </sheetView>
  </sheetViews>
  <sheetFormatPr defaultColWidth="13.00390625" defaultRowHeight="13.5"/>
  <cols>
    <col min="1" max="1" width="4.875" style="0" customWidth="1"/>
    <col min="2" max="2" width="13.00390625" style="0" customWidth="1"/>
    <col min="3" max="3" width="8.375" style="0" customWidth="1"/>
    <col min="4" max="4" width="9.00390625" style="0" hidden="1" customWidth="1"/>
    <col min="5" max="5" width="19.125" style="0" hidden="1" customWidth="1"/>
    <col min="6" max="6" width="0.37109375" style="0" hidden="1" customWidth="1"/>
    <col min="7" max="7" width="10.125" style="43" customWidth="1"/>
    <col min="8" max="8" width="7.125" style="44" hidden="1" customWidth="1"/>
    <col min="9" max="59" width="3.125" style="46" customWidth="1"/>
  </cols>
  <sheetData>
    <row r="1" ht="18" thickBot="1"/>
    <row r="2" spans="2:9" ht="18" thickBot="1">
      <c r="B2" s="168" t="s">
        <v>58</v>
      </c>
      <c r="C2" s="169"/>
      <c r="I2" t="s">
        <v>47</v>
      </c>
    </row>
    <row r="3" spans="2:9" ht="18.75" thickTop="1">
      <c r="B3" s="170" t="s">
        <v>76</v>
      </c>
      <c r="C3" s="171">
        <v>492</v>
      </c>
      <c r="I3" t="s">
        <v>4</v>
      </c>
    </row>
    <row r="4" spans="2:9" ht="18.75" thickBot="1">
      <c r="B4" s="172" t="s">
        <v>84</v>
      </c>
      <c r="C4" s="188">
        <v>4</v>
      </c>
      <c r="I4" t="s">
        <v>10</v>
      </c>
    </row>
    <row r="5" spans="2:7" ht="18.75" thickBot="1">
      <c r="B5" s="176" t="s">
        <v>56</v>
      </c>
      <c r="C5" s="177"/>
      <c r="G5"/>
    </row>
    <row r="6" spans="2:7" ht="18" thickTop="1">
      <c r="B6" s="178" t="s">
        <v>54</v>
      </c>
      <c r="C6" s="179">
        <v>5</v>
      </c>
      <c r="G6"/>
    </row>
    <row r="7" spans="2:7" ht="16.5">
      <c r="B7" s="180" t="s">
        <v>57</v>
      </c>
      <c r="C7" s="181">
        <v>9</v>
      </c>
      <c r="G7"/>
    </row>
    <row r="8" spans="2:7" ht="16.5">
      <c r="B8" s="191" t="s">
        <v>55</v>
      </c>
      <c r="C8" s="192">
        <f>ROUNDUP((C3*(100-C7)/100)/60,1)*C6</f>
        <v>37.5</v>
      </c>
      <c r="G8"/>
    </row>
    <row r="9" spans="2:7" ht="16.5">
      <c r="B9" s="191" t="s">
        <v>8</v>
      </c>
      <c r="C9" s="192">
        <f>C10*C6</f>
        <v>480</v>
      </c>
      <c r="G9"/>
    </row>
    <row r="10" spans="2:7" ht="18" thickBot="1">
      <c r="B10" s="193" t="s">
        <v>9</v>
      </c>
      <c r="C10" s="175">
        <f>ROUNDDOWN((3600/C8),0)</f>
        <v>96</v>
      </c>
      <c r="G10"/>
    </row>
    <row r="12" spans="7:59" ht="16.5" hidden="1">
      <c r="G12" s="43" t="s">
        <v>62</v>
      </c>
      <c r="I12" s="166">
        <f>ROUNDDOWN($H$15*((100+I$14)/100),1)</f>
        <v>13.3</v>
      </c>
      <c r="J12" s="166">
        <f>ROUNDDOWN($H$15*((100+J$14)/100),1)</f>
        <v>13.4</v>
      </c>
      <c r="K12" s="166">
        <f aca="true" t="shared" si="0" ref="K12:BG12">ROUNDDOWN($H$15*((100+K$14)/100),1)</f>
        <v>13.5</v>
      </c>
      <c r="L12" s="166">
        <f t="shared" si="0"/>
        <v>13.6</v>
      </c>
      <c r="M12" s="166">
        <f t="shared" si="0"/>
        <v>13.8</v>
      </c>
      <c r="N12" s="166">
        <f t="shared" si="0"/>
        <v>13.9</v>
      </c>
      <c r="O12" s="166">
        <f t="shared" si="0"/>
        <v>14</v>
      </c>
      <c r="P12" s="166">
        <f t="shared" si="0"/>
        <v>14.2</v>
      </c>
      <c r="Q12" s="166">
        <f t="shared" si="0"/>
        <v>14.3</v>
      </c>
      <c r="R12" s="166">
        <f t="shared" si="0"/>
        <v>14.4</v>
      </c>
      <c r="S12" s="166">
        <f t="shared" si="0"/>
        <v>14.6</v>
      </c>
      <c r="T12" s="166">
        <f t="shared" si="0"/>
        <v>14.7</v>
      </c>
      <c r="U12" s="166">
        <f t="shared" si="0"/>
        <v>14.8</v>
      </c>
      <c r="V12" s="166">
        <f t="shared" si="0"/>
        <v>15</v>
      </c>
      <c r="W12" s="166">
        <f t="shared" si="0"/>
        <v>15.1</v>
      </c>
      <c r="X12" s="166">
        <f t="shared" si="0"/>
        <v>15.2</v>
      </c>
      <c r="Y12" s="166">
        <f t="shared" si="0"/>
        <v>15.4</v>
      </c>
      <c r="Z12" s="166">
        <f t="shared" si="0"/>
        <v>15.5</v>
      </c>
      <c r="AA12" s="166">
        <f t="shared" si="0"/>
        <v>15.6</v>
      </c>
      <c r="AB12" s="166">
        <f t="shared" si="0"/>
        <v>15.8</v>
      </c>
      <c r="AC12" s="166">
        <f t="shared" si="0"/>
        <v>15.9</v>
      </c>
      <c r="AD12" s="166">
        <f t="shared" si="0"/>
        <v>16</v>
      </c>
      <c r="AE12" s="166">
        <f t="shared" si="0"/>
        <v>16.2</v>
      </c>
      <c r="AF12" s="166">
        <f t="shared" si="0"/>
        <v>16.3</v>
      </c>
      <c r="AG12" s="166">
        <f t="shared" si="0"/>
        <v>16.4</v>
      </c>
      <c r="AH12" s="166">
        <f t="shared" si="0"/>
        <v>16.6</v>
      </c>
      <c r="AI12" s="166">
        <f t="shared" si="0"/>
        <v>16.7</v>
      </c>
      <c r="AJ12" s="166">
        <f t="shared" si="0"/>
        <v>16.8</v>
      </c>
      <c r="AK12" s="166">
        <f t="shared" si="0"/>
        <v>17</v>
      </c>
      <c r="AL12" s="166">
        <f t="shared" si="0"/>
        <v>17.1</v>
      </c>
      <c r="AM12" s="166">
        <f t="shared" si="0"/>
        <v>17.2</v>
      </c>
      <c r="AN12" s="166">
        <f t="shared" si="0"/>
        <v>17.4</v>
      </c>
      <c r="AO12" s="166">
        <f t="shared" si="0"/>
        <v>17.5</v>
      </c>
      <c r="AP12" s="166">
        <f t="shared" si="0"/>
        <v>17.6</v>
      </c>
      <c r="AQ12" s="166">
        <f t="shared" si="0"/>
        <v>17.8</v>
      </c>
      <c r="AR12" s="166">
        <f t="shared" si="0"/>
        <v>17.9</v>
      </c>
      <c r="AS12" s="166">
        <f t="shared" si="0"/>
        <v>18</v>
      </c>
      <c r="AT12" s="166">
        <f t="shared" si="0"/>
        <v>18.2</v>
      </c>
      <c r="AU12" s="166">
        <f t="shared" si="0"/>
        <v>18.3</v>
      </c>
      <c r="AV12" s="166">
        <f t="shared" si="0"/>
        <v>18.4</v>
      </c>
      <c r="AW12" s="166">
        <f t="shared" si="0"/>
        <v>18.6</v>
      </c>
      <c r="AX12" s="166">
        <f t="shared" si="0"/>
        <v>18.7</v>
      </c>
      <c r="AY12" s="166">
        <f t="shared" si="0"/>
        <v>18.8</v>
      </c>
      <c r="AZ12" s="166">
        <f t="shared" si="0"/>
        <v>19</v>
      </c>
      <c r="BA12" s="166">
        <f t="shared" si="0"/>
        <v>19.1</v>
      </c>
      <c r="BB12" s="166">
        <f t="shared" si="0"/>
        <v>19.2</v>
      </c>
      <c r="BC12" s="166">
        <f t="shared" si="0"/>
        <v>19.4</v>
      </c>
      <c r="BD12" s="166">
        <f t="shared" si="0"/>
        <v>19.5</v>
      </c>
      <c r="BE12" s="166">
        <f t="shared" si="0"/>
        <v>19.6</v>
      </c>
      <c r="BF12" s="166">
        <f t="shared" si="0"/>
        <v>19.8</v>
      </c>
      <c r="BG12" s="166">
        <f t="shared" si="0"/>
        <v>19.9</v>
      </c>
    </row>
    <row r="13" spans="7:59" ht="16.5" hidden="1">
      <c r="G13" s="43" t="s">
        <v>63</v>
      </c>
      <c r="I13" s="167">
        <f>(ROUNDDOWN((100+I$14)/100,1))*($C$4-1)</f>
        <v>3</v>
      </c>
      <c r="J13" s="167">
        <f>(ROUNDDOWN((100+J$14)/100,1))*($C$4-1)</f>
        <v>3</v>
      </c>
      <c r="K13" s="167">
        <f>(ROUNDDOWN((100+K$14)/100,1))*($C$4-1)</f>
        <v>3</v>
      </c>
      <c r="L13" s="167">
        <f>(ROUNDDOWN((100+L$14)/100,1))*($C$4-1)</f>
        <v>3</v>
      </c>
      <c r="M13" s="167">
        <f>(ROUNDDOWN((100+M$14)/100,1))*($C$4-1)</f>
        <v>3</v>
      </c>
      <c r="N13" s="167">
        <f>(ROUNDDOWN((100+N$14)/100,1))*($C$4-1)</f>
        <v>3</v>
      </c>
      <c r="O13" s="167">
        <f>(ROUNDDOWN((100+O$14)/100,1))*($C$4-1)</f>
        <v>3</v>
      </c>
      <c r="P13" s="167">
        <f>(ROUNDDOWN((100+P$14)/100,1))*($C$4-1)</f>
        <v>3</v>
      </c>
      <c r="Q13" s="167">
        <f>(ROUNDDOWN((100+Q$14)/100,1))*($C$4-1)</f>
        <v>3</v>
      </c>
      <c r="R13" s="167">
        <f>(ROUNDDOWN((100+R$14)/100,1))*($C$4-1)</f>
        <v>3</v>
      </c>
      <c r="S13" s="167">
        <f>(ROUNDDOWN((100+S$14)/100,1))*($C$4-1)</f>
        <v>3.3000000000000003</v>
      </c>
      <c r="T13" s="167">
        <f>(ROUNDDOWN((100+T$14)/100,1))*($C$4-1)</f>
        <v>3.3000000000000003</v>
      </c>
      <c r="U13" s="167">
        <f>(ROUNDDOWN((100+U$14)/100,1))*($C$4-1)</f>
        <v>3.3000000000000003</v>
      </c>
      <c r="V13" s="167">
        <f>(ROUNDDOWN((100+V$14)/100,1))*($C$4-1)</f>
        <v>3.3000000000000003</v>
      </c>
      <c r="W13" s="167">
        <f>(ROUNDDOWN((100+W$14)/100,1))*($C$4-1)</f>
        <v>3.3000000000000003</v>
      </c>
      <c r="X13" s="167">
        <f>(ROUNDDOWN((100+X$14)/100,1))*($C$4-1)</f>
        <v>3.3000000000000003</v>
      </c>
      <c r="Y13" s="167">
        <f>(ROUNDDOWN((100+Y$14)/100,1))*($C$4-1)</f>
        <v>3.3000000000000003</v>
      </c>
      <c r="Z13" s="167">
        <f>(ROUNDDOWN((100+Z$14)/100,1))*($C$4-1)</f>
        <v>3.3000000000000003</v>
      </c>
      <c r="AA13" s="167">
        <f>(ROUNDDOWN((100+AA$14)/100,1))*($C$4-1)</f>
        <v>3.3000000000000003</v>
      </c>
      <c r="AB13" s="167">
        <f>(ROUNDDOWN((100+AB$14)/100,1))*($C$4-1)</f>
        <v>3.3000000000000003</v>
      </c>
      <c r="AC13" s="167">
        <f>(ROUNDDOWN((100+AC$14)/100,1))*($C$4-1)</f>
        <v>3.5999999999999996</v>
      </c>
      <c r="AD13" s="167">
        <f>(ROUNDDOWN((100+AD$14)/100,1))*($C$4-1)</f>
        <v>3.5999999999999996</v>
      </c>
      <c r="AE13" s="167">
        <f>(ROUNDDOWN((100+AE$14)/100,1))*($C$4-1)</f>
        <v>3.5999999999999996</v>
      </c>
      <c r="AF13" s="167">
        <f>(ROUNDDOWN((100+AF$14)/100,1))*($C$4-1)</f>
        <v>3.5999999999999996</v>
      </c>
      <c r="AG13" s="167">
        <f>(ROUNDDOWN((100+AG$14)/100,1))*($C$4-1)</f>
        <v>3.5999999999999996</v>
      </c>
      <c r="AH13" s="167">
        <f>(ROUNDDOWN((100+AH$14)/100,1))*($C$4-1)</f>
        <v>3.5999999999999996</v>
      </c>
      <c r="AI13" s="167">
        <f>(ROUNDDOWN((100+AI$14)/100,1))*($C$4-1)</f>
        <v>3.5999999999999996</v>
      </c>
      <c r="AJ13" s="167">
        <f>(ROUNDDOWN((100+AJ$14)/100,1))*($C$4-1)</f>
        <v>3.5999999999999996</v>
      </c>
      <c r="AK13" s="167">
        <f>(ROUNDDOWN((100+AK$14)/100,1))*($C$4-1)</f>
        <v>3.5999999999999996</v>
      </c>
      <c r="AL13" s="167">
        <f>(ROUNDDOWN((100+AL$14)/100,1))*($C$4-1)</f>
        <v>3.5999999999999996</v>
      </c>
      <c r="AM13" s="167">
        <f>(ROUNDDOWN((100+AM$14)/100,1))*($C$4-1)</f>
        <v>3.9000000000000004</v>
      </c>
      <c r="AN13" s="167">
        <f>(ROUNDDOWN((100+AN$14)/100,1))*($C$4-1)</f>
        <v>3.9000000000000004</v>
      </c>
      <c r="AO13" s="167">
        <f>(ROUNDDOWN((100+AO$14)/100,1))*($C$4-1)</f>
        <v>3.9000000000000004</v>
      </c>
      <c r="AP13" s="167">
        <f>(ROUNDDOWN((100+AP$14)/100,1))*($C$4-1)</f>
        <v>3.9000000000000004</v>
      </c>
      <c r="AQ13" s="167">
        <f>(ROUNDDOWN((100+AQ$14)/100,1))*($C$4-1)</f>
        <v>3.9000000000000004</v>
      </c>
      <c r="AR13" s="167">
        <f>(ROUNDDOWN((100+AR$14)/100,1))*($C$4-1)</f>
        <v>3.9000000000000004</v>
      </c>
      <c r="AS13" s="167">
        <f>(ROUNDDOWN((100+AS$14)/100,1))*($C$4-1)</f>
        <v>3.9000000000000004</v>
      </c>
      <c r="AT13" s="167">
        <f>(ROUNDDOWN((100+AT$14)/100,1))*($C$4-1)</f>
        <v>3.9000000000000004</v>
      </c>
      <c r="AU13" s="167">
        <f>(ROUNDDOWN((100+AU$14)/100,1))*($C$4-1)</f>
        <v>3.9000000000000004</v>
      </c>
      <c r="AV13" s="167">
        <f>(ROUNDDOWN((100+AV$14)/100,1))*($C$4-1)</f>
        <v>3.9000000000000004</v>
      </c>
      <c r="AW13" s="167">
        <f>(ROUNDDOWN((100+AW$14)/100,1))*($C$4-1)</f>
        <v>4.199999999999999</v>
      </c>
      <c r="AX13" s="167">
        <f>(ROUNDDOWN((100+AX$14)/100,1))*($C$4-1)</f>
        <v>4.199999999999999</v>
      </c>
      <c r="AY13" s="167">
        <f>(ROUNDDOWN((100+AY$14)/100,1))*($C$4-1)</f>
        <v>4.199999999999999</v>
      </c>
      <c r="AZ13" s="167">
        <f>(ROUNDDOWN((100+AZ$14)/100,1))*($C$4-1)</f>
        <v>4.199999999999999</v>
      </c>
      <c r="BA13" s="167">
        <f>(ROUNDDOWN((100+BA$14)/100,1))*($C$4-1)</f>
        <v>4.199999999999999</v>
      </c>
      <c r="BB13" s="167">
        <f>(ROUNDDOWN((100+BB$14)/100,1))*($C$4-1)</f>
        <v>4.199999999999999</v>
      </c>
      <c r="BC13" s="167">
        <f>(ROUNDDOWN((100+BC$14)/100,1))*($C$4-1)</f>
        <v>4.199999999999999</v>
      </c>
      <c r="BD13" s="167">
        <f>(ROUNDDOWN((100+BD$14)/100,1))*($C$4-1)</f>
        <v>4.199999999999999</v>
      </c>
      <c r="BE13" s="167">
        <f>(ROUNDDOWN((100+BE$14)/100,1))*($C$4-1)</f>
        <v>4.199999999999999</v>
      </c>
      <c r="BF13" s="167">
        <f>(ROUNDDOWN((100+BF$14)/100,1))*($C$4-1)</f>
        <v>4.199999999999999</v>
      </c>
      <c r="BG13" s="167">
        <f>(ROUNDDOWN((100+BG$14)/100,1))*($C$4-1)</f>
        <v>4.5</v>
      </c>
    </row>
    <row r="14" spans="7:59" ht="30" thickBot="1">
      <c r="G14" s="108" t="s">
        <v>89</v>
      </c>
      <c r="H14" s="107" t="s">
        <v>88</v>
      </c>
      <c r="I14" s="121">
        <v>0</v>
      </c>
      <c r="J14" s="121">
        <f>I14+1</f>
        <v>1</v>
      </c>
      <c r="K14" s="121">
        <f aca="true" t="shared" si="1" ref="K14:BG14">J14+1</f>
        <v>2</v>
      </c>
      <c r="L14" s="121">
        <f t="shared" si="1"/>
        <v>3</v>
      </c>
      <c r="M14" s="121">
        <f t="shared" si="1"/>
        <v>4</v>
      </c>
      <c r="N14" s="121">
        <f t="shared" si="1"/>
        <v>5</v>
      </c>
      <c r="O14" s="121">
        <f t="shared" si="1"/>
        <v>6</v>
      </c>
      <c r="P14" s="121">
        <f t="shared" si="1"/>
        <v>7</v>
      </c>
      <c r="Q14" s="121">
        <f t="shared" si="1"/>
        <v>8</v>
      </c>
      <c r="R14" s="121">
        <f t="shared" si="1"/>
        <v>9</v>
      </c>
      <c r="S14" s="122">
        <f t="shared" si="1"/>
        <v>10</v>
      </c>
      <c r="T14" s="121">
        <f t="shared" si="1"/>
        <v>11</v>
      </c>
      <c r="U14" s="121">
        <f t="shared" si="1"/>
        <v>12</v>
      </c>
      <c r="V14" s="121">
        <f t="shared" si="1"/>
        <v>13</v>
      </c>
      <c r="W14" s="121">
        <f t="shared" si="1"/>
        <v>14</v>
      </c>
      <c r="X14" s="121">
        <f t="shared" si="1"/>
        <v>15</v>
      </c>
      <c r="Y14" s="121">
        <f t="shared" si="1"/>
        <v>16</v>
      </c>
      <c r="Z14" s="121">
        <f t="shared" si="1"/>
        <v>17</v>
      </c>
      <c r="AA14" s="121">
        <f t="shared" si="1"/>
        <v>18</v>
      </c>
      <c r="AB14" s="121">
        <f t="shared" si="1"/>
        <v>19</v>
      </c>
      <c r="AC14" s="121">
        <f t="shared" si="1"/>
        <v>20</v>
      </c>
      <c r="AD14" s="123">
        <f t="shared" si="1"/>
        <v>21</v>
      </c>
      <c r="AE14" s="121">
        <f t="shared" si="1"/>
        <v>22</v>
      </c>
      <c r="AF14" s="121">
        <f t="shared" si="1"/>
        <v>23</v>
      </c>
      <c r="AG14" s="121">
        <f t="shared" si="1"/>
        <v>24</v>
      </c>
      <c r="AH14" s="121">
        <f t="shared" si="1"/>
        <v>25</v>
      </c>
      <c r="AI14" s="121">
        <f t="shared" si="1"/>
        <v>26</v>
      </c>
      <c r="AJ14" s="121">
        <f t="shared" si="1"/>
        <v>27</v>
      </c>
      <c r="AK14" s="121">
        <f t="shared" si="1"/>
        <v>28</v>
      </c>
      <c r="AL14" s="121">
        <f t="shared" si="1"/>
        <v>29</v>
      </c>
      <c r="AM14" s="122">
        <f t="shared" si="1"/>
        <v>30</v>
      </c>
      <c r="AN14" s="123">
        <f t="shared" si="1"/>
        <v>31</v>
      </c>
      <c r="AO14" s="121">
        <f t="shared" si="1"/>
        <v>32</v>
      </c>
      <c r="AP14" s="121">
        <f t="shared" si="1"/>
        <v>33</v>
      </c>
      <c r="AQ14" s="121">
        <f t="shared" si="1"/>
        <v>34</v>
      </c>
      <c r="AR14" s="121">
        <f t="shared" si="1"/>
        <v>35</v>
      </c>
      <c r="AS14" s="121">
        <f t="shared" si="1"/>
        <v>36</v>
      </c>
      <c r="AT14" s="121">
        <f t="shared" si="1"/>
        <v>37</v>
      </c>
      <c r="AU14" s="121">
        <f t="shared" si="1"/>
        <v>38</v>
      </c>
      <c r="AV14" s="121">
        <f t="shared" si="1"/>
        <v>39</v>
      </c>
      <c r="AW14" s="122">
        <f t="shared" si="1"/>
        <v>40</v>
      </c>
      <c r="AX14" s="121">
        <f t="shared" si="1"/>
        <v>41</v>
      </c>
      <c r="AY14" s="121">
        <f t="shared" si="1"/>
        <v>42</v>
      </c>
      <c r="AZ14" s="121">
        <f t="shared" si="1"/>
        <v>43</v>
      </c>
      <c r="BA14" s="121">
        <f t="shared" si="1"/>
        <v>44</v>
      </c>
      <c r="BB14" s="121">
        <f t="shared" si="1"/>
        <v>45</v>
      </c>
      <c r="BC14" s="121">
        <f t="shared" si="1"/>
        <v>46</v>
      </c>
      <c r="BD14" s="121">
        <f t="shared" si="1"/>
        <v>47</v>
      </c>
      <c r="BE14" s="121">
        <f t="shared" si="1"/>
        <v>48</v>
      </c>
      <c r="BF14" s="121">
        <f t="shared" si="1"/>
        <v>49</v>
      </c>
      <c r="BG14" s="124">
        <f t="shared" si="1"/>
        <v>50</v>
      </c>
    </row>
    <row r="15" spans="7:59" ht="18.75" thickTop="1">
      <c r="G15" s="52">
        <v>0</v>
      </c>
      <c r="H15" s="53">
        <f>IF(C3&lt;181,F18,IF(C3&lt;451,F19,IF(C3&lt;481,F20,IF(C3&lt;531,F21,F22))))</f>
        <v>13.3</v>
      </c>
      <c r="I15" s="125">
        <f aca="true" t="shared" si="2" ref="I15:R24">ROUNDUP((100-(I$12+I$13))/$H15,0)</f>
        <v>7</v>
      </c>
      <c r="J15" s="125">
        <f t="shared" si="2"/>
        <v>7</v>
      </c>
      <c r="K15" s="125">
        <f t="shared" si="2"/>
        <v>7</v>
      </c>
      <c r="L15" s="125">
        <f t="shared" si="2"/>
        <v>7</v>
      </c>
      <c r="M15" s="125">
        <f t="shared" si="2"/>
        <v>7</v>
      </c>
      <c r="N15" s="125">
        <f t="shared" si="2"/>
        <v>7</v>
      </c>
      <c r="O15" s="125">
        <f t="shared" si="2"/>
        <v>7</v>
      </c>
      <c r="P15" s="125">
        <f t="shared" si="2"/>
        <v>7</v>
      </c>
      <c r="Q15" s="125">
        <f t="shared" si="2"/>
        <v>7</v>
      </c>
      <c r="R15" s="125">
        <f t="shared" si="2"/>
        <v>7</v>
      </c>
      <c r="S15" s="126">
        <f aca="true" t="shared" si="3" ref="S15:AB24">ROUNDUP((100-(S$12+S$13))/$H15,0)</f>
        <v>7</v>
      </c>
      <c r="T15" s="125">
        <f t="shared" si="3"/>
        <v>7</v>
      </c>
      <c r="U15" s="125">
        <f t="shared" si="3"/>
        <v>7</v>
      </c>
      <c r="V15" s="125">
        <f t="shared" si="3"/>
        <v>7</v>
      </c>
      <c r="W15" s="125">
        <f t="shared" si="3"/>
        <v>7</v>
      </c>
      <c r="X15" s="125">
        <f t="shared" si="3"/>
        <v>7</v>
      </c>
      <c r="Y15" s="125">
        <f t="shared" si="3"/>
        <v>7</v>
      </c>
      <c r="Z15" s="125">
        <f t="shared" si="3"/>
        <v>7</v>
      </c>
      <c r="AA15" s="125">
        <f t="shared" si="3"/>
        <v>7</v>
      </c>
      <c r="AB15" s="125">
        <f t="shared" si="3"/>
        <v>7</v>
      </c>
      <c r="AC15" s="125">
        <f aca="true" t="shared" si="4" ref="AC15:AL24">ROUNDUP((100-(AC$12+AC$13))/$H15,0)</f>
        <v>7</v>
      </c>
      <c r="AD15" s="127">
        <f t="shared" si="4"/>
        <v>7</v>
      </c>
      <c r="AE15" s="125">
        <f t="shared" si="4"/>
        <v>7</v>
      </c>
      <c r="AF15" s="125">
        <f t="shared" si="4"/>
        <v>7</v>
      </c>
      <c r="AG15" s="125">
        <f t="shared" si="4"/>
        <v>7</v>
      </c>
      <c r="AH15" s="125">
        <f t="shared" si="4"/>
        <v>6</v>
      </c>
      <c r="AI15" s="125">
        <f t="shared" si="4"/>
        <v>6</v>
      </c>
      <c r="AJ15" s="125">
        <f t="shared" si="4"/>
        <v>6</v>
      </c>
      <c r="AK15" s="125">
        <f t="shared" si="4"/>
        <v>6</v>
      </c>
      <c r="AL15" s="125">
        <f t="shared" si="4"/>
        <v>6</v>
      </c>
      <c r="AM15" s="126">
        <f aca="true" t="shared" si="5" ref="AM15:AV24">ROUNDUP((100-(AM$12+AM$13))/$H15,0)</f>
        <v>6</v>
      </c>
      <c r="AN15" s="127">
        <f t="shared" si="5"/>
        <v>6</v>
      </c>
      <c r="AO15" s="125">
        <f t="shared" si="5"/>
        <v>6</v>
      </c>
      <c r="AP15" s="125">
        <f t="shared" si="5"/>
        <v>6</v>
      </c>
      <c r="AQ15" s="125">
        <f t="shared" si="5"/>
        <v>6</v>
      </c>
      <c r="AR15" s="125">
        <f t="shared" si="5"/>
        <v>6</v>
      </c>
      <c r="AS15" s="125">
        <f t="shared" si="5"/>
        <v>6</v>
      </c>
      <c r="AT15" s="125">
        <f t="shared" si="5"/>
        <v>6</v>
      </c>
      <c r="AU15" s="125">
        <f t="shared" si="5"/>
        <v>6</v>
      </c>
      <c r="AV15" s="125">
        <f t="shared" si="5"/>
        <v>6</v>
      </c>
      <c r="AW15" s="126">
        <f aca="true" t="shared" si="6" ref="AW15:BG24">ROUNDUP((100-(AW$12+AW$13))/$H15,0)</f>
        <v>6</v>
      </c>
      <c r="AX15" s="125">
        <f t="shared" si="6"/>
        <v>6</v>
      </c>
      <c r="AY15" s="125">
        <f t="shared" si="6"/>
        <v>6</v>
      </c>
      <c r="AZ15" s="125">
        <f t="shared" si="6"/>
        <v>6</v>
      </c>
      <c r="BA15" s="125">
        <f t="shared" si="6"/>
        <v>6</v>
      </c>
      <c r="BB15" s="125">
        <f t="shared" si="6"/>
        <v>6</v>
      </c>
      <c r="BC15" s="125">
        <f t="shared" si="6"/>
        <v>6</v>
      </c>
      <c r="BD15" s="125">
        <f t="shared" si="6"/>
        <v>6</v>
      </c>
      <c r="BE15" s="125">
        <f t="shared" si="6"/>
        <v>6</v>
      </c>
      <c r="BF15" s="125">
        <f t="shared" si="6"/>
        <v>6</v>
      </c>
      <c r="BG15" s="128">
        <f t="shared" si="6"/>
        <v>6</v>
      </c>
    </row>
    <row r="16" spans="7:59" ht="18">
      <c r="G16" s="52">
        <f aca="true" t="shared" si="7" ref="G16:G65">G15+1</f>
        <v>1</v>
      </c>
      <c r="H16" s="53">
        <f aca="true" t="shared" si="8" ref="H16:H65">ROUNDDOWN($H$15*((100+G16)/100),1)</f>
        <v>13.4</v>
      </c>
      <c r="I16" s="125">
        <f t="shared" si="2"/>
        <v>7</v>
      </c>
      <c r="J16" s="125">
        <f t="shared" si="2"/>
        <v>7</v>
      </c>
      <c r="K16" s="125">
        <f t="shared" si="2"/>
        <v>7</v>
      </c>
      <c r="L16" s="125">
        <f t="shared" si="2"/>
        <v>7</v>
      </c>
      <c r="M16" s="125">
        <f t="shared" si="2"/>
        <v>7</v>
      </c>
      <c r="N16" s="125">
        <f t="shared" si="2"/>
        <v>7</v>
      </c>
      <c r="O16" s="125">
        <f t="shared" si="2"/>
        <v>7</v>
      </c>
      <c r="P16" s="125">
        <f t="shared" si="2"/>
        <v>7</v>
      </c>
      <c r="Q16" s="125">
        <f t="shared" si="2"/>
        <v>7</v>
      </c>
      <c r="R16" s="125">
        <f t="shared" si="2"/>
        <v>7</v>
      </c>
      <c r="S16" s="126">
        <f t="shared" si="3"/>
        <v>7</v>
      </c>
      <c r="T16" s="125">
        <f t="shared" si="3"/>
        <v>7</v>
      </c>
      <c r="U16" s="125">
        <f t="shared" si="3"/>
        <v>7</v>
      </c>
      <c r="V16" s="125">
        <f t="shared" si="3"/>
        <v>7</v>
      </c>
      <c r="W16" s="125">
        <f t="shared" si="3"/>
        <v>7</v>
      </c>
      <c r="X16" s="125">
        <f t="shared" si="3"/>
        <v>7</v>
      </c>
      <c r="Y16" s="125">
        <f t="shared" si="3"/>
        <v>7</v>
      </c>
      <c r="Z16" s="125">
        <f t="shared" si="3"/>
        <v>7</v>
      </c>
      <c r="AA16" s="125">
        <f t="shared" si="3"/>
        <v>7</v>
      </c>
      <c r="AB16" s="125">
        <f t="shared" si="3"/>
        <v>7</v>
      </c>
      <c r="AC16" s="125">
        <f t="shared" si="4"/>
        <v>7</v>
      </c>
      <c r="AD16" s="127">
        <f t="shared" si="4"/>
        <v>6</v>
      </c>
      <c r="AE16" s="125">
        <f t="shared" si="4"/>
        <v>6</v>
      </c>
      <c r="AF16" s="125">
        <f t="shared" si="4"/>
        <v>6</v>
      </c>
      <c r="AG16" s="125">
        <f t="shared" si="4"/>
        <v>6</v>
      </c>
      <c r="AH16" s="125">
        <f t="shared" si="4"/>
        <v>6</v>
      </c>
      <c r="AI16" s="125">
        <f t="shared" si="4"/>
        <v>6</v>
      </c>
      <c r="AJ16" s="125">
        <f t="shared" si="4"/>
        <v>6</v>
      </c>
      <c r="AK16" s="125">
        <f t="shared" si="4"/>
        <v>6</v>
      </c>
      <c r="AL16" s="125">
        <f t="shared" si="4"/>
        <v>6</v>
      </c>
      <c r="AM16" s="126">
        <f t="shared" si="5"/>
        <v>6</v>
      </c>
      <c r="AN16" s="127">
        <f t="shared" si="5"/>
        <v>6</v>
      </c>
      <c r="AO16" s="125">
        <f t="shared" si="5"/>
        <v>6</v>
      </c>
      <c r="AP16" s="125">
        <f t="shared" si="5"/>
        <v>6</v>
      </c>
      <c r="AQ16" s="125">
        <f t="shared" si="5"/>
        <v>6</v>
      </c>
      <c r="AR16" s="125">
        <f t="shared" si="5"/>
        <v>6</v>
      </c>
      <c r="AS16" s="125">
        <f t="shared" si="5"/>
        <v>6</v>
      </c>
      <c r="AT16" s="125">
        <f t="shared" si="5"/>
        <v>6</v>
      </c>
      <c r="AU16" s="125">
        <f t="shared" si="5"/>
        <v>6</v>
      </c>
      <c r="AV16" s="125">
        <f t="shared" si="5"/>
        <v>6</v>
      </c>
      <c r="AW16" s="126">
        <f t="shared" si="6"/>
        <v>6</v>
      </c>
      <c r="AX16" s="125">
        <f t="shared" si="6"/>
        <v>6</v>
      </c>
      <c r="AY16" s="125">
        <f t="shared" si="6"/>
        <v>6</v>
      </c>
      <c r="AZ16" s="125">
        <f t="shared" si="6"/>
        <v>6</v>
      </c>
      <c r="BA16" s="125">
        <f t="shared" si="6"/>
        <v>6</v>
      </c>
      <c r="BB16" s="125">
        <f t="shared" si="6"/>
        <v>6</v>
      </c>
      <c r="BC16" s="125">
        <f t="shared" si="6"/>
        <v>6</v>
      </c>
      <c r="BD16" s="125">
        <f t="shared" si="6"/>
        <v>6</v>
      </c>
      <c r="BE16" s="125">
        <f t="shared" si="6"/>
        <v>6</v>
      </c>
      <c r="BF16" s="125">
        <f t="shared" si="6"/>
        <v>6</v>
      </c>
      <c r="BG16" s="128">
        <f t="shared" si="6"/>
        <v>6</v>
      </c>
    </row>
    <row r="17" spans="4:59" ht="18">
      <c r="D17" s="11" t="s">
        <v>76</v>
      </c>
      <c r="E17" s="11" t="s">
        <v>77</v>
      </c>
      <c r="F17" s="11" t="s">
        <v>19</v>
      </c>
      <c r="G17" s="52">
        <f t="shared" si="7"/>
        <v>2</v>
      </c>
      <c r="H17" s="53">
        <f t="shared" si="8"/>
        <v>13.5</v>
      </c>
      <c r="I17" s="125">
        <f t="shared" si="2"/>
        <v>7</v>
      </c>
      <c r="J17" s="125">
        <f t="shared" si="2"/>
        <v>7</v>
      </c>
      <c r="K17" s="125">
        <f t="shared" si="2"/>
        <v>7</v>
      </c>
      <c r="L17" s="125">
        <f t="shared" si="2"/>
        <v>7</v>
      </c>
      <c r="M17" s="125">
        <f t="shared" si="2"/>
        <v>7</v>
      </c>
      <c r="N17" s="125">
        <f t="shared" si="2"/>
        <v>7</v>
      </c>
      <c r="O17" s="125">
        <f t="shared" si="2"/>
        <v>7</v>
      </c>
      <c r="P17" s="125">
        <f t="shared" si="2"/>
        <v>7</v>
      </c>
      <c r="Q17" s="125">
        <f t="shared" si="2"/>
        <v>7</v>
      </c>
      <c r="R17" s="125">
        <f t="shared" si="2"/>
        <v>7</v>
      </c>
      <c r="S17" s="126">
        <f t="shared" si="3"/>
        <v>7</v>
      </c>
      <c r="T17" s="125">
        <f t="shared" si="3"/>
        <v>7</v>
      </c>
      <c r="U17" s="125">
        <f t="shared" si="3"/>
        <v>7</v>
      </c>
      <c r="V17" s="125">
        <f t="shared" si="3"/>
        <v>7</v>
      </c>
      <c r="W17" s="125">
        <f t="shared" si="3"/>
        <v>7</v>
      </c>
      <c r="X17" s="125">
        <f t="shared" si="3"/>
        <v>7</v>
      </c>
      <c r="Y17" s="125">
        <f t="shared" si="3"/>
        <v>7</v>
      </c>
      <c r="Z17" s="125">
        <f t="shared" si="3"/>
        <v>7</v>
      </c>
      <c r="AA17" s="125">
        <f t="shared" si="3"/>
        <v>7</v>
      </c>
      <c r="AB17" s="125">
        <f t="shared" si="3"/>
        <v>6</v>
      </c>
      <c r="AC17" s="125">
        <f t="shared" si="4"/>
        <v>6</v>
      </c>
      <c r="AD17" s="127">
        <f t="shared" si="4"/>
        <v>6</v>
      </c>
      <c r="AE17" s="125">
        <f t="shared" si="4"/>
        <v>6</v>
      </c>
      <c r="AF17" s="125">
        <f t="shared" si="4"/>
        <v>6</v>
      </c>
      <c r="AG17" s="125">
        <f t="shared" si="4"/>
        <v>6</v>
      </c>
      <c r="AH17" s="125">
        <f t="shared" si="4"/>
        <v>6</v>
      </c>
      <c r="AI17" s="125">
        <f t="shared" si="4"/>
        <v>6</v>
      </c>
      <c r="AJ17" s="125">
        <f t="shared" si="4"/>
        <v>6</v>
      </c>
      <c r="AK17" s="125">
        <f t="shared" si="4"/>
        <v>6</v>
      </c>
      <c r="AL17" s="125">
        <f t="shared" si="4"/>
        <v>6</v>
      </c>
      <c r="AM17" s="126">
        <f t="shared" si="5"/>
        <v>6</v>
      </c>
      <c r="AN17" s="127">
        <f t="shared" si="5"/>
        <v>6</v>
      </c>
      <c r="AO17" s="125">
        <f t="shared" si="5"/>
        <v>6</v>
      </c>
      <c r="AP17" s="125">
        <f t="shared" si="5"/>
        <v>6</v>
      </c>
      <c r="AQ17" s="125">
        <f t="shared" si="5"/>
        <v>6</v>
      </c>
      <c r="AR17" s="125">
        <f t="shared" si="5"/>
        <v>6</v>
      </c>
      <c r="AS17" s="125">
        <f t="shared" si="5"/>
        <v>6</v>
      </c>
      <c r="AT17" s="125">
        <f t="shared" si="5"/>
        <v>6</v>
      </c>
      <c r="AU17" s="125">
        <f t="shared" si="5"/>
        <v>6</v>
      </c>
      <c r="AV17" s="125">
        <f t="shared" si="5"/>
        <v>6</v>
      </c>
      <c r="AW17" s="126">
        <f t="shared" si="6"/>
        <v>6</v>
      </c>
      <c r="AX17" s="125">
        <f t="shared" si="6"/>
        <v>6</v>
      </c>
      <c r="AY17" s="125">
        <f t="shared" si="6"/>
        <v>6</v>
      </c>
      <c r="AZ17" s="125">
        <f t="shared" si="6"/>
        <v>6</v>
      </c>
      <c r="BA17" s="125">
        <f t="shared" si="6"/>
        <v>6</v>
      </c>
      <c r="BB17" s="125">
        <f t="shared" si="6"/>
        <v>6</v>
      </c>
      <c r="BC17" s="125">
        <f t="shared" si="6"/>
        <v>6</v>
      </c>
      <c r="BD17" s="125">
        <f t="shared" si="6"/>
        <v>6</v>
      </c>
      <c r="BE17" s="125">
        <f t="shared" si="6"/>
        <v>6</v>
      </c>
      <c r="BF17" s="125">
        <f t="shared" si="6"/>
        <v>6</v>
      </c>
      <c r="BG17" s="128">
        <f t="shared" si="6"/>
        <v>6</v>
      </c>
    </row>
    <row r="18" spans="4:59" ht="18">
      <c r="D18" s="14" t="s">
        <v>68</v>
      </c>
      <c r="E18" s="14" t="s">
        <v>16</v>
      </c>
      <c r="F18" s="14">
        <f>ROUNDDOWN(5+(C3-180)*1.5/180,1)</f>
        <v>7.6</v>
      </c>
      <c r="G18" s="52">
        <f t="shared" si="7"/>
        <v>3</v>
      </c>
      <c r="H18" s="53">
        <f t="shared" si="8"/>
        <v>13.6</v>
      </c>
      <c r="I18" s="125">
        <f t="shared" si="2"/>
        <v>7</v>
      </c>
      <c r="J18" s="125">
        <f t="shared" si="2"/>
        <v>7</v>
      </c>
      <c r="K18" s="125">
        <f t="shared" si="2"/>
        <v>7</v>
      </c>
      <c r="L18" s="125">
        <f t="shared" si="2"/>
        <v>7</v>
      </c>
      <c r="M18" s="125">
        <f t="shared" si="2"/>
        <v>7</v>
      </c>
      <c r="N18" s="125">
        <f t="shared" si="2"/>
        <v>7</v>
      </c>
      <c r="O18" s="125">
        <f t="shared" si="2"/>
        <v>7</v>
      </c>
      <c r="P18" s="125">
        <f t="shared" si="2"/>
        <v>7</v>
      </c>
      <c r="Q18" s="125">
        <f t="shared" si="2"/>
        <v>7</v>
      </c>
      <c r="R18" s="125">
        <f t="shared" si="2"/>
        <v>7</v>
      </c>
      <c r="S18" s="126">
        <f t="shared" si="3"/>
        <v>7</v>
      </c>
      <c r="T18" s="125">
        <f t="shared" si="3"/>
        <v>7</v>
      </c>
      <c r="U18" s="125">
        <f t="shared" si="3"/>
        <v>7</v>
      </c>
      <c r="V18" s="125">
        <f t="shared" si="3"/>
        <v>7</v>
      </c>
      <c r="W18" s="125">
        <f t="shared" si="3"/>
        <v>6</v>
      </c>
      <c r="X18" s="125">
        <f t="shared" si="3"/>
        <v>6</v>
      </c>
      <c r="Y18" s="125">
        <f t="shared" si="3"/>
        <v>6</v>
      </c>
      <c r="Z18" s="125">
        <f t="shared" si="3"/>
        <v>6</v>
      </c>
      <c r="AA18" s="125">
        <f t="shared" si="3"/>
        <v>6</v>
      </c>
      <c r="AB18" s="125">
        <f t="shared" si="3"/>
        <v>6</v>
      </c>
      <c r="AC18" s="125">
        <f t="shared" si="4"/>
        <v>6</v>
      </c>
      <c r="AD18" s="127">
        <f t="shared" si="4"/>
        <v>6</v>
      </c>
      <c r="AE18" s="125">
        <f t="shared" si="4"/>
        <v>6</v>
      </c>
      <c r="AF18" s="125">
        <f t="shared" si="4"/>
        <v>6</v>
      </c>
      <c r="AG18" s="125">
        <f t="shared" si="4"/>
        <v>6</v>
      </c>
      <c r="AH18" s="125">
        <f t="shared" si="4"/>
        <v>6</v>
      </c>
      <c r="AI18" s="125">
        <f t="shared" si="4"/>
        <v>6</v>
      </c>
      <c r="AJ18" s="125">
        <f t="shared" si="4"/>
        <v>6</v>
      </c>
      <c r="AK18" s="125">
        <f t="shared" si="4"/>
        <v>6</v>
      </c>
      <c r="AL18" s="125">
        <f t="shared" si="4"/>
        <v>6</v>
      </c>
      <c r="AM18" s="126">
        <f t="shared" si="5"/>
        <v>6</v>
      </c>
      <c r="AN18" s="127">
        <f t="shared" si="5"/>
        <v>6</v>
      </c>
      <c r="AO18" s="125">
        <f t="shared" si="5"/>
        <v>6</v>
      </c>
      <c r="AP18" s="125">
        <f t="shared" si="5"/>
        <v>6</v>
      </c>
      <c r="AQ18" s="125">
        <f t="shared" si="5"/>
        <v>6</v>
      </c>
      <c r="AR18" s="125">
        <f t="shared" si="5"/>
        <v>6</v>
      </c>
      <c r="AS18" s="125">
        <f t="shared" si="5"/>
        <v>6</v>
      </c>
      <c r="AT18" s="125">
        <f t="shared" si="5"/>
        <v>6</v>
      </c>
      <c r="AU18" s="125">
        <f t="shared" si="5"/>
        <v>6</v>
      </c>
      <c r="AV18" s="125">
        <f t="shared" si="5"/>
        <v>6</v>
      </c>
      <c r="AW18" s="126">
        <f t="shared" si="6"/>
        <v>6</v>
      </c>
      <c r="AX18" s="125">
        <f t="shared" si="6"/>
        <v>6</v>
      </c>
      <c r="AY18" s="125">
        <f t="shared" si="6"/>
        <v>6</v>
      </c>
      <c r="AZ18" s="125">
        <f t="shared" si="6"/>
        <v>6</v>
      </c>
      <c r="BA18" s="125">
        <f t="shared" si="6"/>
        <v>6</v>
      </c>
      <c r="BB18" s="125">
        <f t="shared" si="6"/>
        <v>6</v>
      </c>
      <c r="BC18" s="125">
        <f t="shared" si="6"/>
        <v>6</v>
      </c>
      <c r="BD18" s="125">
        <f t="shared" si="6"/>
        <v>6</v>
      </c>
      <c r="BE18" s="125">
        <f t="shared" si="6"/>
        <v>6</v>
      </c>
      <c r="BF18" s="125">
        <f t="shared" si="6"/>
        <v>6</v>
      </c>
      <c r="BG18" s="128">
        <f t="shared" si="6"/>
        <v>6</v>
      </c>
    </row>
    <row r="19" spans="3:59" ht="18">
      <c r="C19" s="30"/>
      <c r="D19" s="14" t="s">
        <v>70</v>
      </c>
      <c r="E19" s="14" t="s">
        <v>17</v>
      </c>
      <c r="F19" s="14">
        <f>ROUNDDOWN(5+(C3-180)*6.5/270,1)</f>
        <v>12.5</v>
      </c>
      <c r="G19" s="52">
        <f t="shared" si="7"/>
        <v>4</v>
      </c>
      <c r="H19" s="53">
        <f t="shared" si="8"/>
        <v>13.8</v>
      </c>
      <c r="I19" s="125">
        <f t="shared" si="2"/>
        <v>7</v>
      </c>
      <c r="J19" s="125">
        <f t="shared" si="2"/>
        <v>7</v>
      </c>
      <c r="K19" s="125">
        <f t="shared" si="2"/>
        <v>7</v>
      </c>
      <c r="L19" s="125">
        <f t="shared" si="2"/>
        <v>7</v>
      </c>
      <c r="M19" s="125">
        <f t="shared" si="2"/>
        <v>7</v>
      </c>
      <c r="N19" s="125">
        <f t="shared" si="2"/>
        <v>7</v>
      </c>
      <c r="O19" s="125">
        <f t="shared" si="2"/>
        <v>7</v>
      </c>
      <c r="P19" s="125">
        <f t="shared" si="2"/>
        <v>6</v>
      </c>
      <c r="Q19" s="125">
        <f t="shared" si="2"/>
        <v>6</v>
      </c>
      <c r="R19" s="125">
        <f t="shared" si="2"/>
        <v>6</v>
      </c>
      <c r="S19" s="126">
        <f t="shared" si="3"/>
        <v>6</v>
      </c>
      <c r="T19" s="125">
        <f t="shared" si="3"/>
        <v>6</v>
      </c>
      <c r="U19" s="125">
        <f t="shared" si="3"/>
        <v>6</v>
      </c>
      <c r="V19" s="125">
        <f t="shared" si="3"/>
        <v>6</v>
      </c>
      <c r="W19" s="125">
        <f t="shared" si="3"/>
        <v>6</v>
      </c>
      <c r="X19" s="125">
        <f t="shared" si="3"/>
        <v>6</v>
      </c>
      <c r="Y19" s="125">
        <f t="shared" si="3"/>
        <v>6</v>
      </c>
      <c r="Z19" s="125">
        <f t="shared" si="3"/>
        <v>6</v>
      </c>
      <c r="AA19" s="125">
        <f t="shared" si="3"/>
        <v>6</v>
      </c>
      <c r="AB19" s="125">
        <f t="shared" si="3"/>
        <v>6</v>
      </c>
      <c r="AC19" s="125">
        <f t="shared" si="4"/>
        <v>6</v>
      </c>
      <c r="AD19" s="127">
        <f t="shared" si="4"/>
        <v>6</v>
      </c>
      <c r="AE19" s="125">
        <f t="shared" si="4"/>
        <v>6</v>
      </c>
      <c r="AF19" s="125">
        <f t="shared" si="4"/>
        <v>6</v>
      </c>
      <c r="AG19" s="125">
        <f t="shared" si="4"/>
        <v>6</v>
      </c>
      <c r="AH19" s="125">
        <f t="shared" si="4"/>
        <v>6</v>
      </c>
      <c r="AI19" s="125">
        <f t="shared" si="4"/>
        <v>6</v>
      </c>
      <c r="AJ19" s="125">
        <f t="shared" si="4"/>
        <v>6</v>
      </c>
      <c r="AK19" s="125">
        <f t="shared" si="4"/>
        <v>6</v>
      </c>
      <c r="AL19" s="125">
        <f t="shared" si="4"/>
        <v>6</v>
      </c>
      <c r="AM19" s="126">
        <f t="shared" si="5"/>
        <v>6</v>
      </c>
      <c r="AN19" s="127">
        <f t="shared" si="5"/>
        <v>6</v>
      </c>
      <c r="AO19" s="125">
        <f t="shared" si="5"/>
        <v>6</v>
      </c>
      <c r="AP19" s="125">
        <f t="shared" si="5"/>
        <v>6</v>
      </c>
      <c r="AQ19" s="125">
        <f t="shared" si="5"/>
        <v>6</v>
      </c>
      <c r="AR19" s="125">
        <f t="shared" si="5"/>
        <v>6</v>
      </c>
      <c r="AS19" s="125">
        <f t="shared" si="5"/>
        <v>6</v>
      </c>
      <c r="AT19" s="125">
        <f t="shared" si="5"/>
        <v>6</v>
      </c>
      <c r="AU19" s="125">
        <f t="shared" si="5"/>
        <v>6</v>
      </c>
      <c r="AV19" s="125">
        <f t="shared" si="5"/>
        <v>6</v>
      </c>
      <c r="AW19" s="126">
        <f t="shared" si="6"/>
        <v>6</v>
      </c>
      <c r="AX19" s="125">
        <f t="shared" si="6"/>
        <v>6</v>
      </c>
      <c r="AY19" s="125">
        <f t="shared" si="6"/>
        <v>6</v>
      </c>
      <c r="AZ19" s="125">
        <f t="shared" si="6"/>
        <v>6</v>
      </c>
      <c r="BA19" s="125">
        <f t="shared" si="6"/>
        <v>6</v>
      </c>
      <c r="BB19" s="125">
        <f t="shared" si="6"/>
        <v>6</v>
      </c>
      <c r="BC19" s="125">
        <f t="shared" si="6"/>
        <v>6</v>
      </c>
      <c r="BD19" s="125">
        <f t="shared" si="6"/>
        <v>6</v>
      </c>
      <c r="BE19" s="125">
        <f t="shared" si="6"/>
        <v>6</v>
      </c>
      <c r="BF19" s="125">
        <f t="shared" si="6"/>
        <v>6</v>
      </c>
      <c r="BG19" s="128">
        <f t="shared" si="6"/>
        <v>6</v>
      </c>
    </row>
    <row r="20" spans="4:59" ht="18">
      <c r="D20" s="14" t="s">
        <v>80</v>
      </c>
      <c r="E20" s="14" t="s">
        <v>18</v>
      </c>
      <c r="F20" s="14">
        <f>ROUNDDOWN(11.5+(C3-450)*1.5/30,1)</f>
        <v>13.6</v>
      </c>
      <c r="G20" s="52">
        <f t="shared" si="7"/>
        <v>5</v>
      </c>
      <c r="H20" s="53">
        <f t="shared" si="8"/>
        <v>13.9</v>
      </c>
      <c r="I20" s="125">
        <f t="shared" si="2"/>
        <v>7</v>
      </c>
      <c r="J20" s="125">
        <f t="shared" si="2"/>
        <v>7</v>
      </c>
      <c r="K20" s="125">
        <f t="shared" si="2"/>
        <v>7</v>
      </c>
      <c r="L20" s="125">
        <f t="shared" si="2"/>
        <v>6</v>
      </c>
      <c r="M20" s="125">
        <f t="shared" si="2"/>
        <v>6</v>
      </c>
      <c r="N20" s="125">
        <f t="shared" si="2"/>
        <v>6</v>
      </c>
      <c r="O20" s="125">
        <f t="shared" si="2"/>
        <v>6</v>
      </c>
      <c r="P20" s="125">
        <f t="shared" si="2"/>
        <v>6</v>
      </c>
      <c r="Q20" s="125">
        <f t="shared" si="2"/>
        <v>6</v>
      </c>
      <c r="R20" s="125">
        <f t="shared" si="2"/>
        <v>6</v>
      </c>
      <c r="S20" s="126">
        <f t="shared" si="3"/>
        <v>6</v>
      </c>
      <c r="T20" s="125">
        <f t="shared" si="3"/>
        <v>6</v>
      </c>
      <c r="U20" s="125">
        <f t="shared" si="3"/>
        <v>6</v>
      </c>
      <c r="V20" s="125">
        <f t="shared" si="3"/>
        <v>6</v>
      </c>
      <c r="W20" s="125">
        <f t="shared" si="3"/>
        <v>6</v>
      </c>
      <c r="X20" s="125">
        <f t="shared" si="3"/>
        <v>6</v>
      </c>
      <c r="Y20" s="125">
        <f t="shared" si="3"/>
        <v>6</v>
      </c>
      <c r="Z20" s="125">
        <f t="shared" si="3"/>
        <v>6</v>
      </c>
      <c r="AA20" s="125">
        <f t="shared" si="3"/>
        <v>6</v>
      </c>
      <c r="AB20" s="125">
        <f t="shared" si="3"/>
        <v>6</v>
      </c>
      <c r="AC20" s="125">
        <f t="shared" si="4"/>
        <v>6</v>
      </c>
      <c r="AD20" s="127">
        <f t="shared" si="4"/>
        <v>6</v>
      </c>
      <c r="AE20" s="125">
        <f t="shared" si="4"/>
        <v>6</v>
      </c>
      <c r="AF20" s="125">
        <f t="shared" si="4"/>
        <v>6</v>
      </c>
      <c r="AG20" s="125">
        <f t="shared" si="4"/>
        <v>6</v>
      </c>
      <c r="AH20" s="125">
        <f t="shared" si="4"/>
        <v>6</v>
      </c>
      <c r="AI20" s="125">
        <f t="shared" si="4"/>
        <v>6</v>
      </c>
      <c r="AJ20" s="125">
        <f t="shared" si="4"/>
        <v>6</v>
      </c>
      <c r="AK20" s="125">
        <f t="shared" si="4"/>
        <v>6</v>
      </c>
      <c r="AL20" s="125">
        <f t="shared" si="4"/>
        <v>6</v>
      </c>
      <c r="AM20" s="126">
        <f t="shared" si="5"/>
        <v>6</v>
      </c>
      <c r="AN20" s="127">
        <f t="shared" si="5"/>
        <v>6</v>
      </c>
      <c r="AO20" s="125">
        <f t="shared" si="5"/>
        <v>6</v>
      </c>
      <c r="AP20" s="125">
        <f t="shared" si="5"/>
        <v>6</v>
      </c>
      <c r="AQ20" s="125">
        <f t="shared" si="5"/>
        <v>6</v>
      </c>
      <c r="AR20" s="125">
        <f t="shared" si="5"/>
        <v>6</v>
      </c>
      <c r="AS20" s="125">
        <f t="shared" si="5"/>
        <v>6</v>
      </c>
      <c r="AT20" s="125">
        <f t="shared" si="5"/>
        <v>6</v>
      </c>
      <c r="AU20" s="125">
        <f t="shared" si="5"/>
        <v>6</v>
      </c>
      <c r="AV20" s="125">
        <f t="shared" si="5"/>
        <v>6</v>
      </c>
      <c r="AW20" s="126">
        <f t="shared" si="6"/>
        <v>6</v>
      </c>
      <c r="AX20" s="125">
        <f t="shared" si="6"/>
        <v>6</v>
      </c>
      <c r="AY20" s="125">
        <f t="shared" si="6"/>
        <v>6</v>
      </c>
      <c r="AZ20" s="125">
        <f t="shared" si="6"/>
        <v>6</v>
      </c>
      <c r="BA20" s="125">
        <f t="shared" si="6"/>
        <v>6</v>
      </c>
      <c r="BB20" s="125">
        <f t="shared" si="6"/>
        <v>6</v>
      </c>
      <c r="BC20" s="125">
        <f t="shared" si="6"/>
        <v>6</v>
      </c>
      <c r="BD20" s="125">
        <f t="shared" si="6"/>
        <v>6</v>
      </c>
      <c r="BE20" s="125">
        <f t="shared" si="6"/>
        <v>6</v>
      </c>
      <c r="BF20" s="125">
        <f t="shared" si="6"/>
        <v>6</v>
      </c>
      <c r="BG20" s="128">
        <f t="shared" si="6"/>
        <v>6</v>
      </c>
    </row>
    <row r="21" spans="4:59" ht="18">
      <c r="D21" s="14" t="s">
        <v>81</v>
      </c>
      <c r="E21" s="14" t="s">
        <v>73</v>
      </c>
      <c r="F21" s="14">
        <f>ROUNDDOWN(13+(C3-480)*1.5/50,1)</f>
        <v>13.3</v>
      </c>
      <c r="G21" s="52">
        <f t="shared" si="7"/>
        <v>6</v>
      </c>
      <c r="H21" s="53">
        <f t="shared" si="8"/>
        <v>14</v>
      </c>
      <c r="I21" s="125">
        <f t="shared" si="2"/>
        <v>6</v>
      </c>
      <c r="J21" s="125">
        <f t="shared" si="2"/>
        <v>6</v>
      </c>
      <c r="K21" s="125">
        <f t="shared" si="2"/>
        <v>6</v>
      </c>
      <c r="L21" s="125">
        <f t="shared" si="2"/>
        <v>6</v>
      </c>
      <c r="M21" s="125">
        <f t="shared" si="2"/>
        <v>6</v>
      </c>
      <c r="N21" s="125">
        <f t="shared" si="2"/>
        <v>6</v>
      </c>
      <c r="O21" s="125">
        <f t="shared" si="2"/>
        <v>6</v>
      </c>
      <c r="P21" s="125">
        <f t="shared" si="2"/>
        <v>6</v>
      </c>
      <c r="Q21" s="125">
        <f t="shared" si="2"/>
        <v>6</v>
      </c>
      <c r="R21" s="125">
        <f t="shared" si="2"/>
        <v>6</v>
      </c>
      <c r="S21" s="126">
        <f t="shared" si="3"/>
        <v>6</v>
      </c>
      <c r="T21" s="125">
        <f t="shared" si="3"/>
        <v>6</v>
      </c>
      <c r="U21" s="125">
        <f t="shared" si="3"/>
        <v>6</v>
      </c>
      <c r="V21" s="125">
        <f t="shared" si="3"/>
        <v>6</v>
      </c>
      <c r="W21" s="125">
        <f t="shared" si="3"/>
        <v>6</v>
      </c>
      <c r="X21" s="125">
        <f t="shared" si="3"/>
        <v>6</v>
      </c>
      <c r="Y21" s="125">
        <f t="shared" si="3"/>
        <v>6</v>
      </c>
      <c r="Z21" s="125">
        <f t="shared" si="3"/>
        <v>6</v>
      </c>
      <c r="AA21" s="125">
        <f t="shared" si="3"/>
        <v>6</v>
      </c>
      <c r="AB21" s="125">
        <f t="shared" si="3"/>
        <v>6</v>
      </c>
      <c r="AC21" s="125">
        <f t="shared" si="4"/>
        <v>6</v>
      </c>
      <c r="AD21" s="127">
        <f t="shared" si="4"/>
        <v>6</v>
      </c>
      <c r="AE21" s="125">
        <f t="shared" si="4"/>
        <v>6</v>
      </c>
      <c r="AF21" s="125">
        <f t="shared" si="4"/>
        <v>6</v>
      </c>
      <c r="AG21" s="125">
        <f t="shared" si="4"/>
        <v>6</v>
      </c>
      <c r="AH21" s="125">
        <f t="shared" si="4"/>
        <v>6</v>
      </c>
      <c r="AI21" s="125">
        <f t="shared" si="4"/>
        <v>6</v>
      </c>
      <c r="AJ21" s="125">
        <f t="shared" si="4"/>
        <v>6</v>
      </c>
      <c r="AK21" s="125">
        <f t="shared" si="4"/>
        <v>6</v>
      </c>
      <c r="AL21" s="125">
        <f t="shared" si="4"/>
        <v>6</v>
      </c>
      <c r="AM21" s="126">
        <f t="shared" si="5"/>
        <v>6</v>
      </c>
      <c r="AN21" s="127">
        <f t="shared" si="5"/>
        <v>6</v>
      </c>
      <c r="AO21" s="125">
        <f t="shared" si="5"/>
        <v>6</v>
      </c>
      <c r="AP21" s="125">
        <f t="shared" si="5"/>
        <v>6</v>
      </c>
      <c r="AQ21" s="125">
        <f t="shared" si="5"/>
        <v>6</v>
      </c>
      <c r="AR21" s="125">
        <f t="shared" si="5"/>
        <v>6</v>
      </c>
      <c r="AS21" s="125">
        <f t="shared" si="5"/>
        <v>6</v>
      </c>
      <c r="AT21" s="125">
        <f t="shared" si="5"/>
        <v>6</v>
      </c>
      <c r="AU21" s="125">
        <f t="shared" si="5"/>
        <v>6</v>
      </c>
      <c r="AV21" s="125">
        <f t="shared" si="5"/>
        <v>6</v>
      </c>
      <c r="AW21" s="126">
        <f t="shared" si="6"/>
        <v>6</v>
      </c>
      <c r="AX21" s="125">
        <f t="shared" si="6"/>
        <v>6</v>
      </c>
      <c r="AY21" s="125">
        <f t="shared" si="6"/>
        <v>6</v>
      </c>
      <c r="AZ21" s="125">
        <f t="shared" si="6"/>
        <v>6</v>
      </c>
      <c r="BA21" s="125">
        <f t="shared" si="6"/>
        <v>6</v>
      </c>
      <c r="BB21" s="125">
        <f t="shared" si="6"/>
        <v>6</v>
      </c>
      <c r="BC21" s="125">
        <f t="shared" si="6"/>
        <v>6</v>
      </c>
      <c r="BD21" s="125">
        <f t="shared" si="6"/>
        <v>6</v>
      </c>
      <c r="BE21" s="125">
        <f t="shared" si="6"/>
        <v>6</v>
      </c>
      <c r="BF21" s="125">
        <f t="shared" si="6"/>
        <v>6</v>
      </c>
      <c r="BG21" s="128">
        <f t="shared" si="6"/>
        <v>6</v>
      </c>
    </row>
    <row r="22" spans="4:59" ht="18">
      <c r="D22" s="17" t="s">
        <v>74</v>
      </c>
      <c r="E22" s="17" t="s">
        <v>75</v>
      </c>
      <c r="F22" s="17">
        <f>ROUNDDOWN(14.5+(C3-530)*3.5/470,1)</f>
        <v>14.2</v>
      </c>
      <c r="G22" s="52">
        <f t="shared" si="7"/>
        <v>7</v>
      </c>
      <c r="H22" s="53">
        <f t="shared" si="8"/>
        <v>14.2</v>
      </c>
      <c r="I22" s="125">
        <f t="shared" si="2"/>
        <v>6</v>
      </c>
      <c r="J22" s="125">
        <f t="shared" si="2"/>
        <v>6</v>
      </c>
      <c r="K22" s="125">
        <f t="shared" si="2"/>
        <v>6</v>
      </c>
      <c r="L22" s="125">
        <f t="shared" si="2"/>
        <v>6</v>
      </c>
      <c r="M22" s="125">
        <f t="shared" si="2"/>
        <v>6</v>
      </c>
      <c r="N22" s="125">
        <f t="shared" si="2"/>
        <v>6</v>
      </c>
      <c r="O22" s="125">
        <f t="shared" si="2"/>
        <v>6</v>
      </c>
      <c r="P22" s="125">
        <f t="shared" si="2"/>
        <v>6</v>
      </c>
      <c r="Q22" s="125">
        <f t="shared" si="2"/>
        <v>6</v>
      </c>
      <c r="R22" s="125">
        <f t="shared" si="2"/>
        <v>6</v>
      </c>
      <c r="S22" s="126">
        <f t="shared" si="3"/>
        <v>6</v>
      </c>
      <c r="T22" s="125">
        <f t="shared" si="3"/>
        <v>6</v>
      </c>
      <c r="U22" s="125">
        <f t="shared" si="3"/>
        <v>6</v>
      </c>
      <c r="V22" s="125">
        <f t="shared" si="3"/>
        <v>6</v>
      </c>
      <c r="W22" s="125">
        <f t="shared" si="3"/>
        <v>6</v>
      </c>
      <c r="X22" s="125">
        <f t="shared" si="3"/>
        <v>6</v>
      </c>
      <c r="Y22" s="125">
        <f t="shared" si="3"/>
        <v>6</v>
      </c>
      <c r="Z22" s="125">
        <f t="shared" si="3"/>
        <v>6</v>
      </c>
      <c r="AA22" s="125">
        <f t="shared" si="3"/>
        <v>6</v>
      </c>
      <c r="AB22" s="125">
        <f t="shared" si="3"/>
        <v>6</v>
      </c>
      <c r="AC22" s="125">
        <f t="shared" si="4"/>
        <v>6</v>
      </c>
      <c r="AD22" s="127">
        <f t="shared" si="4"/>
        <v>6</v>
      </c>
      <c r="AE22" s="125">
        <f t="shared" si="4"/>
        <v>6</v>
      </c>
      <c r="AF22" s="125">
        <f t="shared" si="4"/>
        <v>6</v>
      </c>
      <c r="AG22" s="125">
        <f t="shared" si="4"/>
        <v>6</v>
      </c>
      <c r="AH22" s="125">
        <f t="shared" si="4"/>
        <v>6</v>
      </c>
      <c r="AI22" s="125">
        <f t="shared" si="4"/>
        <v>6</v>
      </c>
      <c r="AJ22" s="125">
        <f t="shared" si="4"/>
        <v>6</v>
      </c>
      <c r="AK22" s="125">
        <f t="shared" si="4"/>
        <v>6</v>
      </c>
      <c r="AL22" s="125">
        <f t="shared" si="4"/>
        <v>6</v>
      </c>
      <c r="AM22" s="126">
        <f t="shared" si="5"/>
        <v>6</v>
      </c>
      <c r="AN22" s="127">
        <f t="shared" si="5"/>
        <v>6</v>
      </c>
      <c r="AO22" s="125">
        <f t="shared" si="5"/>
        <v>6</v>
      </c>
      <c r="AP22" s="125">
        <f t="shared" si="5"/>
        <v>6</v>
      </c>
      <c r="AQ22" s="125">
        <f t="shared" si="5"/>
        <v>6</v>
      </c>
      <c r="AR22" s="125">
        <f t="shared" si="5"/>
        <v>6</v>
      </c>
      <c r="AS22" s="125">
        <f t="shared" si="5"/>
        <v>6</v>
      </c>
      <c r="AT22" s="125">
        <f t="shared" si="5"/>
        <v>6</v>
      </c>
      <c r="AU22" s="125">
        <f t="shared" si="5"/>
        <v>6</v>
      </c>
      <c r="AV22" s="125">
        <f t="shared" si="5"/>
        <v>6</v>
      </c>
      <c r="AW22" s="126">
        <f t="shared" si="6"/>
        <v>6</v>
      </c>
      <c r="AX22" s="125">
        <f t="shared" si="6"/>
        <v>6</v>
      </c>
      <c r="AY22" s="125">
        <f t="shared" si="6"/>
        <v>6</v>
      </c>
      <c r="AZ22" s="125">
        <f t="shared" si="6"/>
        <v>6</v>
      </c>
      <c r="BA22" s="125">
        <f t="shared" si="6"/>
        <v>6</v>
      </c>
      <c r="BB22" s="125">
        <f t="shared" si="6"/>
        <v>6</v>
      </c>
      <c r="BC22" s="125">
        <f t="shared" si="6"/>
        <v>6</v>
      </c>
      <c r="BD22" s="125">
        <f t="shared" si="6"/>
        <v>6</v>
      </c>
      <c r="BE22" s="125">
        <f t="shared" si="6"/>
        <v>6</v>
      </c>
      <c r="BF22" s="125">
        <f t="shared" si="6"/>
        <v>6</v>
      </c>
      <c r="BG22" s="128">
        <f t="shared" si="6"/>
        <v>6</v>
      </c>
    </row>
    <row r="23" spans="7:59" ht="18">
      <c r="G23" s="52">
        <f t="shared" si="7"/>
        <v>8</v>
      </c>
      <c r="H23" s="53">
        <f t="shared" si="8"/>
        <v>14.3</v>
      </c>
      <c r="I23" s="125">
        <f t="shared" si="2"/>
        <v>6</v>
      </c>
      <c r="J23" s="125">
        <f t="shared" si="2"/>
        <v>6</v>
      </c>
      <c r="K23" s="125">
        <f t="shared" si="2"/>
        <v>6</v>
      </c>
      <c r="L23" s="125">
        <f t="shared" si="2"/>
        <v>6</v>
      </c>
      <c r="M23" s="125">
        <f t="shared" si="2"/>
        <v>6</v>
      </c>
      <c r="N23" s="125">
        <f t="shared" si="2"/>
        <v>6</v>
      </c>
      <c r="O23" s="125">
        <f t="shared" si="2"/>
        <v>6</v>
      </c>
      <c r="P23" s="125">
        <f t="shared" si="2"/>
        <v>6</v>
      </c>
      <c r="Q23" s="125">
        <f t="shared" si="2"/>
        <v>6</v>
      </c>
      <c r="R23" s="125">
        <f t="shared" si="2"/>
        <v>6</v>
      </c>
      <c r="S23" s="126">
        <f t="shared" si="3"/>
        <v>6</v>
      </c>
      <c r="T23" s="125">
        <f t="shared" si="3"/>
        <v>6</v>
      </c>
      <c r="U23" s="125">
        <f t="shared" si="3"/>
        <v>6</v>
      </c>
      <c r="V23" s="125">
        <f t="shared" si="3"/>
        <v>6</v>
      </c>
      <c r="W23" s="125">
        <f t="shared" si="3"/>
        <v>6</v>
      </c>
      <c r="X23" s="125">
        <f t="shared" si="3"/>
        <v>6</v>
      </c>
      <c r="Y23" s="125">
        <f t="shared" si="3"/>
        <v>6</v>
      </c>
      <c r="Z23" s="125">
        <f t="shared" si="3"/>
        <v>6</v>
      </c>
      <c r="AA23" s="125">
        <f t="shared" si="3"/>
        <v>6</v>
      </c>
      <c r="AB23" s="125">
        <f t="shared" si="3"/>
        <v>6</v>
      </c>
      <c r="AC23" s="125">
        <f t="shared" si="4"/>
        <v>6</v>
      </c>
      <c r="AD23" s="127">
        <f t="shared" si="4"/>
        <v>6</v>
      </c>
      <c r="AE23" s="125">
        <f t="shared" si="4"/>
        <v>6</v>
      </c>
      <c r="AF23" s="125">
        <f t="shared" si="4"/>
        <v>6</v>
      </c>
      <c r="AG23" s="125">
        <f t="shared" si="4"/>
        <v>6</v>
      </c>
      <c r="AH23" s="125">
        <f t="shared" si="4"/>
        <v>6</v>
      </c>
      <c r="AI23" s="125">
        <f t="shared" si="4"/>
        <v>6</v>
      </c>
      <c r="AJ23" s="125">
        <f t="shared" si="4"/>
        <v>6</v>
      </c>
      <c r="AK23" s="125">
        <f t="shared" si="4"/>
        <v>6</v>
      </c>
      <c r="AL23" s="125">
        <f t="shared" si="4"/>
        <v>6</v>
      </c>
      <c r="AM23" s="126">
        <f t="shared" si="5"/>
        <v>6</v>
      </c>
      <c r="AN23" s="127">
        <f t="shared" si="5"/>
        <v>6</v>
      </c>
      <c r="AO23" s="125">
        <f t="shared" si="5"/>
        <v>6</v>
      </c>
      <c r="AP23" s="125">
        <f t="shared" si="5"/>
        <v>6</v>
      </c>
      <c r="AQ23" s="125">
        <f t="shared" si="5"/>
        <v>6</v>
      </c>
      <c r="AR23" s="125">
        <f t="shared" si="5"/>
        <v>6</v>
      </c>
      <c r="AS23" s="125">
        <f t="shared" si="5"/>
        <v>6</v>
      </c>
      <c r="AT23" s="125">
        <f t="shared" si="5"/>
        <v>6</v>
      </c>
      <c r="AU23" s="125">
        <f t="shared" si="5"/>
        <v>6</v>
      </c>
      <c r="AV23" s="125">
        <f t="shared" si="5"/>
        <v>6</v>
      </c>
      <c r="AW23" s="126">
        <f t="shared" si="6"/>
        <v>6</v>
      </c>
      <c r="AX23" s="125">
        <f t="shared" si="6"/>
        <v>6</v>
      </c>
      <c r="AY23" s="125">
        <f t="shared" si="6"/>
        <v>6</v>
      </c>
      <c r="AZ23" s="125">
        <f t="shared" si="6"/>
        <v>6</v>
      </c>
      <c r="BA23" s="125">
        <f t="shared" si="6"/>
        <v>6</v>
      </c>
      <c r="BB23" s="125">
        <f t="shared" si="6"/>
        <v>6</v>
      </c>
      <c r="BC23" s="125">
        <f t="shared" si="6"/>
        <v>6</v>
      </c>
      <c r="BD23" s="125">
        <f t="shared" si="6"/>
        <v>6</v>
      </c>
      <c r="BE23" s="125">
        <f t="shared" si="6"/>
        <v>6</v>
      </c>
      <c r="BF23" s="125">
        <f t="shared" si="6"/>
        <v>6</v>
      </c>
      <c r="BG23" s="128">
        <f t="shared" si="6"/>
        <v>6</v>
      </c>
    </row>
    <row r="24" spans="7:59" ht="18.75" thickBot="1">
      <c r="G24" s="52">
        <f t="shared" si="7"/>
        <v>9</v>
      </c>
      <c r="H24" s="53">
        <f t="shared" si="8"/>
        <v>14.4</v>
      </c>
      <c r="I24" s="125">
        <f t="shared" si="2"/>
        <v>6</v>
      </c>
      <c r="J24" s="125">
        <f t="shared" si="2"/>
        <v>6</v>
      </c>
      <c r="K24" s="125">
        <f t="shared" si="2"/>
        <v>6</v>
      </c>
      <c r="L24" s="125">
        <f t="shared" si="2"/>
        <v>6</v>
      </c>
      <c r="M24" s="125">
        <f t="shared" si="2"/>
        <v>6</v>
      </c>
      <c r="N24" s="125">
        <f t="shared" si="2"/>
        <v>6</v>
      </c>
      <c r="O24" s="125">
        <f t="shared" si="2"/>
        <v>6</v>
      </c>
      <c r="P24" s="125">
        <f t="shared" si="2"/>
        <v>6</v>
      </c>
      <c r="Q24" s="125">
        <f t="shared" si="2"/>
        <v>6</v>
      </c>
      <c r="R24" s="125">
        <f t="shared" si="2"/>
        <v>6</v>
      </c>
      <c r="S24" s="126">
        <f t="shared" si="3"/>
        <v>6</v>
      </c>
      <c r="T24" s="125">
        <f t="shared" si="3"/>
        <v>6</v>
      </c>
      <c r="U24" s="125">
        <f t="shared" si="3"/>
        <v>6</v>
      </c>
      <c r="V24" s="125">
        <f t="shared" si="3"/>
        <v>6</v>
      </c>
      <c r="W24" s="125">
        <f t="shared" si="3"/>
        <v>6</v>
      </c>
      <c r="X24" s="125">
        <f t="shared" si="3"/>
        <v>6</v>
      </c>
      <c r="Y24" s="125">
        <f t="shared" si="3"/>
        <v>6</v>
      </c>
      <c r="Z24" s="125">
        <f t="shared" si="3"/>
        <v>6</v>
      </c>
      <c r="AA24" s="125">
        <f t="shared" si="3"/>
        <v>6</v>
      </c>
      <c r="AB24" s="125">
        <f t="shared" si="3"/>
        <v>6</v>
      </c>
      <c r="AC24" s="125">
        <f t="shared" si="4"/>
        <v>6</v>
      </c>
      <c r="AD24" s="127">
        <f t="shared" si="4"/>
        <v>6</v>
      </c>
      <c r="AE24" s="125">
        <f t="shared" si="4"/>
        <v>6</v>
      </c>
      <c r="AF24" s="125">
        <f t="shared" si="4"/>
        <v>6</v>
      </c>
      <c r="AG24" s="125">
        <f t="shared" si="4"/>
        <v>6</v>
      </c>
      <c r="AH24" s="125">
        <f t="shared" si="4"/>
        <v>6</v>
      </c>
      <c r="AI24" s="125">
        <f t="shared" si="4"/>
        <v>6</v>
      </c>
      <c r="AJ24" s="125">
        <f t="shared" si="4"/>
        <v>6</v>
      </c>
      <c r="AK24" s="125">
        <f t="shared" si="4"/>
        <v>6</v>
      </c>
      <c r="AL24" s="125">
        <f t="shared" si="4"/>
        <v>6</v>
      </c>
      <c r="AM24" s="126">
        <f t="shared" si="5"/>
        <v>6</v>
      </c>
      <c r="AN24" s="127">
        <f t="shared" si="5"/>
        <v>6</v>
      </c>
      <c r="AO24" s="125">
        <f t="shared" si="5"/>
        <v>6</v>
      </c>
      <c r="AP24" s="125">
        <f t="shared" si="5"/>
        <v>6</v>
      </c>
      <c r="AQ24" s="125">
        <f t="shared" si="5"/>
        <v>6</v>
      </c>
      <c r="AR24" s="125">
        <f t="shared" si="5"/>
        <v>6</v>
      </c>
      <c r="AS24" s="125">
        <f t="shared" si="5"/>
        <v>6</v>
      </c>
      <c r="AT24" s="125">
        <f t="shared" si="5"/>
        <v>6</v>
      </c>
      <c r="AU24" s="125">
        <f t="shared" si="5"/>
        <v>6</v>
      </c>
      <c r="AV24" s="125">
        <f t="shared" si="5"/>
        <v>6</v>
      </c>
      <c r="AW24" s="126">
        <f t="shared" si="6"/>
        <v>6</v>
      </c>
      <c r="AX24" s="125">
        <f t="shared" si="6"/>
        <v>6</v>
      </c>
      <c r="AY24" s="125">
        <f t="shared" si="6"/>
        <v>6</v>
      </c>
      <c r="AZ24" s="125">
        <f t="shared" si="6"/>
        <v>6</v>
      </c>
      <c r="BA24" s="125">
        <f t="shared" si="6"/>
        <v>6</v>
      </c>
      <c r="BB24" s="125">
        <f t="shared" si="6"/>
        <v>6</v>
      </c>
      <c r="BC24" s="125">
        <f t="shared" si="6"/>
        <v>6</v>
      </c>
      <c r="BD24" s="125">
        <f t="shared" si="6"/>
        <v>6</v>
      </c>
      <c r="BE24" s="125">
        <f t="shared" si="6"/>
        <v>6</v>
      </c>
      <c r="BF24" s="125">
        <f t="shared" si="6"/>
        <v>6</v>
      </c>
      <c r="BG24" s="128">
        <f t="shared" si="6"/>
        <v>6</v>
      </c>
    </row>
    <row r="25" spans="4:59" ht="18">
      <c r="D25" s="19"/>
      <c r="G25" s="113">
        <f t="shared" si="7"/>
        <v>10</v>
      </c>
      <c r="H25" s="114">
        <f t="shared" si="8"/>
        <v>14.6</v>
      </c>
      <c r="I25" s="129">
        <f aca="true" t="shared" si="9" ref="I25:R34">ROUNDUP((100-(I$12+I$13))/$H25,0)</f>
        <v>6</v>
      </c>
      <c r="J25" s="129">
        <f t="shared" si="9"/>
        <v>6</v>
      </c>
      <c r="K25" s="129">
        <f t="shared" si="9"/>
        <v>6</v>
      </c>
      <c r="L25" s="129">
        <f t="shared" si="9"/>
        <v>6</v>
      </c>
      <c r="M25" s="129">
        <f t="shared" si="9"/>
        <v>6</v>
      </c>
      <c r="N25" s="129">
        <f t="shared" si="9"/>
        <v>6</v>
      </c>
      <c r="O25" s="129">
        <f t="shared" si="9"/>
        <v>6</v>
      </c>
      <c r="P25" s="129">
        <f t="shared" si="9"/>
        <v>6</v>
      </c>
      <c r="Q25" s="129">
        <f t="shared" si="9"/>
        <v>6</v>
      </c>
      <c r="R25" s="129">
        <f t="shared" si="9"/>
        <v>6</v>
      </c>
      <c r="S25" s="130">
        <f aca="true" t="shared" si="10" ref="S25:AB34">ROUNDUP((100-(S$12+S$13))/$H25,0)</f>
        <v>6</v>
      </c>
      <c r="T25" s="129">
        <f t="shared" si="10"/>
        <v>6</v>
      </c>
      <c r="U25" s="129">
        <f t="shared" si="10"/>
        <v>6</v>
      </c>
      <c r="V25" s="129">
        <f t="shared" si="10"/>
        <v>6</v>
      </c>
      <c r="W25" s="129">
        <f t="shared" si="10"/>
        <v>6</v>
      </c>
      <c r="X25" s="129">
        <f t="shared" si="10"/>
        <v>6</v>
      </c>
      <c r="Y25" s="129">
        <f t="shared" si="10"/>
        <v>6</v>
      </c>
      <c r="Z25" s="129">
        <f t="shared" si="10"/>
        <v>6</v>
      </c>
      <c r="AA25" s="129">
        <f t="shared" si="10"/>
        <v>6</v>
      </c>
      <c r="AB25" s="129">
        <f t="shared" si="10"/>
        <v>6</v>
      </c>
      <c r="AC25" s="129">
        <f aca="true" t="shared" si="11" ref="AC25:AL34">ROUNDUP((100-(AC$12+AC$13))/$H25,0)</f>
        <v>6</v>
      </c>
      <c r="AD25" s="131">
        <f t="shared" si="11"/>
        <v>6</v>
      </c>
      <c r="AE25" s="129">
        <f t="shared" si="11"/>
        <v>6</v>
      </c>
      <c r="AF25" s="129">
        <f t="shared" si="11"/>
        <v>6</v>
      </c>
      <c r="AG25" s="129">
        <f t="shared" si="11"/>
        <v>6</v>
      </c>
      <c r="AH25" s="129">
        <f t="shared" si="11"/>
        <v>6</v>
      </c>
      <c r="AI25" s="129">
        <f t="shared" si="11"/>
        <v>6</v>
      </c>
      <c r="AJ25" s="129">
        <f t="shared" si="11"/>
        <v>6</v>
      </c>
      <c r="AK25" s="129">
        <f t="shared" si="11"/>
        <v>6</v>
      </c>
      <c r="AL25" s="129">
        <f t="shared" si="11"/>
        <v>6</v>
      </c>
      <c r="AM25" s="130">
        <f aca="true" t="shared" si="12" ref="AM25:AV34">ROUNDUP((100-(AM$12+AM$13))/$H25,0)</f>
        <v>6</v>
      </c>
      <c r="AN25" s="131">
        <f t="shared" si="12"/>
        <v>6</v>
      </c>
      <c r="AO25" s="129">
        <f t="shared" si="12"/>
        <v>6</v>
      </c>
      <c r="AP25" s="129">
        <f t="shared" si="12"/>
        <v>6</v>
      </c>
      <c r="AQ25" s="129">
        <f t="shared" si="12"/>
        <v>6</v>
      </c>
      <c r="AR25" s="129">
        <f t="shared" si="12"/>
        <v>6</v>
      </c>
      <c r="AS25" s="129">
        <f t="shared" si="12"/>
        <v>6</v>
      </c>
      <c r="AT25" s="129">
        <f t="shared" si="12"/>
        <v>6</v>
      </c>
      <c r="AU25" s="129">
        <f t="shared" si="12"/>
        <v>6</v>
      </c>
      <c r="AV25" s="129">
        <f t="shared" si="12"/>
        <v>6</v>
      </c>
      <c r="AW25" s="130">
        <f aca="true" t="shared" si="13" ref="AW25:BG34">ROUNDUP((100-(AW$12+AW$13))/$H25,0)</f>
        <v>6</v>
      </c>
      <c r="AX25" s="129">
        <f t="shared" si="13"/>
        <v>6</v>
      </c>
      <c r="AY25" s="129">
        <f t="shared" si="13"/>
        <v>6</v>
      </c>
      <c r="AZ25" s="129">
        <f t="shared" si="13"/>
        <v>6</v>
      </c>
      <c r="BA25" s="129">
        <f t="shared" si="13"/>
        <v>6</v>
      </c>
      <c r="BB25" s="129">
        <f t="shared" si="13"/>
        <v>6</v>
      </c>
      <c r="BC25" s="129">
        <f t="shared" si="13"/>
        <v>6</v>
      </c>
      <c r="BD25" s="129">
        <f t="shared" si="13"/>
        <v>6</v>
      </c>
      <c r="BE25" s="129">
        <f t="shared" si="13"/>
        <v>6</v>
      </c>
      <c r="BF25" s="129">
        <f t="shared" si="13"/>
        <v>6</v>
      </c>
      <c r="BG25" s="132">
        <f t="shared" si="13"/>
        <v>6</v>
      </c>
    </row>
    <row r="26" spans="7:59" ht="18">
      <c r="G26" s="62">
        <f t="shared" si="7"/>
        <v>11</v>
      </c>
      <c r="H26" s="63">
        <f t="shared" si="8"/>
        <v>14.7</v>
      </c>
      <c r="I26" s="133">
        <f t="shared" si="9"/>
        <v>6</v>
      </c>
      <c r="J26" s="133">
        <f t="shared" si="9"/>
        <v>6</v>
      </c>
      <c r="K26" s="133">
        <f t="shared" si="9"/>
        <v>6</v>
      </c>
      <c r="L26" s="133">
        <f t="shared" si="9"/>
        <v>6</v>
      </c>
      <c r="M26" s="133">
        <f t="shared" si="9"/>
        <v>6</v>
      </c>
      <c r="N26" s="133">
        <f t="shared" si="9"/>
        <v>6</v>
      </c>
      <c r="O26" s="133">
        <f t="shared" si="9"/>
        <v>6</v>
      </c>
      <c r="P26" s="133">
        <f t="shared" si="9"/>
        <v>6</v>
      </c>
      <c r="Q26" s="133">
        <f t="shared" si="9"/>
        <v>6</v>
      </c>
      <c r="R26" s="133">
        <f t="shared" si="9"/>
        <v>6</v>
      </c>
      <c r="S26" s="134">
        <f t="shared" si="10"/>
        <v>6</v>
      </c>
      <c r="T26" s="133">
        <f t="shared" si="10"/>
        <v>6</v>
      </c>
      <c r="U26" s="133">
        <f t="shared" si="10"/>
        <v>6</v>
      </c>
      <c r="V26" s="133">
        <f t="shared" si="10"/>
        <v>6</v>
      </c>
      <c r="W26" s="133">
        <f t="shared" si="10"/>
        <v>6</v>
      </c>
      <c r="X26" s="133">
        <f t="shared" si="10"/>
        <v>6</v>
      </c>
      <c r="Y26" s="133">
        <f t="shared" si="10"/>
        <v>6</v>
      </c>
      <c r="Z26" s="133">
        <f t="shared" si="10"/>
        <v>6</v>
      </c>
      <c r="AA26" s="133">
        <f t="shared" si="10"/>
        <v>6</v>
      </c>
      <c r="AB26" s="133">
        <f t="shared" si="10"/>
        <v>6</v>
      </c>
      <c r="AC26" s="133">
        <f t="shared" si="11"/>
        <v>6</v>
      </c>
      <c r="AD26" s="135">
        <f t="shared" si="11"/>
        <v>6</v>
      </c>
      <c r="AE26" s="133">
        <f t="shared" si="11"/>
        <v>6</v>
      </c>
      <c r="AF26" s="133">
        <f t="shared" si="11"/>
        <v>6</v>
      </c>
      <c r="AG26" s="133">
        <f t="shared" si="11"/>
        <v>6</v>
      </c>
      <c r="AH26" s="133">
        <f t="shared" si="11"/>
        <v>6</v>
      </c>
      <c r="AI26" s="133">
        <f t="shared" si="11"/>
        <v>6</v>
      </c>
      <c r="AJ26" s="133">
        <f t="shared" si="11"/>
        <v>6</v>
      </c>
      <c r="AK26" s="133">
        <f t="shared" si="11"/>
        <v>6</v>
      </c>
      <c r="AL26" s="133">
        <f t="shared" si="11"/>
        <v>6</v>
      </c>
      <c r="AM26" s="134">
        <f t="shared" si="12"/>
        <v>6</v>
      </c>
      <c r="AN26" s="135">
        <f t="shared" si="12"/>
        <v>6</v>
      </c>
      <c r="AO26" s="133">
        <f t="shared" si="12"/>
        <v>6</v>
      </c>
      <c r="AP26" s="133">
        <f t="shared" si="12"/>
        <v>6</v>
      </c>
      <c r="AQ26" s="133">
        <f t="shared" si="12"/>
        <v>6</v>
      </c>
      <c r="AR26" s="133">
        <f t="shared" si="12"/>
        <v>6</v>
      </c>
      <c r="AS26" s="133">
        <f t="shared" si="12"/>
        <v>6</v>
      </c>
      <c r="AT26" s="133">
        <f t="shared" si="12"/>
        <v>6</v>
      </c>
      <c r="AU26" s="133">
        <f t="shared" si="12"/>
        <v>6</v>
      </c>
      <c r="AV26" s="133">
        <f t="shared" si="12"/>
        <v>6</v>
      </c>
      <c r="AW26" s="134">
        <f t="shared" si="13"/>
        <v>6</v>
      </c>
      <c r="AX26" s="133">
        <f t="shared" si="13"/>
        <v>6</v>
      </c>
      <c r="AY26" s="133">
        <f t="shared" si="13"/>
        <v>6</v>
      </c>
      <c r="AZ26" s="133">
        <f t="shared" si="13"/>
        <v>6</v>
      </c>
      <c r="BA26" s="133">
        <f t="shared" si="13"/>
        <v>6</v>
      </c>
      <c r="BB26" s="133">
        <f t="shared" si="13"/>
        <v>6</v>
      </c>
      <c r="BC26" s="133">
        <f t="shared" si="13"/>
        <v>6</v>
      </c>
      <c r="BD26" s="133">
        <f t="shared" si="13"/>
        <v>6</v>
      </c>
      <c r="BE26" s="133">
        <f t="shared" si="13"/>
        <v>6</v>
      </c>
      <c r="BF26" s="133">
        <f t="shared" si="13"/>
        <v>6</v>
      </c>
      <c r="BG26" s="136">
        <f t="shared" si="13"/>
        <v>6</v>
      </c>
    </row>
    <row r="27" spans="7:59" ht="18">
      <c r="G27" s="62">
        <f t="shared" si="7"/>
        <v>12</v>
      </c>
      <c r="H27" s="63">
        <f t="shared" si="8"/>
        <v>14.8</v>
      </c>
      <c r="I27" s="133">
        <f t="shared" si="9"/>
        <v>6</v>
      </c>
      <c r="J27" s="133">
        <f t="shared" si="9"/>
        <v>6</v>
      </c>
      <c r="K27" s="133">
        <f t="shared" si="9"/>
        <v>6</v>
      </c>
      <c r="L27" s="133">
        <f t="shared" si="9"/>
        <v>6</v>
      </c>
      <c r="M27" s="133">
        <f t="shared" si="9"/>
        <v>6</v>
      </c>
      <c r="N27" s="133">
        <f t="shared" si="9"/>
        <v>6</v>
      </c>
      <c r="O27" s="133">
        <f t="shared" si="9"/>
        <v>6</v>
      </c>
      <c r="P27" s="133">
        <f t="shared" si="9"/>
        <v>6</v>
      </c>
      <c r="Q27" s="133">
        <f t="shared" si="9"/>
        <v>6</v>
      </c>
      <c r="R27" s="133">
        <f t="shared" si="9"/>
        <v>6</v>
      </c>
      <c r="S27" s="134">
        <f t="shared" si="10"/>
        <v>6</v>
      </c>
      <c r="T27" s="133">
        <f t="shared" si="10"/>
        <v>6</v>
      </c>
      <c r="U27" s="133">
        <f t="shared" si="10"/>
        <v>6</v>
      </c>
      <c r="V27" s="133">
        <f t="shared" si="10"/>
        <v>6</v>
      </c>
      <c r="W27" s="133">
        <f t="shared" si="10"/>
        <v>6</v>
      </c>
      <c r="X27" s="133">
        <f t="shared" si="10"/>
        <v>6</v>
      </c>
      <c r="Y27" s="133">
        <f t="shared" si="10"/>
        <v>6</v>
      </c>
      <c r="Z27" s="133">
        <f t="shared" si="10"/>
        <v>6</v>
      </c>
      <c r="AA27" s="133">
        <f t="shared" si="10"/>
        <v>6</v>
      </c>
      <c r="AB27" s="133">
        <f t="shared" si="10"/>
        <v>6</v>
      </c>
      <c r="AC27" s="133">
        <f t="shared" si="11"/>
        <v>6</v>
      </c>
      <c r="AD27" s="135">
        <f t="shared" si="11"/>
        <v>6</v>
      </c>
      <c r="AE27" s="133">
        <f t="shared" si="11"/>
        <v>6</v>
      </c>
      <c r="AF27" s="133">
        <f t="shared" si="11"/>
        <v>6</v>
      </c>
      <c r="AG27" s="133">
        <f t="shared" si="11"/>
        <v>6</v>
      </c>
      <c r="AH27" s="133">
        <f t="shared" si="11"/>
        <v>6</v>
      </c>
      <c r="AI27" s="133">
        <f t="shared" si="11"/>
        <v>6</v>
      </c>
      <c r="AJ27" s="133">
        <f t="shared" si="11"/>
        <v>6</v>
      </c>
      <c r="AK27" s="133">
        <f t="shared" si="11"/>
        <v>6</v>
      </c>
      <c r="AL27" s="133">
        <f t="shared" si="11"/>
        <v>6</v>
      </c>
      <c r="AM27" s="134">
        <f t="shared" si="12"/>
        <v>6</v>
      </c>
      <c r="AN27" s="135">
        <f t="shared" si="12"/>
        <v>6</v>
      </c>
      <c r="AO27" s="133">
        <f t="shared" si="12"/>
        <v>6</v>
      </c>
      <c r="AP27" s="133">
        <f t="shared" si="12"/>
        <v>6</v>
      </c>
      <c r="AQ27" s="133">
        <f t="shared" si="12"/>
        <v>6</v>
      </c>
      <c r="AR27" s="133">
        <f t="shared" si="12"/>
        <v>6</v>
      </c>
      <c r="AS27" s="133">
        <f t="shared" si="12"/>
        <v>6</v>
      </c>
      <c r="AT27" s="133">
        <f t="shared" si="12"/>
        <v>6</v>
      </c>
      <c r="AU27" s="133">
        <f t="shared" si="12"/>
        <v>6</v>
      </c>
      <c r="AV27" s="133">
        <f t="shared" si="12"/>
        <v>6</v>
      </c>
      <c r="AW27" s="134">
        <f t="shared" si="13"/>
        <v>6</v>
      </c>
      <c r="AX27" s="133">
        <f t="shared" si="13"/>
        <v>6</v>
      </c>
      <c r="AY27" s="133">
        <f t="shared" si="13"/>
        <v>6</v>
      </c>
      <c r="AZ27" s="133">
        <f t="shared" si="13"/>
        <v>6</v>
      </c>
      <c r="BA27" s="133">
        <f t="shared" si="13"/>
        <v>6</v>
      </c>
      <c r="BB27" s="133">
        <f t="shared" si="13"/>
        <v>6</v>
      </c>
      <c r="BC27" s="133">
        <f t="shared" si="13"/>
        <v>6</v>
      </c>
      <c r="BD27" s="133">
        <f t="shared" si="13"/>
        <v>6</v>
      </c>
      <c r="BE27" s="133">
        <f t="shared" si="13"/>
        <v>6</v>
      </c>
      <c r="BF27" s="133">
        <f t="shared" si="13"/>
        <v>6</v>
      </c>
      <c r="BG27" s="136">
        <f t="shared" si="13"/>
        <v>6</v>
      </c>
    </row>
    <row r="28" spans="7:59" ht="18">
      <c r="G28" s="62">
        <f t="shared" si="7"/>
        <v>13</v>
      </c>
      <c r="H28" s="63">
        <f t="shared" si="8"/>
        <v>15</v>
      </c>
      <c r="I28" s="133">
        <f t="shared" si="9"/>
        <v>6</v>
      </c>
      <c r="J28" s="133">
        <f t="shared" si="9"/>
        <v>6</v>
      </c>
      <c r="K28" s="133">
        <f t="shared" si="9"/>
        <v>6</v>
      </c>
      <c r="L28" s="133">
        <f t="shared" si="9"/>
        <v>6</v>
      </c>
      <c r="M28" s="133">
        <f t="shared" si="9"/>
        <v>6</v>
      </c>
      <c r="N28" s="133">
        <f t="shared" si="9"/>
        <v>6</v>
      </c>
      <c r="O28" s="133">
        <f t="shared" si="9"/>
        <v>6</v>
      </c>
      <c r="P28" s="133">
        <f t="shared" si="9"/>
        <v>6</v>
      </c>
      <c r="Q28" s="133">
        <f t="shared" si="9"/>
        <v>6</v>
      </c>
      <c r="R28" s="133">
        <f t="shared" si="9"/>
        <v>6</v>
      </c>
      <c r="S28" s="134">
        <f t="shared" si="10"/>
        <v>6</v>
      </c>
      <c r="T28" s="133">
        <f t="shared" si="10"/>
        <v>6</v>
      </c>
      <c r="U28" s="133">
        <f t="shared" si="10"/>
        <v>6</v>
      </c>
      <c r="V28" s="133">
        <f t="shared" si="10"/>
        <v>6</v>
      </c>
      <c r="W28" s="133">
        <f t="shared" si="10"/>
        <v>6</v>
      </c>
      <c r="X28" s="133">
        <f t="shared" si="10"/>
        <v>6</v>
      </c>
      <c r="Y28" s="133">
        <f t="shared" si="10"/>
        <v>6</v>
      </c>
      <c r="Z28" s="133">
        <f t="shared" si="10"/>
        <v>6</v>
      </c>
      <c r="AA28" s="133">
        <f t="shared" si="10"/>
        <v>6</v>
      </c>
      <c r="AB28" s="133">
        <f t="shared" si="10"/>
        <v>6</v>
      </c>
      <c r="AC28" s="133">
        <f t="shared" si="11"/>
        <v>6</v>
      </c>
      <c r="AD28" s="135">
        <f t="shared" si="11"/>
        <v>6</v>
      </c>
      <c r="AE28" s="133">
        <f t="shared" si="11"/>
        <v>6</v>
      </c>
      <c r="AF28" s="133">
        <f t="shared" si="11"/>
        <v>6</v>
      </c>
      <c r="AG28" s="133">
        <f t="shared" si="11"/>
        <v>6</v>
      </c>
      <c r="AH28" s="133">
        <f t="shared" si="11"/>
        <v>6</v>
      </c>
      <c r="AI28" s="133">
        <f t="shared" si="11"/>
        <v>6</v>
      </c>
      <c r="AJ28" s="133">
        <f t="shared" si="11"/>
        <v>6</v>
      </c>
      <c r="AK28" s="133">
        <f t="shared" si="11"/>
        <v>6</v>
      </c>
      <c r="AL28" s="133">
        <f t="shared" si="11"/>
        <v>6</v>
      </c>
      <c r="AM28" s="134">
        <f t="shared" si="12"/>
        <v>6</v>
      </c>
      <c r="AN28" s="135">
        <f t="shared" si="12"/>
        <v>6</v>
      </c>
      <c r="AO28" s="133">
        <f t="shared" si="12"/>
        <v>6</v>
      </c>
      <c r="AP28" s="133">
        <f t="shared" si="12"/>
        <v>6</v>
      </c>
      <c r="AQ28" s="133">
        <f t="shared" si="12"/>
        <v>6</v>
      </c>
      <c r="AR28" s="133">
        <f t="shared" si="12"/>
        <v>6</v>
      </c>
      <c r="AS28" s="133">
        <f t="shared" si="12"/>
        <v>6</v>
      </c>
      <c r="AT28" s="133">
        <f t="shared" si="12"/>
        <v>6</v>
      </c>
      <c r="AU28" s="133">
        <f t="shared" si="12"/>
        <v>6</v>
      </c>
      <c r="AV28" s="133">
        <f t="shared" si="12"/>
        <v>6</v>
      </c>
      <c r="AW28" s="134">
        <f t="shared" si="13"/>
        <v>6</v>
      </c>
      <c r="AX28" s="133">
        <f t="shared" si="13"/>
        <v>6</v>
      </c>
      <c r="AY28" s="133">
        <f t="shared" si="13"/>
        <v>6</v>
      </c>
      <c r="AZ28" s="133">
        <f t="shared" si="13"/>
        <v>6</v>
      </c>
      <c r="BA28" s="133">
        <f t="shared" si="13"/>
        <v>6</v>
      </c>
      <c r="BB28" s="133">
        <f t="shared" si="13"/>
        <v>6</v>
      </c>
      <c r="BC28" s="133">
        <f t="shared" si="13"/>
        <v>6</v>
      </c>
      <c r="BD28" s="133">
        <f t="shared" si="13"/>
        <v>6</v>
      </c>
      <c r="BE28" s="133">
        <f t="shared" si="13"/>
        <v>6</v>
      </c>
      <c r="BF28" s="133">
        <f t="shared" si="13"/>
        <v>6</v>
      </c>
      <c r="BG28" s="136">
        <f t="shared" si="13"/>
        <v>6</v>
      </c>
    </row>
    <row r="29" spans="7:59" ht="18">
      <c r="G29" s="62">
        <f t="shared" si="7"/>
        <v>14</v>
      </c>
      <c r="H29" s="63">
        <f t="shared" si="8"/>
        <v>15.1</v>
      </c>
      <c r="I29" s="133">
        <f t="shared" si="9"/>
        <v>6</v>
      </c>
      <c r="J29" s="133">
        <f t="shared" si="9"/>
        <v>6</v>
      </c>
      <c r="K29" s="133">
        <f t="shared" si="9"/>
        <v>6</v>
      </c>
      <c r="L29" s="133">
        <f t="shared" si="9"/>
        <v>6</v>
      </c>
      <c r="M29" s="133">
        <f t="shared" si="9"/>
        <v>6</v>
      </c>
      <c r="N29" s="133">
        <f t="shared" si="9"/>
        <v>6</v>
      </c>
      <c r="O29" s="133">
        <f t="shared" si="9"/>
        <v>6</v>
      </c>
      <c r="P29" s="133">
        <f t="shared" si="9"/>
        <v>6</v>
      </c>
      <c r="Q29" s="133">
        <f t="shared" si="9"/>
        <v>6</v>
      </c>
      <c r="R29" s="133">
        <f t="shared" si="9"/>
        <v>6</v>
      </c>
      <c r="S29" s="134">
        <f t="shared" si="10"/>
        <v>6</v>
      </c>
      <c r="T29" s="133">
        <f t="shared" si="10"/>
        <v>6</v>
      </c>
      <c r="U29" s="133">
        <f t="shared" si="10"/>
        <v>6</v>
      </c>
      <c r="V29" s="133">
        <f t="shared" si="10"/>
        <v>6</v>
      </c>
      <c r="W29" s="133">
        <f t="shared" si="10"/>
        <v>6</v>
      </c>
      <c r="X29" s="133">
        <f t="shared" si="10"/>
        <v>6</v>
      </c>
      <c r="Y29" s="133">
        <f t="shared" si="10"/>
        <v>6</v>
      </c>
      <c r="Z29" s="133">
        <f t="shared" si="10"/>
        <v>6</v>
      </c>
      <c r="AA29" s="133">
        <f t="shared" si="10"/>
        <v>6</v>
      </c>
      <c r="AB29" s="133">
        <f t="shared" si="10"/>
        <v>6</v>
      </c>
      <c r="AC29" s="133">
        <f t="shared" si="11"/>
        <v>6</v>
      </c>
      <c r="AD29" s="135">
        <f t="shared" si="11"/>
        <v>6</v>
      </c>
      <c r="AE29" s="133">
        <f t="shared" si="11"/>
        <v>6</v>
      </c>
      <c r="AF29" s="133">
        <f t="shared" si="11"/>
        <v>6</v>
      </c>
      <c r="AG29" s="133">
        <f t="shared" si="11"/>
        <v>6</v>
      </c>
      <c r="AH29" s="133">
        <f t="shared" si="11"/>
        <v>6</v>
      </c>
      <c r="AI29" s="133">
        <f t="shared" si="11"/>
        <v>6</v>
      </c>
      <c r="AJ29" s="133">
        <f t="shared" si="11"/>
        <v>6</v>
      </c>
      <c r="AK29" s="133">
        <f t="shared" si="11"/>
        <v>6</v>
      </c>
      <c r="AL29" s="133">
        <f t="shared" si="11"/>
        <v>6</v>
      </c>
      <c r="AM29" s="134">
        <f t="shared" si="12"/>
        <v>6</v>
      </c>
      <c r="AN29" s="135">
        <f t="shared" si="12"/>
        <v>6</v>
      </c>
      <c r="AO29" s="133">
        <f t="shared" si="12"/>
        <v>6</v>
      </c>
      <c r="AP29" s="133">
        <f t="shared" si="12"/>
        <v>6</v>
      </c>
      <c r="AQ29" s="133">
        <f t="shared" si="12"/>
        <v>6</v>
      </c>
      <c r="AR29" s="133">
        <f t="shared" si="12"/>
        <v>6</v>
      </c>
      <c r="AS29" s="133">
        <f t="shared" si="12"/>
        <v>6</v>
      </c>
      <c r="AT29" s="133">
        <f t="shared" si="12"/>
        <v>6</v>
      </c>
      <c r="AU29" s="133">
        <f t="shared" si="12"/>
        <v>6</v>
      </c>
      <c r="AV29" s="133">
        <f t="shared" si="12"/>
        <v>6</v>
      </c>
      <c r="AW29" s="134">
        <f t="shared" si="13"/>
        <v>6</v>
      </c>
      <c r="AX29" s="133">
        <f t="shared" si="13"/>
        <v>6</v>
      </c>
      <c r="AY29" s="133">
        <f t="shared" si="13"/>
        <v>6</v>
      </c>
      <c r="AZ29" s="133">
        <f t="shared" si="13"/>
        <v>6</v>
      </c>
      <c r="BA29" s="133">
        <f t="shared" si="13"/>
        <v>6</v>
      </c>
      <c r="BB29" s="133">
        <f t="shared" si="13"/>
        <v>6</v>
      </c>
      <c r="BC29" s="133">
        <f t="shared" si="13"/>
        <v>6</v>
      </c>
      <c r="BD29" s="133">
        <f t="shared" si="13"/>
        <v>6</v>
      </c>
      <c r="BE29" s="133">
        <f t="shared" si="13"/>
        <v>6</v>
      </c>
      <c r="BF29" s="133">
        <f t="shared" si="13"/>
        <v>6</v>
      </c>
      <c r="BG29" s="136">
        <f t="shared" si="13"/>
        <v>6</v>
      </c>
    </row>
    <row r="30" spans="7:59" ht="18">
      <c r="G30" s="62">
        <f t="shared" si="7"/>
        <v>15</v>
      </c>
      <c r="H30" s="63">
        <f t="shared" si="8"/>
        <v>15.2</v>
      </c>
      <c r="I30" s="133">
        <f t="shared" si="9"/>
        <v>6</v>
      </c>
      <c r="J30" s="133">
        <f t="shared" si="9"/>
        <v>6</v>
      </c>
      <c r="K30" s="133">
        <f t="shared" si="9"/>
        <v>6</v>
      </c>
      <c r="L30" s="133">
        <f t="shared" si="9"/>
        <v>6</v>
      </c>
      <c r="M30" s="133">
        <f t="shared" si="9"/>
        <v>6</v>
      </c>
      <c r="N30" s="133">
        <f t="shared" si="9"/>
        <v>6</v>
      </c>
      <c r="O30" s="133">
        <f t="shared" si="9"/>
        <v>6</v>
      </c>
      <c r="P30" s="133">
        <f t="shared" si="9"/>
        <v>6</v>
      </c>
      <c r="Q30" s="133">
        <f t="shared" si="9"/>
        <v>6</v>
      </c>
      <c r="R30" s="133">
        <f t="shared" si="9"/>
        <v>6</v>
      </c>
      <c r="S30" s="134">
        <f t="shared" si="10"/>
        <v>6</v>
      </c>
      <c r="T30" s="133">
        <f t="shared" si="10"/>
        <v>6</v>
      </c>
      <c r="U30" s="133">
        <f t="shared" si="10"/>
        <v>6</v>
      </c>
      <c r="V30" s="133">
        <f t="shared" si="10"/>
        <v>6</v>
      </c>
      <c r="W30" s="133">
        <f t="shared" si="10"/>
        <v>6</v>
      </c>
      <c r="X30" s="133">
        <f t="shared" si="10"/>
        <v>6</v>
      </c>
      <c r="Y30" s="133">
        <f t="shared" si="10"/>
        <v>6</v>
      </c>
      <c r="Z30" s="133">
        <f t="shared" si="10"/>
        <v>6</v>
      </c>
      <c r="AA30" s="133">
        <f t="shared" si="10"/>
        <v>6</v>
      </c>
      <c r="AB30" s="133">
        <f t="shared" si="10"/>
        <v>6</v>
      </c>
      <c r="AC30" s="133">
        <f t="shared" si="11"/>
        <v>6</v>
      </c>
      <c r="AD30" s="135">
        <f t="shared" si="11"/>
        <v>6</v>
      </c>
      <c r="AE30" s="133">
        <f t="shared" si="11"/>
        <v>6</v>
      </c>
      <c r="AF30" s="133">
        <f t="shared" si="11"/>
        <v>6</v>
      </c>
      <c r="AG30" s="133">
        <f t="shared" si="11"/>
        <v>6</v>
      </c>
      <c r="AH30" s="133">
        <f t="shared" si="11"/>
        <v>6</v>
      </c>
      <c r="AI30" s="133">
        <f t="shared" si="11"/>
        <v>6</v>
      </c>
      <c r="AJ30" s="133">
        <f t="shared" si="11"/>
        <v>6</v>
      </c>
      <c r="AK30" s="133">
        <f t="shared" si="11"/>
        <v>6</v>
      </c>
      <c r="AL30" s="133">
        <f t="shared" si="11"/>
        <v>6</v>
      </c>
      <c r="AM30" s="134">
        <f t="shared" si="12"/>
        <v>6</v>
      </c>
      <c r="AN30" s="135">
        <f t="shared" si="12"/>
        <v>6</v>
      </c>
      <c r="AO30" s="133">
        <f t="shared" si="12"/>
        <v>6</v>
      </c>
      <c r="AP30" s="133">
        <f t="shared" si="12"/>
        <v>6</v>
      </c>
      <c r="AQ30" s="133">
        <f t="shared" si="12"/>
        <v>6</v>
      </c>
      <c r="AR30" s="133">
        <f t="shared" si="12"/>
        <v>6</v>
      </c>
      <c r="AS30" s="133">
        <f t="shared" si="12"/>
        <v>6</v>
      </c>
      <c r="AT30" s="133">
        <f t="shared" si="12"/>
        <v>6</v>
      </c>
      <c r="AU30" s="133">
        <f t="shared" si="12"/>
        <v>6</v>
      </c>
      <c r="AV30" s="133">
        <f t="shared" si="12"/>
        <v>6</v>
      </c>
      <c r="AW30" s="134">
        <f t="shared" si="13"/>
        <v>6</v>
      </c>
      <c r="AX30" s="133">
        <f t="shared" si="13"/>
        <v>6</v>
      </c>
      <c r="AY30" s="133">
        <f t="shared" si="13"/>
        <v>6</v>
      </c>
      <c r="AZ30" s="133">
        <f t="shared" si="13"/>
        <v>6</v>
      </c>
      <c r="BA30" s="133">
        <f t="shared" si="13"/>
        <v>6</v>
      </c>
      <c r="BB30" s="133">
        <f t="shared" si="13"/>
        <v>6</v>
      </c>
      <c r="BC30" s="133">
        <f t="shared" si="13"/>
        <v>6</v>
      </c>
      <c r="BD30" s="133">
        <f t="shared" si="13"/>
        <v>6</v>
      </c>
      <c r="BE30" s="133">
        <f t="shared" si="13"/>
        <v>6</v>
      </c>
      <c r="BF30" s="133">
        <f t="shared" si="13"/>
        <v>5</v>
      </c>
      <c r="BG30" s="136">
        <f t="shared" si="13"/>
        <v>5</v>
      </c>
    </row>
    <row r="31" spans="7:59" ht="18">
      <c r="G31" s="62">
        <f t="shared" si="7"/>
        <v>16</v>
      </c>
      <c r="H31" s="63">
        <f t="shared" si="8"/>
        <v>15.4</v>
      </c>
      <c r="I31" s="133">
        <f t="shared" si="9"/>
        <v>6</v>
      </c>
      <c r="J31" s="133">
        <f t="shared" si="9"/>
        <v>6</v>
      </c>
      <c r="K31" s="133">
        <f t="shared" si="9"/>
        <v>6</v>
      </c>
      <c r="L31" s="133">
        <f t="shared" si="9"/>
        <v>6</v>
      </c>
      <c r="M31" s="133">
        <f t="shared" si="9"/>
        <v>6</v>
      </c>
      <c r="N31" s="133">
        <f t="shared" si="9"/>
        <v>6</v>
      </c>
      <c r="O31" s="133">
        <f t="shared" si="9"/>
        <v>6</v>
      </c>
      <c r="P31" s="133">
        <f t="shared" si="9"/>
        <v>6</v>
      </c>
      <c r="Q31" s="133">
        <f t="shared" si="9"/>
        <v>6</v>
      </c>
      <c r="R31" s="133">
        <f t="shared" si="9"/>
        <v>6</v>
      </c>
      <c r="S31" s="134">
        <f t="shared" si="10"/>
        <v>6</v>
      </c>
      <c r="T31" s="133">
        <f t="shared" si="10"/>
        <v>6</v>
      </c>
      <c r="U31" s="133">
        <f t="shared" si="10"/>
        <v>6</v>
      </c>
      <c r="V31" s="133">
        <f t="shared" si="10"/>
        <v>6</v>
      </c>
      <c r="W31" s="133">
        <f t="shared" si="10"/>
        <v>6</v>
      </c>
      <c r="X31" s="133">
        <f t="shared" si="10"/>
        <v>6</v>
      </c>
      <c r="Y31" s="133">
        <f t="shared" si="10"/>
        <v>6</v>
      </c>
      <c r="Z31" s="133">
        <f t="shared" si="10"/>
        <v>6</v>
      </c>
      <c r="AA31" s="133">
        <f t="shared" si="10"/>
        <v>6</v>
      </c>
      <c r="AB31" s="133">
        <f t="shared" si="10"/>
        <v>6</v>
      </c>
      <c r="AC31" s="133">
        <f t="shared" si="11"/>
        <v>6</v>
      </c>
      <c r="AD31" s="135">
        <f t="shared" si="11"/>
        <v>6</v>
      </c>
      <c r="AE31" s="133">
        <f t="shared" si="11"/>
        <v>6</v>
      </c>
      <c r="AF31" s="133">
        <f t="shared" si="11"/>
        <v>6</v>
      </c>
      <c r="AG31" s="133">
        <f t="shared" si="11"/>
        <v>6</v>
      </c>
      <c r="AH31" s="133">
        <f t="shared" si="11"/>
        <v>6</v>
      </c>
      <c r="AI31" s="133">
        <f t="shared" si="11"/>
        <v>6</v>
      </c>
      <c r="AJ31" s="133">
        <f t="shared" si="11"/>
        <v>6</v>
      </c>
      <c r="AK31" s="133">
        <f t="shared" si="11"/>
        <v>6</v>
      </c>
      <c r="AL31" s="133">
        <f t="shared" si="11"/>
        <v>6</v>
      </c>
      <c r="AM31" s="134">
        <f t="shared" si="12"/>
        <v>6</v>
      </c>
      <c r="AN31" s="135">
        <f t="shared" si="12"/>
        <v>6</v>
      </c>
      <c r="AO31" s="133">
        <f t="shared" si="12"/>
        <v>6</v>
      </c>
      <c r="AP31" s="133">
        <f t="shared" si="12"/>
        <v>6</v>
      </c>
      <c r="AQ31" s="133">
        <f t="shared" si="12"/>
        <v>6</v>
      </c>
      <c r="AR31" s="133">
        <f t="shared" si="12"/>
        <v>6</v>
      </c>
      <c r="AS31" s="133">
        <f t="shared" si="12"/>
        <v>6</v>
      </c>
      <c r="AT31" s="133">
        <f t="shared" si="12"/>
        <v>6</v>
      </c>
      <c r="AU31" s="133">
        <f t="shared" si="12"/>
        <v>6</v>
      </c>
      <c r="AV31" s="133">
        <f t="shared" si="12"/>
        <v>6</v>
      </c>
      <c r="AW31" s="134">
        <f t="shared" si="13"/>
        <v>6</v>
      </c>
      <c r="AX31" s="133">
        <f t="shared" si="13"/>
        <v>6</v>
      </c>
      <c r="AY31" s="133">
        <f t="shared" si="13"/>
        <v>5</v>
      </c>
      <c r="AZ31" s="133">
        <f t="shared" si="13"/>
        <v>5</v>
      </c>
      <c r="BA31" s="133">
        <f t="shared" si="13"/>
        <v>5</v>
      </c>
      <c r="BB31" s="133">
        <f t="shared" si="13"/>
        <v>5</v>
      </c>
      <c r="BC31" s="133">
        <f t="shared" si="13"/>
        <v>5</v>
      </c>
      <c r="BD31" s="133">
        <f t="shared" si="13"/>
        <v>5</v>
      </c>
      <c r="BE31" s="133">
        <f t="shared" si="13"/>
        <v>5</v>
      </c>
      <c r="BF31" s="133">
        <f t="shared" si="13"/>
        <v>5</v>
      </c>
      <c r="BG31" s="136">
        <f t="shared" si="13"/>
        <v>5</v>
      </c>
    </row>
    <row r="32" spans="7:59" ht="18">
      <c r="G32" s="62">
        <f t="shared" si="7"/>
        <v>17</v>
      </c>
      <c r="H32" s="63">
        <f t="shared" si="8"/>
        <v>15.5</v>
      </c>
      <c r="I32" s="133">
        <f t="shared" si="9"/>
        <v>6</v>
      </c>
      <c r="J32" s="133">
        <f t="shared" si="9"/>
        <v>6</v>
      </c>
      <c r="K32" s="133">
        <f t="shared" si="9"/>
        <v>6</v>
      </c>
      <c r="L32" s="133">
        <f t="shared" si="9"/>
        <v>6</v>
      </c>
      <c r="M32" s="133">
        <f t="shared" si="9"/>
        <v>6</v>
      </c>
      <c r="N32" s="133">
        <f t="shared" si="9"/>
        <v>6</v>
      </c>
      <c r="O32" s="133">
        <f t="shared" si="9"/>
        <v>6</v>
      </c>
      <c r="P32" s="133">
        <f t="shared" si="9"/>
        <v>6</v>
      </c>
      <c r="Q32" s="133">
        <f t="shared" si="9"/>
        <v>6</v>
      </c>
      <c r="R32" s="133">
        <f t="shared" si="9"/>
        <v>6</v>
      </c>
      <c r="S32" s="134">
        <f t="shared" si="10"/>
        <v>6</v>
      </c>
      <c r="T32" s="133">
        <f t="shared" si="10"/>
        <v>6</v>
      </c>
      <c r="U32" s="133">
        <f t="shared" si="10"/>
        <v>6</v>
      </c>
      <c r="V32" s="133">
        <f t="shared" si="10"/>
        <v>6</v>
      </c>
      <c r="W32" s="133">
        <f t="shared" si="10"/>
        <v>6</v>
      </c>
      <c r="X32" s="133">
        <f t="shared" si="10"/>
        <v>6</v>
      </c>
      <c r="Y32" s="133">
        <f t="shared" si="10"/>
        <v>6</v>
      </c>
      <c r="Z32" s="133">
        <f t="shared" si="10"/>
        <v>6</v>
      </c>
      <c r="AA32" s="133">
        <f t="shared" si="10"/>
        <v>6</v>
      </c>
      <c r="AB32" s="133">
        <f t="shared" si="10"/>
        <v>6</v>
      </c>
      <c r="AC32" s="133">
        <f t="shared" si="11"/>
        <v>6</v>
      </c>
      <c r="AD32" s="135">
        <f t="shared" si="11"/>
        <v>6</v>
      </c>
      <c r="AE32" s="133">
        <f t="shared" si="11"/>
        <v>6</v>
      </c>
      <c r="AF32" s="133">
        <f t="shared" si="11"/>
        <v>6</v>
      </c>
      <c r="AG32" s="133">
        <f t="shared" si="11"/>
        <v>6</v>
      </c>
      <c r="AH32" s="133">
        <f t="shared" si="11"/>
        <v>6</v>
      </c>
      <c r="AI32" s="133">
        <f t="shared" si="11"/>
        <v>6</v>
      </c>
      <c r="AJ32" s="133">
        <f t="shared" si="11"/>
        <v>6</v>
      </c>
      <c r="AK32" s="133">
        <f t="shared" si="11"/>
        <v>6</v>
      </c>
      <c r="AL32" s="133">
        <f t="shared" si="11"/>
        <v>6</v>
      </c>
      <c r="AM32" s="134">
        <f t="shared" si="12"/>
        <v>6</v>
      </c>
      <c r="AN32" s="135">
        <f t="shared" si="12"/>
        <v>6</v>
      </c>
      <c r="AO32" s="133">
        <f t="shared" si="12"/>
        <v>6</v>
      </c>
      <c r="AP32" s="133">
        <f t="shared" si="12"/>
        <v>6</v>
      </c>
      <c r="AQ32" s="133">
        <f t="shared" si="12"/>
        <v>6</v>
      </c>
      <c r="AR32" s="133">
        <f t="shared" si="12"/>
        <v>6</v>
      </c>
      <c r="AS32" s="133">
        <f t="shared" si="12"/>
        <v>6</v>
      </c>
      <c r="AT32" s="133">
        <f t="shared" si="12"/>
        <v>6</v>
      </c>
      <c r="AU32" s="133">
        <f t="shared" si="12"/>
        <v>6</v>
      </c>
      <c r="AV32" s="133">
        <f t="shared" si="12"/>
        <v>6</v>
      </c>
      <c r="AW32" s="134">
        <f t="shared" si="13"/>
        <v>5</v>
      </c>
      <c r="AX32" s="133">
        <f t="shared" si="13"/>
        <v>5</v>
      </c>
      <c r="AY32" s="133">
        <f t="shared" si="13"/>
        <v>5</v>
      </c>
      <c r="AZ32" s="133">
        <f t="shared" si="13"/>
        <v>5</v>
      </c>
      <c r="BA32" s="133">
        <f t="shared" si="13"/>
        <v>5</v>
      </c>
      <c r="BB32" s="133">
        <f t="shared" si="13"/>
        <v>5</v>
      </c>
      <c r="BC32" s="133">
        <f t="shared" si="13"/>
        <v>5</v>
      </c>
      <c r="BD32" s="133">
        <f t="shared" si="13"/>
        <v>5</v>
      </c>
      <c r="BE32" s="133">
        <f t="shared" si="13"/>
        <v>5</v>
      </c>
      <c r="BF32" s="133">
        <f t="shared" si="13"/>
        <v>5</v>
      </c>
      <c r="BG32" s="136">
        <f t="shared" si="13"/>
        <v>5</v>
      </c>
    </row>
    <row r="33" spans="7:59" ht="18">
      <c r="G33" s="62">
        <f t="shared" si="7"/>
        <v>18</v>
      </c>
      <c r="H33" s="63">
        <f t="shared" si="8"/>
        <v>15.6</v>
      </c>
      <c r="I33" s="133">
        <f t="shared" si="9"/>
        <v>6</v>
      </c>
      <c r="J33" s="133">
        <f t="shared" si="9"/>
        <v>6</v>
      </c>
      <c r="K33" s="133">
        <f t="shared" si="9"/>
        <v>6</v>
      </c>
      <c r="L33" s="133">
        <f t="shared" si="9"/>
        <v>6</v>
      </c>
      <c r="M33" s="133">
        <f t="shared" si="9"/>
        <v>6</v>
      </c>
      <c r="N33" s="133">
        <f t="shared" si="9"/>
        <v>6</v>
      </c>
      <c r="O33" s="133">
        <f t="shared" si="9"/>
        <v>6</v>
      </c>
      <c r="P33" s="133">
        <f t="shared" si="9"/>
        <v>6</v>
      </c>
      <c r="Q33" s="133">
        <f t="shared" si="9"/>
        <v>6</v>
      </c>
      <c r="R33" s="133">
        <f t="shared" si="9"/>
        <v>6</v>
      </c>
      <c r="S33" s="134">
        <f t="shared" si="10"/>
        <v>6</v>
      </c>
      <c r="T33" s="133">
        <f t="shared" si="10"/>
        <v>6</v>
      </c>
      <c r="U33" s="133">
        <f t="shared" si="10"/>
        <v>6</v>
      </c>
      <c r="V33" s="133">
        <f t="shared" si="10"/>
        <v>6</v>
      </c>
      <c r="W33" s="133">
        <f t="shared" si="10"/>
        <v>6</v>
      </c>
      <c r="X33" s="133">
        <f t="shared" si="10"/>
        <v>6</v>
      </c>
      <c r="Y33" s="133">
        <f t="shared" si="10"/>
        <v>6</v>
      </c>
      <c r="Z33" s="133">
        <f t="shared" si="10"/>
        <v>6</v>
      </c>
      <c r="AA33" s="133">
        <f t="shared" si="10"/>
        <v>6</v>
      </c>
      <c r="AB33" s="133">
        <f t="shared" si="10"/>
        <v>6</v>
      </c>
      <c r="AC33" s="133">
        <f t="shared" si="11"/>
        <v>6</v>
      </c>
      <c r="AD33" s="135">
        <f t="shared" si="11"/>
        <v>6</v>
      </c>
      <c r="AE33" s="133">
        <f t="shared" si="11"/>
        <v>6</v>
      </c>
      <c r="AF33" s="133">
        <f t="shared" si="11"/>
        <v>6</v>
      </c>
      <c r="AG33" s="133">
        <f t="shared" si="11"/>
        <v>6</v>
      </c>
      <c r="AH33" s="133">
        <f t="shared" si="11"/>
        <v>6</v>
      </c>
      <c r="AI33" s="133">
        <f t="shared" si="11"/>
        <v>6</v>
      </c>
      <c r="AJ33" s="133">
        <f t="shared" si="11"/>
        <v>6</v>
      </c>
      <c r="AK33" s="133">
        <f t="shared" si="11"/>
        <v>6</v>
      </c>
      <c r="AL33" s="133">
        <f t="shared" si="11"/>
        <v>6</v>
      </c>
      <c r="AM33" s="134">
        <f t="shared" si="12"/>
        <v>6</v>
      </c>
      <c r="AN33" s="135">
        <f t="shared" si="12"/>
        <v>6</v>
      </c>
      <c r="AO33" s="133">
        <f t="shared" si="12"/>
        <v>6</v>
      </c>
      <c r="AP33" s="133">
        <f t="shared" si="12"/>
        <v>6</v>
      </c>
      <c r="AQ33" s="133">
        <f t="shared" si="12"/>
        <v>6</v>
      </c>
      <c r="AR33" s="133">
        <f t="shared" si="12"/>
        <v>6</v>
      </c>
      <c r="AS33" s="133">
        <f t="shared" si="12"/>
        <v>6</v>
      </c>
      <c r="AT33" s="133">
        <f t="shared" si="12"/>
        <v>5</v>
      </c>
      <c r="AU33" s="133">
        <f t="shared" si="12"/>
        <v>5</v>
      </c>
      <c r="AV33" s="133">
        <f t="shared" si="12"/>
        <v>5</v>
      </c>
      <c r="AW33" s="134">
        <f t="shared" si="13"/>
        <v>5</v>
      </c>
      <c r="AX33" s="133">
        <f t="shared" si="13"/>
        <v>5</v>
      </c>
      <c r="AY33" s="133">
        <f t="shared" si="13"/>
        <v>5</v>
      </c>
      <c r="AZ33" s="133">
        <f t="shared" si="13"/>
        <v>5</v>
      </c>
      <c r="BA33" s="133">
        <f t="shared" si="13"/>
        <v>5</v>
      </c>
      <c r="BB33" s="133">
        <f t="shared" si="13"/>
        <v>5</v>
      </c>
      <c r="BC33" s="133">
        <f t="shared" si="13"/>
        <v>5</v>
      </c>
      <c r="BD33" s="133">
        <f t="shared" si="13"/>
        <v>5</v>
      </c>
      <c r="BE33" s="133">
        <f t="shared" si="13"/>
        <v>5</v>
      </c>
      <c r="BF33" s="133">
        <f t="shared" si="13"/>
        <v>5</v>
      </c>
      <c r="BG33" s="136">
        <f t="shared" si="13"/>
        <v>5</v>
      </c>
    </row>
    <row r="34" spans="7:59" ht="18.75" thickBot="1">
      <c r="G34" s="115">
        <f t="shared" si="7"/>
        <v>19</v>
      </c>
      <c r="H34" s="116">
        <f t="shared" si="8"/>
        <v>15.8</v>
      </c>
      <c r="I34" s="137">
        <f t="shared" si="9"/>
        <v>6</v>
      </c>
      <c r="J34" s="137">
        <f t="shared" si="9"/>
        <v>6</v>
      </c>
      <c r="K34" s="137">
        <f t="shared" si="9"/>
        <v>6</v>
      </c>
      <c r="L34" s="137">
        <f t="shared" si="9"/>
        <v>6</v>
      </c>
      <c r="M34" s="137">
        <f t="shared" si="9"/>
        <v>6</v>
      </c>
      <c r="N34" s="137">
        <f t="shared" si="9"/>
        <v>6</v>
      </c>
      <c r="O34" s="137">
        <f t="shared" si="9"/>
        <v>6</v>
      </c>
      <c r="P34" s="137">
        <f t="shared" si="9"/>
        <v>6</v>
      </c>
      <c r="Q34" s="137">
        <f t="shared" si="9"/>
        <v>6</v>
      </c>
      <c r="R34" s="137">
        <f t="shared" si="9"/>
        <v>6</v>
      </c>
      <c r="S34" s="138">
        <f t="shared" si="10"/>
        <v>6</v>
      </c>
      <c r="T34" s="137">
        <f t="shared" si="10"/>
        <v>6</v>
      </c>
      <c r="U34" s="137">
        <f t="shared" si="10"/>
        <v>6</v>
      </c>
      <c r="V34" s="137">
        <f t="shared" si="10"/>
        <v>6</v>
      </c>
      <c r="W34" s="137">
        <f t="shared" si="10"/>
        <v>6</v>
      </c>
      <c r="X34" s="137">
        <f t="shared" si="10"/>
        <v>6</v>
      </c>
      <c r="Y34" s="137">
        <f t="shared" si="10"/>
        <v>6</v>
      </c>
      <c r="Z34" s="137">
        <f t="shared" si="10"/>
        <v>6</v>
      </c>
      <c r="AA34" s="137">
        <f t="shared" si="10"/>
        <v>6</v>
      </c>
      <c r="AB34" s="137">
        <f t="shared" si="10"/>
        <v>6</v>
      </c>
      <c r="AC34" s="137">
        <f t="shared" si="11"/>
        <v>6</v>
      </c>
      <c r="AD34" s="139">
        <f t="shared" si="11"/>
        <v>6</v>
      </c>
      <c r="AE34" s="137">
        <f t="shared" si="11"/>
        <v>6</v>
      </c>
      <c r="AF34" s="137">
        <f t="shared" si="11"/>
        <v>6</v>
      </c>
      <c r="AG34" s="137">
        <f t="shared" si="11"/>
        <v>6</v>
      </c>
      <c r="AH34" s="137">
        <f t="shared" si="11"/>
        <v>6</v>
      </c>
      <c r="AI34" s="137">
        <f t="shared" si="11"/>
        <v>6</v>
      </c>
      <c r="AJ34" s="137">
        <f t="shared" si="11"/>
        <v>6</v>
      </c>
      <c r="AK34" s="137">
        <f t="shared" si="11"/>
        <v>6</v>
      </c>
      <c r="AL34" s="137">
        <f t="shared" si="11"/>
        <v>6</v>
      </c>
      <c r="AM34" s="138">
        <f t="shared" si="12"/>
        <v>5</v>
      </c>
      <c r="AN34" s="139">
        <f t="shared" si="12"/>
        <v>5</v>
      </c>
      <c r="AO34" s="137">
        <f t="shared" si="12"/>
        <v>5</v>
      </c>
      <c r="AP34" s="137">
        <f t="shared" si="12"/>
        <v>5</v>
      </c>
      <c r="AQ34" s="137">
        <f t="shared" si="12"/>
        <v>5</v>
      </c>
      <c r="AR34" s="137">
        <f t="shared" si="12"/>
        <v>5</v>
      </c>
      <c r="AS34" s="137">
        <f t="shared" si="12"/>
        <v>5</v>
      </c>
      <c r="AT34" s="137">
        <f t="shared" si="12"/>
        <v>5</v>
      </c>
      <c r="AU34" s="137">
        <f t="shared" si="12"/>
        <v>5</v>
      </c>
      <c r="AV34" s="137">
        <f t="shared" si="12"/>
        <v>5</v>
      </c>
      <c r="AW34" s="138">
        <f t="shared" si="13"/>
        <v>5</v>
      </c>
      <c r="AX34" s="137">
        <f t="shared" si="13"/>
        <v>5</v>
      </c>
      <c r="AY34" s="137">
        <f t="shared" si="13"/>
        <v>5</v>
      </c>
      <c r="AZ34" s="137">
        <f t="shared" si="13"/>
        <v>5</v>
      </c>
      <c r="BA34" s="137">
        <f t="shared" si="13"/>
        <v>5</v>
      </c>
      <c r="BB34" s="137">
        <f t="shared" si="13"/>
        <v>5</v>
      </c>
      <c r="BC34" s="137">
        <f t="shared" si="13"/>
        <v>5</v>
      </c>
      <c r="BD34" s="137">
        <f t="shared" si="13"/>
        <v>5</v>
      </c>
      <c r="BE34" s="137">
        <f t="shared" si="13"/>
        <v>5</v>
      </c>
      <c r="BF34" s="137">
        <f t="shared" si="13"/>
        <v>5</v>
      </c>
      <c r="BG34" s="140">
        <f t="shared" si="13"/>
        <v>5</v>
      </c>
    </row>
    <row r="35" spans="7:59" ht="18">
      <c r="G35" s="72">
        <f t="shared" si="7"/>
        <v>20</v>
      </c>
      <c r="H35" s="73">
        <f t="shared" si="8"/>
        <v>15.9</v>
      </c>
      <c r="I35" s="141">
        <f aca="true" t="shared" si="14" ref="I35:R44">ROUNDUP((100-(I$12+I$13))/$H35,0)</f>
        <v>6</v>
      </c>
      <c r="J35" s="141">
        <f t="shared" si="14"/>
        <v>6</v>
      </c>
      <c r="K35" s="141">
        <f t="shared" si="14"/>
        <v>6</v>
      </c>
      <c r="L35" s="141">
        <f t="shared" si="14"/>
        <v>6</v>
      </c>
      <c r="M35" s="141">
        <f t="shared" si="14"/>
        <v>6</v>
      </c>
      <c r="N35" s="141">
        <f t="shared" si="14"/>
        <v>6</v>
      </c>
      <c r="O35" s="141">
        <f t="shared" si="14"/>
        <v>6</v>
      </c>
      <c r="P35" s="141">
        <f t="shared" si="14"/>
        <v>6</v>
      </c>
      <c r="Q35" s="141">
        <f t="shared" si="14"/>
        <v>6</v>
      </c>
      <c r="R35" s="141">
        <f t="shared" si="14"/>
        <v>6</v>
      </c>
      <c r="S35" s="142">
        <f aca="true" t="shared" si="15" ref="S35:AB44">ROUNDUP((100-(S$12+S$13))/$H35,0)</f>
        <v>6</v>
      </c>
      <c r="T35" s="141">
        <f t="shared" si="15"/>
        <v>6</v>
      </c>
      <c r="U35" s="141">
        <f t="shared" si="15"/>
        <v>6</v>
      </c>
      <c r="V35" s="141">
        <f t="shared" si="15"/>
        <v>6</v>
      </c>
      <c r="W35" s="141">
        <f t="shared" si="15"/>
        <v>6</v>
      </c>
      <c r="X35" s="141">
        <f t="shared" si="15"/>
        <v>6</v>
      </c>
      <c r="Y35" s="141">
        <f t="shared" si="15"/>
        <v>6</v>
      </c>
      <c r="Z35" s="141">
        <f t="shared" si="15"/>
        <v>6</v>
      </c>
      <c r="AA35" s="141">
        <f t="shared" si="15"/>
        <v>6</v>
      </c>
      <c r="AB35" s="141">
        <f t="shared" si="15"/>
        <v>6</v>
      </c>
      <c r="AC35" s="141">
        <f aca="true" t="shared" si="16" ref="AC35:AL44">ROUNDUP((100-(AC$12+AC$13))/$H35,0)</f>
        <v>6</v>
      </c>
      <c r="AD35" s="143">
        <f t="shared" si="16"/>
        <v>6</v>
      </c>
      <c r="AE35" s="141">
        <f t="shared" si="16"/>
        <v>6</v>
      </c>
      <c r="AF35" s="141">
        <f t="shared" si="16"/>
        <v>6</v>
      </c>
      <c r="AG35" s="141">
        <f t="shared" si="16"/>
        <v>6</v>
      </c>
      <c r="AH35" s="141">
        <f t="shared" si="16"/>
        <v>6</v>
      </c>
      <c r="AI35" s="141">
        <f t="shared" si="16"/>
        <v>6</v>
      </c>
      <c r="AJ35" s="141">
        <f t="shared" si="16"/>
        <v>6</v>
      </c>
      <c r="AK35" s="141">
        <f t="shared" si="16"/>
        <v>5</v>
      </c>
      <c r="AL35" s="141">
        <f t="shared" si="16"/>
        <v>5</v>
      </c>
      <c r="AM35" s="142">
        <f aca="true" t="shared" si="17" ref="AM35:AV44">ROUNDUP((100-(AM$12+AM$13))/$H35,0)</f>
        <v>5</v>
      </c>
      <c r="AN35" s="143">
        <f t="shared" si="17"/>
        <v>5</v>
      </c>
      <c r="AO35" s="141">
        <f t="shared" si="17"/>
        <v>5</v>
      </c>
      <c r="AP35" s="141">
        <f t="shared" si="17"/>
        <v>5</v>
      </c>
      <c r="AQ35" s="141">
        <f t="shared" si="17"/>
        <v>5</v>
      </c>
      <c r="AR35" s="141">
        <f t="shared" si="17"/>
        <v>5</v>
      </c>
      <c r="AS35" s="141">
        <f t="shared" si="17"/>
        <v>5</v>
      </c>
      <c r="AT35" s="141">
        <f t="shared" si="17"/>
        <v>5</v>
      </c>
      <c r="AU35" s="141">
        <f t="shared" si="17"/>
        <v>5</v>
      </c>
      <c r="AV35" s="141">
        <f t="shared" si="17"/>
        <v>5</v>
      </c>
      <c r="AW35" s="142">
        <f aca="true" t="shared" si="18" ref="AW35:BG44">ROUNDUP((100-(AW$12+AW$13))/$H35,0)</f>
        <v>5</v>
      </c>
      <c r="AX35" s="141">
        <f t="shared" si="18"/>
        <v>5</v>
      </c>
      <c r="AY35" s="141">
        <f t="shared" si="18"/>
        <v>5</v>
      </c>
      <c r="AZ35" s="141">
        <f t="shared" si="18"/>
        <v>5</v>
      </c>
      <c r="BA35" s="141">
        <f t="shared" si="18"/>
        <v>5</v>
      </c>
      <c r="BB35" s="141">
        <f t="shared" si="18"/>
        <v>5</v>
      </c>
      <c r="BC35" s="141">
        <f t="shared" si="18"/>
        <v>5</v>
      </c>
      <c r="BD35" s="141">
        <f t="shared" si="18"/>
        <v>5</v>
      </c>
      <c r="BE35" s="141">
        <f t="shared" si="18"/>
        <v>5</v>
      </c>
      <c r="BF35" s="141">
        <f t="shared" si="18"/>
        <v>5</v>
      </c>
      <c r="BG35" s="144">
        <f t="shared" si="18"/>
        <v>5</v>
      </c>
    </row>
    <row r="36" spans="7:59" ht="18">
      <c r="G36" s="72">
        <f t="shared" si="7"/>
        <v>21</v>
      </c>
      <c r="H36" s="73">
        <f t="shared" si="8"/>
        <v>16</v>
      </c>
      <c r="I36" s="141">
        <f t="shared" si="14"/>
        <v>6</v>
      </c>
      <c r="J36" s="141">
        <f t="shared" si="14"/>
        <v>6</v>
      </c>
      <c r="K36" s="141">
        <f t="shared" si="14"/>
        <v>6</v>
      </c>
      <c r="L36" s="141">
        <f t="shared" si="14"/>
        <v>6</v>
      </c>
      <c r="M36" s="141">
        <f t="shared" si="14"/>
        <v>6</v>
      </c>
      <c r="N36" s="141">
        <f t="shared" si="14"/>
        <v>6</v>
      </c>
      <c r="O36" s="141">
        <f t="shared" si="14"/>
        <v>6</v>
      </c>
      <c r="P36" s="141">
        <f t="shared" si="14"/>
        <v>6</v>
      </c>
      <c r="Q36" s="141">
        <f t="shared" si="14"/>
        <v>6</v>
      </c>
      <c r="R36" s="141">
        <f t="shared" si="14"/>
        <v>6</v>
      </c>
      <c r="S36" s="142">
        <f t="shared" si="15"/>
        <v>6</v>
      </c>
      <c r="T36" s="141">
        <f t="shared" si="15"/>
        <v>6</v>
      </c>
      <c r="U36" s="141">
        <f t="shared" si="15"/>
        <v>6</v>
      </c>
      <c r="V36" s="141">
        <f t="shared" si="15"/>
        <v>6</v>
      </c>
      <c r="W36" s="141">
        <f t="shared" si="15"/>
        <v>6</v>
      </c>
      <c r="X36" s="141">
        <f t="shared" si="15"/>
        <v>6</v>
      </c>
      <c r="Y36" s="141">
        <f t="shared" si="15"/>
        <v>6</v>
      </c>
      <c r="Z36" s="141">
        <f t="shared" si="15"/>
        <v>6</v>
      </c>
      <c r="AA36" s="141">
        <f t="shared" si="15"/>
        <v>6</v>
      </c>
      <c r="AB36" s="141">
        <f t="shared" si="15"/>
        <v>6</v>
      </c>
      <c r="AC36" s="141">
        <f t="shared" si="16"/>
        <v>6</v>
      </c>
      <c r="AD36" s="143">
        <f t="shared" si="16"/>
        <v>6</v>
      </c>
      <c r="AE36" s="141">
        <f t="shared" si="16"/>
        <v>6</v>
      </c>
      <c r="AF36" s="141">
        <f t="shared" si="16"/>
        <v>6</v>
      </c>
      <c r="AG36" s="141">
        <f t="shared" si="16"/>
        <v>5</v>
      </c>
      <c r="AH36" s="141">
        <f t="shared" si="16"/>
        <v>5</v>
      </c>
      <c r="AI36" s="141">
        <f t="shared" si="16"/>
        <v>5</v>
      </c>
      <c r="AJ36" s="141">
        <f t="shared" si="16"/>
        <v>5</v>
      </c>
      <c r="AK36" s="141">
        <f t="shared" si="16"/>
        <v>5</v>
      </c>
      <c r="AL36" s="141">
        <f t="shared" si="16"/>
        <v>5</v>
      </c>
      <c r="AM36" s="142">
        <f t="shared" si="17"/>
        <v>5</v>
      </c>
      <c r="AN36" s="143">
        <f t="shared" si="17"/>
        <v>5</v>
      </c>
      <c r="AO36" s="141">
        <f t="shared" si="17"/>
        <v>5</v>
      </c>
      <c r="AP36" s="141">
        <f t="shared" si="17"/>
        <v>5</v>
      </c>
      <c r="AQ36" s="141">
        <f t="shared" si="17"/>
        <v>5</v>
      </c>
      <c r="AR36" s="141">
        <f t="shared" si="17"/>
        <v>5</v>
      </c>
      <c r="AS36" s="141">
        <f t="shared" si="17"/>
        <v>5</v>
      </c>
      <c r="AT36" s="141">
        <f t="shared" si="17"/>
        <v>5</v>
      </c>
      <c r="AU36" s="141">
        <f t="shared" si="17"/>
        <v>5</v>
      </c>
      <c r="AV36" s="141">
        <f t="shared" si="17"/>
        <v>5</v>
      </c>
      <c r="AW36" s="142">
        <f t="shared" si="18"/>
        <v>5</v>
      </c>
      <c r="AX36" s="141">
        <f t="shared" si="18"/>
        <v>5</v>
      </c>
      <c r="AY36" s="141">
        <f t="shared" si="18"/>
        <v>5</v>
      </c>
      <c r="AZ36" s="141">
        <f t="shared" si="18"/>
        <v>5</v>
      </c>
      <c r="BA36" s="141">
        <f t="shared" si="18"/>
        <v>5</v>
      </c>
      <c r="BB36" s="141">
        <f t="shared" si="18"/>
        <v>5</v>
      </c>
      <c r="BC36" s="141">
        <f t="shared" si="18"/>
        <v>5</v>
      </c>
      <c r="BD36" s="141">
        <f t="shared" si="18"/>
        <v>5</v>
      </c>
      <c r="BE36" s="141">
        <f t="shared" si="18"/>
        <v>5</v>
      </c>
      <c r="BF36" s="141">
        <f t="shared" si="18"/>
        <v>5</v>
      </c>
      <c r="BG36" s="144">
        <f t="shared" si="18"/>
        <v>5</v>
      </c>
    </row>
    <row r="37" spans="7:59" ht="18">
      <c r="G37" s="72">
        <f t="shared" si="7"/>
        <v>22</v>
      </c>
      <c r="H37" s="73">
        <f t="shared" si="8"/>
        <v>16.2</v>
      </c>
      <c r="I37" s="141">
        <f t="shared" si="14"/>
        <v>6</v>
      </c>
      <c r="J37" s="141">
        <f t="shared" si="14"/>
        <v>6</v>
      </c>
      <c r="K37" s="141">
        <f t="shared" si="14"/>
        <v>6</v>
      </c>
      <c r="L37" s="141">
        <f t="shared" si="14"/>
        <v>6</v>
      </c>
      <c r="M37" s="141">
        <f t="shared" si="14"/>
        <v>6</v>
      </c>
      <c r="N37" s="141">
        <f t="shared" si="14"/>
        <v>6</v>
      </c>
      <c r="O37" s="141">
        <f t="shared" si="14"/>
        <v>6</v>
      </c>
      <c r="P37" s="141">
        <f t="shared" si="14"/>
        <v>6</v>
      </c>
      <c r="Q37" s="141">
        <f t="shared" si="14"/>
        <v>6</v>
      </c>
      <c r="R37" s="141">
        <f t="shared" si="14"/>
        <v>6</v>
      </c>
      <c r="S37" s="142">
        <f t="shared" si="15"/>
        <v>6</v>
      </c>
      <c r="T37" s="141">
        <f t="shared" si="15"/>
        <v>6</v>
      </c>
      <c r="U37" s="141">
        <f t="shared" si="15"/>
        <v>6</v>
      </c>
      <c r="V37" s="141">
        <f t="shared" si="15"/>
        <v>6</v>
      </c>
      <c r="W37" s="141">
        <f t="shared" si="15"/>
        <v>6</v>
      </c>
      <c r="X37" s="141">
        <f t="shared" si="15"/>
        <v>6</v>
      </c>
      <c r="Y37" s="141">
        <f t="shared" si="15"/>
        <v>6</v>
      </c>
      <c r="Z37" s="141">
        <f t="shared" si="15"/>
        <v>6</v>
      </c>
      <c r="AA37" s="141">
        <f t="shared" si="15"/>
        <v>6</v>
      </c>
      <c r="AB37" s="141">
        <f t="shared" si="15"/>
        <v>5</v>
      </c>
      <c r="AC37" s="141">
        <f t="shared" si="16"/>
        <v>5</v>
      </c>
      <c r="AD37" s="143">
        <f t="shared" si="16"/>
        <v>5</v>
      </c>
      <c r="AE37" s="141">
        <f t="shared" si="16"/>
        <v>5</v>
      </c>
      <c r="AF37" s="141">
        <f t="shared" si="16"/>
        <v>5</v>
      </c>
      <c r="AG37" s="141">
        <f t="shared" si="16"/>
        <v>5</v>
      </c>
      <c r="AH37" s="141">
        <f t="shared" si="16"/>
        <v>5</v>
      </c>
      <c r="AI37" s="141">
        <f t="shared" si="16"/>
        <v>5</v>
      </c>
      <c r="AJ37" s="141">
        <f t="shared" si="16"/>
        <v>5</v>
      </c>
      <c r="AK37" s="141">
        <f t="shared" si="16"/>
        <v>5</v>
      </c>
      <c r="AL37" s="141">
        <f t="shared" si="16"/>
        <v>5</v>
      </c>
      <c r="AM37" s="142">
        <f t="shared" si="17"/>
        <v>5</v>
      </c>
      <c r="AN37" s="143">
        <f t="shared" si="17"/>
        <v>5</v>
      </c>
      <c r="AO37" s="141">
        <f t="shared" si="17"/>
        <v>5</v>
      </c>
      <c r="AP37" s="141">
        <f t="shared" si="17"/>
        <v>5</v>
      </c>
      <c r="AQ37" s="141">
        <f t="shared" si="17"/>
        <v>5</v>
      </c>
      <c r="AR37" s="141">
        <f t="shared" si="17"/>
        <v>5</v>
      </c>
      <c r="AS37" s="141">
        <f t="shared" si="17"/>
        <v>5</v>
      </c>
      <c r="AT37" s="141">
        <f t="shared" si="17"/>
        <v>5</v>
      </c>
      <c r="AU37" s="141">
        <f t="shared" si="17"/>
        <v>5</v>
      </c>
      <c r="AV37" s="141">
        <f t="shared" si="17"/>
        <v>5</v>
      </c>
      <c r="AW37" s="142">
        <f t="shared" si="18"/>
        <v>5</v>
      </c>
      <c r="AX37" s="141">
        <f t="shared" si="18"/>
        <v>5</v>
      </c>
      <c r="AY37" s="141">
        <f t="shared" si="18"/>
        <v>5</v>
      </c>
      <c r="AZ37" s="141">
        <f t="shared" si="18"/>
        <v>5</v>
      </c>
      <c r="BA37" s="141">
        <f t="shared" si="18"/>
        <v>5</v>
      </c>
      <c r="BB37" s="141">
        <f t="shared" si="18"/>
        <v>5</v>
      </c>
      <c r="BC37" s="141">
        <f t="shared" si="18"/>
        <v>5</v>
      </c>
      <c r="BD37" s="141">
        <f t="shared" si="18"/>
        <v>5</v>
      </c>
      <c r="BE37" s="141">
        <f t="shared" si="18"/>
        <v>5</v>
      </c>
      <c r="BF37" s="141">
        <f t="shared" si="18"/>
        <v>5</v>
      </c>
      <c r="BG37" s="144">
        <f t="shared" si="18"/>
        <v>5</v>
      </c>
    </row>
    <row r="38" spans="7:59" ht="18">
      <c r="G38" s="72">
        <f t="shared" si="7"/>
        <v>23</v>
      </c>
      <c r="H38" s="73">
        <f t="shared" si="8"/>
        <v>16.3</v>
      </c>
      <c r="I38" s="141">
        <f t="shared" si="14"/>
        <v>6</v>
      </c>
      <c r="J38" s="141">
        <f t="shared" si="14"/>
        <v>6</v>
      </c>
      <c r="K38" s="141">
        <f t="shared" si="14"/>
        <v>6</v>
      </c>
      <c r="L38" s="141">
        <f t="shared" si="14"/>
        <v>6</v>
      </c>
      <c r="M38" s="141">
        <f t="shared" si="14"/>
        <v>6</v>
      </c>
      <c r="N38" s="141">
        <f t="shared" si="14"/>
        <v>6</v>
      </c>
      <c r="O38" s="141">
        <f t="shared" si="14"/>
        <v>6</v>
      </c>
      <c r="P38" s="141">
        <f t="shared" si="14"/>
        <v>6</v>
      </c>
      <c r="Q38" s="141">
        <f t="shared" si="14"/>
        <v>6</v>
      </c>
      <c r="R38" s="141">
        <f t="shared" si="14"/>
        <v>6</v>
      </c>
      <c r="S38" s="142">
        <f t="shared" si="15"/>
        <v>6</v>
      </c>
      <c r="T38" s="141">
        <f t="shared" si="15"/>
        <v>6</v>
      </c>
      <c r="U38" s="141">
        <f t="shared" si="15"/>
        <v>6</v>
      </c>
      <c r="V38" s="141">
        <f t="shared" si="15"/>
        <v>6</v>
      </c>
      <c r="W38" s="141">
        <f t="shared" si="15"/>
        <v>6</v>
      </c>
      <c r="X38" s="141">
        <f t="shared" si="15"/>
        <v>5</v>
      </c>
      <c r="Y38" s="141">
        <f t="shared" si="15"/>
        <v>5</v>
      </c>
      <c r="Z38" s="141">
        <f t="shared" si="15"/>
        <v>5</v>
      </c>
      <c r="AA38" s="141">
        <f t="shared" si="15"/>
        <v>5</v>
      </c>
      <c r="AB38" s="141">
        <f t="shared" si="15"/>
        <v>5</v>
      </c>
      <c r="AC38" s="141">
        <f t="shared" si="16"/>
        <v>5</v>
      </c>
      <c r="AD38" s="143">
        <f t="shared" si="16"/>
        <v>5</v>
      </c>
      <c r="AE38" s="141">
        <f t="shared" si="16"/>
        <v>5</v>
      </c>
      <c r="AF38" s="141">
        <f t="shared" si="16"/>
        <v>5</v>
      </c>
      <c r="AG38" s="141">
        <f t="shared" si="16"/>
        <v>5</v>
      </c>
      <c r="AH38" s="141">
        <f t="shared" si="16"/>
        <v>5</v>
      </c>
      <c r="AI38" s="141">
        <f t="shared" si="16"/>
        <v>5</v>
      </c>
      <c r="AJ38" s="141">
        <f t="shared" si="16"/>
        <v>5</v>
      </c>
      <c r="AK38" s="141">
        <f t="shared" si="16"/>
        <v>5</v>
      </c>
      <c r="AL38" s="141">
        <f t="shared" si="16"/>
        <v>5</v>
      </c>
      <c r="AM38" s="142">
        <f t="shared" si="17"/>
        <v>5</v>
      </c>
      <c r="AN38" s="143">
        <f t="shared" si="17"/>
        <v>5</v>
      </c>
      <c r="AO38" s="141">
        <f t="shared" si="17"/>
        <v>5</v>
      </c>
      <c r="AP38" s="141">
        <f t="shared" si="17"/>
        <v>5</v>
      </c>
      <c r="AQ38" s="141">
        <f t="shared" si="17"/>
        <v>5</v>
      </c>
      <c r="AR38" s="141">
        <f t="shared" si="17"/>
        <v>5</v>
      </c>
      <c r="AS38" s="141">
        <f t="shared" si="17"/>
        <v>5</v>
      </c>
      <c r="AT38" s="141">
        <f t="shared" si="17"/>
        <v>5</v>
      </c>
      <c r="AU38" s="141">
        <f t="shared" si="17"/>
        <v>5</v>
      </c>
      <c r="AV38" s="141">
        <f t="shared" si="17"/>
        <v>5</v>
      </c>
      <c r="AW38" s="142">
        <f t="shared" si="18"/>
        <v>5</v>
      </c>
      <c r="AX38" s="141">
        <f t="shared" si="18"/>
        <v>5</v>
      </c>
      <c r="AY38" s="141">
        <f t="shared" si="18"/>
        <v>5</v>
      </c>
      <c r="AZ38" s="141">
        <f t="shared" si="18"/>
        <v>5</v>
      </c>
      <c r="BA38" s="141">
        <f t="shared" si="18"/>
        <v>5</v>
      </c>
      <c r="BB38" s="141">
        <f t="shared" si="18"/>
        <v>5</v>
      </c>
      <c r="BC38" s="141">
        <f t="shared" si="18"/>
        <v>5</v>
      </c>
      <c r="BD38" s="141">
        <f t="shared" si="18"/>
        <v>5</v>
      </c>
      <c r="BE38" s="141">
        <f t="shared" si="18"/>
        <v>5</v>
      </c>
      <c r="BF38" s="141">
        <f t="shared" si="18"/>
        <v>5</v>
      </c>
      <c r="BG38" s="144">
        <f t="shared" si="18"/>
        <v>5</v>
      </c>
    </row>
    <row r="39" spans="7:59" ht="18">
      <c r="G39" s="72">
        <f t="shared" si="7"/>
        <v>24</v>
      </c>
      <c r="H39" s="73">
        <f t="shared" si="8"/>
        <v>16.4</v>
      </c>
      <c r="I39" s="141">
        <f t="shared" si="14"/>
        <v>6</v>
      </c>
      <c r="J39" s="141">
        <f t="shared" si="14"/>
        <v>6</v>
      </c>
      <c r="K39" s="141">
        <f t="shared" si="14"/>
        <v>6</v>
      </c>
      <c r="L39" s="141">
        <f t="shared" si="14"/>
        <v>6</v>
      </c>
      <c r="M39" s="141">
        <f t="shared" si="14"/>
        <v>6</v>
      </c>
      <c r="N39" s="141">
        <f t="shared" si="14"/>
        <v>6</v>
      </c>
      <c r="O39" s="141">
        <f t="shared" si="14"/>
        <v>6</v>
      </c>
      <c r="P39" s="141">
        <f t="shared" si="14"/>
        <v>6</v>
      </c>
      <c r="Q39" s="141">
        <f t="shared" si="14"/>
        <v>6</v>
      </c>
      <c r="R39" s="141">
        <f t="shared" si="14"/>
        <v>6</v>
      </c>
      <c r="S39" s="142">
        <f t="shared" si="15"/>
        <v>6</v>
      </c>
      <c r="T39" s="141">
        <f t="shared" si="15"/>
        <v>5</v>
      </c>
      <c r="U39" s="141">
        <f t="shared" si="15"/>
        <v>5</v>
      </c>
      <c r="V39" s="141">
        <f t="shared" si="15"/>
        <v>5</v>
      </c>
      <c r="W39" s="141">
        <f t="shared" si="15"/>
        <v>5</v>
      </c>
      <c r="X39" s="141">
        <f t="shared" si="15"/>
        <v>5</v>
      </c>
      <c r="Y39" s="141">
        <f t="shared" si="15"/>
        <v>5</v>
      </c>
      <c r="Z39" s="141">
        <f t="shared" si="15"/>
        <v>5</v>
      </c>
      <c r="AA39" s="141">
        <f t="shared" si="15"/>
        <v>5</v>
      </c>
      <c r="AB39" s="141">
        <f t="shared" si="15"/>
        <v>5</v>
      </c>
      <c r="AC39" s="141">
        <f t="shared" si="16"/>
        <v>5</v>
      </c>
      <c r="AD39" s="143">
        <f t="shared" si="16"/>
        <v>5</v>
      </c>
      <c r="AE39" s="141">
        <f t="shared" si="16"/>
        <v>5</v>
      </c>
      <c r="AF39" s="141">
        <f t="shared" si="16"/>
        <v>5</v>
      </c>
      <c r="AG39" s="141">
        <f t="shared" si="16"/>
        <v>5</v>
      </c>
      <c r="AH39" s="141">
        <f t="shared" si="16"/>
        <v>5</v>
      </c>
      <c r="AI39" s="141">
        <f t="shared" si="16"/>
        <v>5</v>
      </c>
      <c r="AJ39" s="141">
        <f t="shared" si="16"/>
        <v>5</v>
      </c>
      <c r="AK39" s="141">
        <f t="shared" si="16"/>
        <v>5</v>
      </c>
      <c r="AL39" s="141">
        <f t="shared" si="16"/>
        <v>5</v>
      </c>
      <c r="AM39" s="142">
        <f t="shared" si="17"/>
        <v>5</v>
      </c>
      <c r="AN39" s="143">
        <f t="shared" si="17"/>
        <v>5</v>
      </c>
      <c r="AO39" s="141">
        <f t="shared" si="17"/>
        <v>5</v>
      </c>
      <c r="AP39" s="141">
        <f t="shared" si="17"/>
        <v>5</v>
      </c>
      <c r="AQ39" s="141">
        <f t="shared" si="17"/>
        <v>5</v>
      </c>
      <c r="AR39" s="141">
        <f t="shared" si="17"/>
        <v>5</v>
      </c>
      <c r="AS39" s="141">
        <f t="shared" si="17"/>
        <v>5</v>
      </c>
      <c r="AT39" s="141">
        <f t="shared" si="17"/>
        <v>5</v>
      </c>
      <c r="AU39" s="141">
        <f t="shared" si="17"/>
        <v>5</v>
      </c>
      <c r="AV39" s="141">
        <f t="shared" si="17"/>
        <v>5</v>
      </c>
      <c r="AW39" s="142">
        <f t="shared" si="18"/>
        <v>5</v>
      </c>
      <c r="AX39" s="141">
        <f t="shared" si="18"/>
        <v>5</v>
      </c>
      <c r="AY39" s="141">
        <f t="shared" si="18"/>
        <v>5</v>
      </c>
      <c r="AZ39" s="141">
        <f t="shared" si="18"/>
        <v>5</v>
      </c>
      <c r="BA39" s="141">
        <f t="shared" si="18"/>
        <v>5</v>
      </c>
      <c r="BB39" s="141">
        <f t="shared" si="18"/>
        <v>5</v>
      </c>
      <c r="BC39" s="141">
        <f t="shared" si="18"/>
        <v>5</v>
      </c>
      <c r="BD39" s="141">
        <f t="shared" si="18"/>
        <v>5</v>
      </c>
      <c r="BE39" s="141">
        <f t="shared" si="18"/>
        <v>5</v>
      </c>
      <c r="BF39" s="141">
        <f t="shared" si="18"/>
        <v>5</v>
      </c>
      <c r="BG39" s="144">
        <f t="shared" si="18"/>
        <v>5</v>
      </c>
    </row>
    <row r="40" spans="7:59" ht="18">
      <c r="G40" s="72">
        <f t="shared" si="7"/>
        <v>25</v>
      </c>
      <c r="H40" s="73">
        <f t="shared" si="8"/>
        <v>16.6</v>
      </c>
      <c r="I40" s="141">
        <f t="shared" si="14"/>
        <v>6</v>
      </c>
      <c r="J40" s="141">
        <f t="shared" si="14"/>
        <v>6</v>
      </c>
      <c r="K40" s="141">
        <f t="shared" si="14"/>
        <v>6</v>
      </c>
      <c r="L40" s="141">
        <f t="shared" si="14"/>
        <v>6</v>
      </c>
      <c r="M40" s="141">
        <f t="shared" si="14"/>
        <v>6</v>
      </c>
      <c r="N40" s="141">
        <f t="shared" si="14"/>
        <v>6</v>
      </c>
      <c r="O40" s="141">
        <f t="shared" si="14"/>
        <v>5</v>
      </c>
      <c r="P40" s="141">
        <f t="shared" si="14"/>
        <v>5</v>
      </c>
      <c r="Q40" s="141">
        <f t="shared" si="14"/>
        <v>5</v>
      </c>
      <c r="R40" s="141">
        <f t="shared" si="14"/>
        <v>5</v>
      </c>
      <c r="S40" s="142">
        <f t="shared" si="15"/>
        <v>5</v>
      </c>
      <c r="T40" s="141">
        <f t="shared" si="15"/>
        <v>5</v>
      </c>
      <c r="U40" s="141">
        <f t="shared" si="15"/>
        <v>5</v>
      </c>
      <c r="V40" s="141">
        <f t="shared" si="15"/>
        <v>5</v>
      </c>
      <c r="W40" s="141">
        <f t="shared" si="15"/>
        <v>5</v>
      </c>
      <c r="X40" s="141">
        <f t="shared" si="15"/>
        <v>5</v>
      </c>
      <c r="Y40" s="141">
        <f t="shared" si="15"/>
        <v>5</v>
      </c>
      <c r="Z40" s="141">
        <f t="shared" si="15"/>
        <v>5</v>
      </c>
      <c r="AA40" s="141">
        <f t="shared" si="15"/>
        <v>5</v>
      </c>
      <c r="AB40" s="141">
        <f t="shared" si="15"/>
        <v>5</v>
      </c>
      <c r="AC40" s="141">
        <f t="shared" si="16"/>
        <v>5</v>
      </c>
      <c r="AD40" s="143">
        <f t="shared" si="16"/>
        <v>5</v>
      </c>
      <c r="AE40" s="141">
        <f t="shared" si="16"/>
        <v>5</v>
      </c>
      <c r="AF40" s="141">
        <f t="shared" si="16"/>
        <v>5</v>
      </c>
      <c r="AG40" s="141">
        <f t="shared" si="16"/>
        <v>5</v>
      </c>
      <c r="AH40" s="141">
        <f t="shared" si="16"/>
        <v>5</v>
      </c>
      <c r="AI40" s="141">
        <f t="shared" si="16"/>
        <v>5</v>
      </c>
      <c r="AJ40" s="141">
        <f t="shared" si="16"/>
        <v>5</v>
      </c>
      <c r="AK40" s="141">
        <f t="shared" si="16"/>
        <v>5</v>
      </c>
      <c r="AL40" s="141">
        <f t="shared" si="16"/>
        <v>5</v>
      </c>
      <c r="AM40" s="142">
        <f t="shared" si="17"/>
        <v>5</v>
      </c>
      <c r="AN40" s="143">
        <f t="shared" si="17"/>
        <v>5</v>
      </c>
      <c r="AO40" s="141">
        <f t="shared" si="17"/>
        <v>5</v>
      </c>
      <c r="AP40" s="141">
        <f t="shared" si="17"/>
        <v>5</v>
      </c>
      <c r="AQ40" s="141">
        <f t="shared" si="17"/>
        <v>5</v>
      </c>
      <c r="AR40" s="141">
        <f t="shared" si="17"/>
        <v>5</v>
      </c>
      <c r="AS40" s="141">
        <f t="shared" si="17"/>
        <v>5</v>
      </c>
      <c r="AT40" s="141">
        <f t="shared" si="17"/>
        <v>5</v>
      </c>
      <c r="AU40" s="141">
        <f t="shared" si="17"/>
        <v>5</v>
      </c>
      <c r="AV40" s="141">
        <f t="shared" si="17"/>
        <v>5</v>
      </c>
      <c r="AW40" s="142">
        <f t="shared" si="18"/>
        <v>5</v>
      </c>
      <c r="AX40" s="141">
        <f t="shared" si="18"/>
        <v>5</v>
      </c>
      <c r="AY40" s="141">
        <f t="shared" si="18"/>
        <v>5</v>
      </c>
      <c r="AZ40" s="141">
        <f t="shared" si="18"/>
        <v>5</v>
      </c>
      <c r="BA40" s="141">
        <f t="shared" si="18"/>
        <v>5</v>
      </c>
      <c r="BB40" s="141">
        <f t="shared" si="18"/>
        <v>5</v>
      </c>
      <c r="BC40" s="141">
        <f t="shared" si="18"/>
        <v>5</v>
      </c>
      <c r="BD40" s="141">
        <f t="shared" si="18"/>
        <v>5</v>
      </c>
      <c r="BE40" s="141">
        <f t="shared" si="18"/>
        <v>5</v>
      </c>
      <c r="BF40" s="141">
        <f t="shared" si="18"/>
        <v>5</v>
      </c>
      <c r="BG40" s="144">
        <f t="shared" si="18"/>
        <v>5</v>
      </c>
    </row>
    <row r="41" spans="7:59" ht="18">
      <c r="G41" s="72">
        <f t="shared" si="7"/>
        <v>26</v>
      </c>
      <c r="H41" s="73">
        <f t="shared" si="8"/>
        <v>16.7</v>
      </c>
      <c r="I41" s="141">
        <f t="shared" si="14"/>
        <v>6</v>
      </c>
      <c r="J41" s="141">
        <f t="shared" si="14"/>
        <v>6</v>
      </c>
      <c r="K41" s="141">
        <f t="shared" si="14"/>
        <v>5</v>
      </c>
      <c r="L41" s="141">
        <f t="shared" si="14"/>
        <v>5</v>
      </c>
      <c r="M41" s="141">
        <f t="shared" si="14"/>
        <v>5</v>
      </c>
      <c r="N41" s="141">
        <f t="shared" si="14"/>
        <v>5</v>
      </c>
      <c r="O41" s="141">
        <f t="shared" si="14"/>
        <v>5</v>
      </c>
      <c r="P41" s="141">
        <f t="shared" si="14"/>
        <v>5</v>
      </c>
      <c r="Q41" s="141">
        <f t="shared" si="14"/>
        <v>5</v>
      </c>
      <c r="R41" s="141">
        <f t="shared" si="14"/>
        <v>5</v>
      </c>
      <c r="S41" s="142">
        <f t="shared" si="15"/>
        <v>5</v>
      </c>
      <c r="T41" s="141">
        <f t="shared" si="15"/>
        <v>5</v>
      </c>
      <c r="U41" s="141">
        <f t="shared" si="15"/>
        <v>5</v>
      </c>
      <c r="V41" s="141">
        <f t="shared" si="15"/>
        <v>5</v>
      </c>
      <c r="W41" s="141">
        <f t="shared" si="15"/>
        <v>5</v>
      </c>
      <c r="X41" s="141">
        <f t="shared" si="15"/>
        <v>5</v>
      </c>
      <c r="Y41" s="141">
        <f t="shared" si="15"/>
        <v>5</v>
      </c>
      <c r="Z41" s="141">
        <f t="shared" si="15"/>
        <v>5</v>
      </c>
      <c r="AA41" s="141">
        <f t="shared" si="15"/>
        <v>5</v>
      </c>
      <c r="AB41" s="141">
        <f t="shared" si="15"/>
        <v>5</v>
      </c>
      <c r="AC41" s="141">
        <f t="shared" si="16"/>
        <v>5</v>
      </c>
      <c r="AD41" s="143">
        <f t="shared" si="16"/>
        <v>5</v>
      </c>
      <c r="AE41" s="141">
        <f t="shared" si="16"/>
        <v>5</v>
      </c>
      <c r="AF41" s="141">
        <f t="shared" si="16"/>
        <v>5</v>
      </c>
      <c r="AG41" s="141">
        <f t="shared" si="16"/>
        <v>5</v>
      </c>
      <c r="AH41" s="141">
        <f t="shared" si="16"/>
        <v>5</v>
      </c>
      <c r="AI41" s="141">
        <f t="shared" si="16"/>
        <v>5</v>
      </c>
      <c r="AJ41" s="141">
        <f t="shared" si="16"/>
        <v>5</v>
      </c>
      <c r="AK41" s="141">
        <f t="shared" si="16"/>
        <v>5</v>
      </c>
      <c r="AL41" s="141">
        <f t="shared" si="16"/>
        <v>5</v>
      </c>
      <c r="AM41" s="142">
        <f t="shared" si="17"/>
        <v>5</v>
      </c>
      <c r="AN41" s="143">
        <f t="shared" si="17"/>
        <v>5</v>
      </c>
      <c r="AO41" s="141">
        <f t="shared" si="17"/>
        <v>5</v>
      </c>
      <c r="AP41" s="141">
        <f t="shared" si="17"/>
        <v>5</v>
      </c>
      <c r="AQ41" s="141">
        <f t="shared" si="17"/>
        <v>5</v>
      </c>
      <c r="AR41" s="141">
        <f t="shared" si="17"/>
        <v>5</v>
      </c>
      <c r="AS41" s="141">
        <f t="shared" si="17"/>
        <v>5</v>
      </c>
      <c r="AT41" s="141">
        <f t="shared" si="17"/>
        <v>5</v>
      </c>
      <c r="AU41" s="141">
        <f t="shared" si="17"/>
        <v>5</v>
      </c>
      <c r="AV41" s="141">
        <f t="shared" si="17"/>
        <v>5</v>
      </c>
      <c r="AW41" s="142">
        <f t="shared" si="18"/>
        <v>5</v>
      </c>
      <c r="AX41" s="141">
        <f t="shared" si="18"/>
        <v>5</v>
      </c>
      <c r="AY41" s="141">
        <f t="shared" si="18"/>
        <v>5</v>
      </c>
      <c r="AZ41" s="141">
        <f t="shared" si="18"/>
        <v>5</v>
      </c>
      <c r="BA41" s="141">
        <f t="shared" si="18"/>
        <v>5</v>
      </c>
      <c r="BB41" s="141">
        <f t="shared" si="18"/>
        <v>5</v>
      </c>
      <c r="BC41" s="141">
        <f t="shared" si="18"/>
        <v>5</v>
      </c>
      <c r="BD41" s="141">
        <f t="shared" si="18"/>
        <v>5</v>
      </c>
      <c r="BE41" s="141">
        <f t="shared" si="18"/>
        <v>5</v>
      </c>
      <c r="BF41" s="141">
        <f t="shared" si="18"/>
        <v>5</v>
      </c>
      <c r="BG41" s="144">
        <f t="shared" si="18"/>
        <v>5</v>
      </c>
    </row>
    <row r="42" spans="7:59" ht="18">
      <c r="G42" s="72">
        <f t="shared" si="7"/>
        <v>27</v>
      </c>
      <c r="H42" s="73">
        <f t="shared" si="8"/>
        <v>16.8</v>
      </c>
      <c r="I42" s="141">
        <f t="shared" si="14"/>
        <v>5</v>
      </c>
      <c r="J42" s="141">
        <f t="shared" si="14"/>
        <v>5</v>
      </c>
      <c r="K42" s="141">
        <f t="shared" si="14"/>
        <v>5</v>
      </c>
      <c r="L42" s="141">
        <f t="shared" si="14"/>
        <v>5</v>
      </c>
      <c r="M42" s="141">
        <f t="shared" si="14"/>
        <v>5</v>
      </c>
      <c r="N42" s="141">
        <f t="shared" si="14"/>
        <v>5</v>
      </c>
      <c r="O42" s="141">
        <f t="shared" si="14"/>
        <v>5</v>
      </c>
      <c r="P42" s="141">
        <f t="shared" si="14"/>
        <v>5</v>
      </c>
      <c r="Q42" s="141">
        <f t="shared" si="14"/>
        <v>5</v>
      </c>
      <c r="R42" s="141">
        <f t="shared" si="14"/>
        <v>5</v>
      </c>
      <c r="S42" s="142">
        <f t="shared" si="15"/>
        <v>5</v>
      </c>
      <c r="T42" s="141">
        <f t="shared" si="15"/>
        <v>5</v>
      </c>
      <c r="U42" s="141">
        <f t="shared" si="15"/>
        <v>5</v>
      </c>
      <c r="V42" s="141">
        <f t="shared" si="15"/>
        <v>5</v>
      </c>
      <c r="W42" s="141">
        <f t="shared" si="15"/>
        <v>5</v>
      </c>
      <c r="X42" s="141">
        <f t="shared" si="15"/>
        <v>5</v>
      </c>
      <c r="Y42" s="141">
        <f t="shared" si="15"/>
        <v>5</v>
      </c>
      <c r="Z42" s="141">
        <f t="shared" si="15"/>
        <v>5</v>
      </c>
      <c r="AA42" s="141">
        <f t="shared" si="15"/>
        <v>5</v>
      </c>
      <c r="AB42" s="141">
        <f t="shared" si="15"/>
        <v>5</v>
      </c>
      <c r="AC42" s="141">
        <f t="shared" si="16"/>
        <v>5</v>
      </c>
      <c r="AD42" s="143">
        <f t="shared" si="16"/>
        <v>5</v>
      </c>
      <c r="AE42" s="141">
        <f t="shared" si="16"/>
        <v>5</v>
      </c>
      <c r="AF42" s="141">
        <f t="shared" si="16"/>
        <v>5</v>
      </c>
      <c r="AG42" s="141">
        <f t="shared" si="16"/>
        <v>5</v>
      </c>
      <c r="AH42" s="141">
        <f t="shared" si="16"/>
        <v>5</v>
      </c>
      <c r="AI42" s="141">
        <f t="shared" si="16"/>
        <v>5</v>
      </c>
      <c r="AJ42" s="141">
        <f t="shared" si="16"/>
        <v>5</v>
      </c>
      <c r="AK42" s="141">
        <f t="shared" si="16"/>
        <v>5</v>
      </c>
      <c r="AL42" s="141">
        <f t="shared" si="16"/>
        <v>5</v>
      </c>
      <c r="AM42" s="142">
        <f t="shared" si="17"/>
        <v>5</v>
      </c>
      <c r="AN42" s="143">
        <f t="shared" si="17"/>
        <v>5</v>
      </c>
      <c r="AO42" s="141">
        <f t="shared" si="17"/>
        <v>5</v>
      </c>
      <c r="AP42" s="141">
        <f t="shared" si="17"/>
        <v>5</v>
      </c>
      <c r="AQ42" s="141">
        <f t="shared" si="17"/>
        <v>5</v>
      </c>
      <c r="AR42" s="141">
        <f t="shared" si="17"/>
        <v>5</v>
      </c>
      <c r="AS42" s="141">
        <f t="shared" si="17"/>
        <v>5</v>
      </c>
      <c r="AT42" s="141">
        <f t="shared" si="17"/>
        <v>5</v>
      </c>
      <c r="AU42" s="141">
        <f t="shared" si="17"/>
        <v>5</v>
      </c>
      <c r="AV42" s="141">
        <f t="shared" si="17"/>
        <v>5</v>
      </c>
      <c r="AW42" s="142">
        <f t="shared" si="18"/>
        <v>5</v>
      </c>
      <c r="AX42" s="141">
        <f t="shared" si="18"/>
        <v>5</v>
      </c>
      <c r="AY42" s="141">
        <f t="shared" si="18"/>
        <v>5</v>
      </c>
      <c r="AZ42" s="141">
        <f t="shared" si="18"/>
        <v>5</v>
      </c>
      <c r="BA42" s="141">
        <f t="shared" si="18"/>
        <v>5</v>
      </c>
      <c r="BB42" s="141">
        <f t="shared" si="18"/>
        <v>5</v>
      </c>
      <c r="BC42" s="141">
        <f t="shared" si="18"/>
        <v>5</v>
      </c>
      <c r="BD42" s="141">
        <f t="shared" si="18"/>
        <v>5</v>
      </c>
      <c r="BE42" s="141">
        <f t="shared" si="18"/>
        <v>5</v>
      </c>
      <c r="BF42" s="141">
        <f t="shared" si="18"/>
        <v>5</v>
      </c>
      <c r="BG42" s="144">
        <f t="shared" si="18"/>
        <v>5</v>
      </c>
    </row>
    <row r="43" spans="7:59" ht="18">
      <c r="G43" s="72">
        <f t="shared" si="7"/>
        <v>28</v>
      </c>
      <c r="H43" s="73">
        <f t="shared" si="8"/>
        <v>17</v>
      </c>
      <c r="I43" s="141">
        <f t="shared" si="14"/>
        <v>5</v>
      </c>
      <c r="J43" s="141">
        <f t="shared" si="14"/>
        <v>5</v>
      </c>
      <c r="K43" s="141">
        <f t="shared" si="14"/>
        <v>5</v>
      </c>
      <c r="L43" s="141">
        <f t="shared" si="14"/>
        <v>5</v>
      </c>
      <c r="M43" s="141">
        <f t="shared" si="14"/>
        <v>5</v>
      </c>
      <c r="N43" s="141">
        <f t="shared" si="14"/>
        <v>5</v>
      </c>
      <c r="O43" s="141">
        <f t="shared" si="14"/>
        <v>5</v>
      </c>
      <c r="P43" s="141">
        <f t="shared" si="14"/>
        <v>5</v>
      </c>
      <c r="Q43" s="141">
        <f t="shared" si="14"/>
        <v>5</v>
      </c>
      <c r="R43" s="141">
        <f t="shared" si="14"/>
        <v>5</v>
      </c>
      <c r="S43" s="142">
        <f t="shared" si="15"/>
        <v>5</v>
      </c>
      <c r="T43" s="141">
        <f t="shared" si="15"/>
        <v>5</v>
      </c>
      <c r="U43" s="141">
        <f t="shared" si="15"/>
        <v>5</v>
      </c>
      <c r="V43" s="141">
        <f t="shared" si="15"/>
        <v>5</v>
      </c>
      <c r="W43" s="141">
        <f t="shared" si="15"/>
        <v>5</v>
      </c>
      <c r="X43" s="141">
        <f t="shared" si="15"/>
        <v>5</v>
      </c>
      <c r="Y43" s="141">
        <f t="shared" si="15"/>
        <v>5</v>
      </c>
      <c r="Z43" s="141">
        <f t="shared" si="15"/>
        <v>5</v>
      </c>
      <c r="AA43" s="141">
        <f t="shared" si="15"/>
        <v>5</v>
      </c>
      <c r="AB43" s="141">
        <f t="shared" si="15"/>
        <v>5</v>
      </c>
      <c r="AC43" s="141">
        <f t="shared" si="16"/>
        <v>5</v>
      </c>
      <c r="AD43" s="143">
        <f t="shared" si="16"/>
        <v>5</v>
      </c>
      <c r="AE43" s="141">
        <f t="shared" si="16"/>
        <v>5</v>
      </c>
      <c r="AF43" s="141">
        <f t="shared" si="16"/>
        <v>5</v>
      </c>
      <c r="AG43" s="141">
        <f t="shared" si="16"/>
        <v>5</v>
      </c>
      <c r="AH43" s="141">
        <f t="shared" si="16"/>
        <v>5</v>
      </c>
      <c r="AI43" s="141">
        <f t="shared" si="16"/>
        <v>5</v>
      </c>
      <c r="AJ43" s="141">
        <f t="shared" si="16"/>
        <v>5</v>
      </c>
      <c r="AK43" s="141">
        <f t="shared" si="16"/>
        <v>5</v>
      </c>
      <c r="AL43" s="141">
        <f t="shared" si="16"/>
        <v>5</v>
      </c>
      <c r="AM43" s="142">
        <f t="shared" si="17"/>
        <v>5</v>
      </c>
      <c r="AN43" s="143">
        <f t="shared" si="17"/>
        <v>5</v>
      </c>
      <c r="AO43" s="141">
        <f t="shared" si="17"/>
        <v>5</v>
      </c>
      <c r="AP43" s="141">
        <f t="shared" si="17"/>
        <v>5</v>
      </c>
      <c r="AQ43" s="141">
        <f t="shared" si="17"/>
        <v>5</v>
      </c>
      <c r="AR43" s="141">
        <f t="shared" si="17"/>
        <v>5</v>
      </c>
      <c r="AS43" s="141">
        <f t="shared" si="17"/>
        <v>5</v>
      </c>
      <c r="AT43" s="141">
        <f t="shared" si="17"/>
        <v>5</v>
      </c>
      <c r="AU43" s="141">
        <f t="shared" si="17"/>
        <v>5</v>
      </c>
      <c r="AV43" s="141">
        <f t="shared" si="17"/>
        <v>5</v>
      </c>
      <c r="AW43" s="142">
        <f t="shared" si="18"/>
        <v>5</v>
      </c>
      <c r="AX43" s="141">
        <f t="shared" si="18"/>
        <v>5</v>
      </c>
      <c r="AY43" s="141">
        <f t="shared" si="18"/>
        <v>5</v>
      </c>
      <c r="AZ43" s="141">
        <f t="shared" si="18"/>
        <v>5</v>
      </c>
      <c r="BA43" s="141">
        <f t="shared" si="18"/>
        <v>5</v>
      </c>
      <c r="BB43" s="141">
        <f t="shared" si="18"/>
        <v>5</v>
      </c>
      <c r="BC43" s="141">
        <f t="shared" si="18"/>
        <v>5</v>
      </c>
      <c r="BD43" s="141">
        <f t="shared" si="18"/>
        <v>5</v>
      </c>
      <c r="BE43" s="141">
        <f t="shared" si="18"/>
        <v>5</v>
      </c>
      <c r="BF43" s="141">
        <f t="shared" si="18"/>
        <v>5</v>
      </c>
      <c r="BG43" s="144">
        <f t="shared" si="18"/>
        <v>5</v>
      </c>
    </row>
    <row r="44" spans="7:59" ht="18.75" thickBot="1">
      <c r="G44" s="72">
        <f t="shared" si="7"/>
        <v>29</v>
      </c>
      <c r="H44" s="73">
        <f t="shared" si="8"/>
        <v>17.1</v>
      </c>
      <c r="I44" s="141">
        <f t="shared" si="14"/>
        <v>5</v>
      </c>
      <c r="J44" s="141">
        <f t="shared" si="14"/>
        <v>5</v>
      </c>
      <c r="K44" s="141">
        <f t="shared" si="14"/>
        <v>5</v>
      </c>
      <c r="L44" s="141">
        <f t="shared" si="14"/>
        <v>5</v>
      </c>
      <c r="M44" s="141">
        <f t="shared" si="14"/>
        <v>5</v>
      </c>
      <c r="N44" s="141">
        <f t="shared" si="14"/>
        <v>5</v>
      </c>
      <c r="O44" s="141">
        <f t="shared" si="14"/>
        <v>5</v>
      </c>
      <c r="P44" s="141">
        <f t="shared" si="14"/>
        <v>5</v>
      </c>
      <c r="Q44" s="141">
        <f t="shared" si="14"/>
        <v>5</v>
      </c>
      <c r="R44" s="141">
        <f t="shared" si="14"/>
        <v>5</v>
      </c>
      <c r="S44" s="142">
        <f t="shared" si="15"/>
        <v>5</v>
      </c>
      <c r="T44" s="141">
        <f t="shared" si="15"/>
        <v>5</v>
      </c>
      <c r="U44" s="141">
        <f t="shared" si="15"/>
        <v>5</v>
      </c>
      <c r="V44" s="141">
        <f t="shared" si="15"/>
        <v>5</v>
      </c>
      <c r="W44" s="141">
        <f t="shared" si="15"/>
        <v>5</v>
      </c>
      <c r="X44" s="141">
        <f t="shared" si="15"/>
        <v>5</v>
      </c>
      <c r="Y44" s="141">
        <f t="shared" si="15"/>
        <v>5</v>
      </c>
      <c r="Z44" s="141">
        <f t="shared" si="15"/>
        <v>5</v>
      </c>
      <c r="AA44" s="141">
        <f t="shared" si="15"/>
        <v>5</v>
      </c>
      <c r="AB44" s="141">
        <f t="shared" si="15"/>
        <v>5</v>
      </c>
      <c r="AC44" s="141">
        <f t="shared" si="16"/>
        <v>5</v>
      </c>
      <c r="AD44" s="143">
        <f t="shared" si="16"/>
        <v>5</v>
      </c>
      <c r="AE44" s="141">
        <f t="shared" si="16"/>
        <v>5</v>
      </c>
      <c r="AF44" s="141">
        <f t="shared" si="16"/>
        <v>5</v>
      </c>
      <c r="AG44" s="141">
        <f t="shared" si="16"/>
        <v>5</v>
      </c>
      <c r="AH44" s="141">
        <f t="shared" si="16"/>
        <v>5</v>
      </c>
      <c r="AI44" s="141">
        <f t="shared" si="16"/>
        <v>5</v>
      </c>
      <c r="AJ44" s="141">
        <f t="shared" si="16"/>
        <v>5</v>
      </c>
      <c r="AK44" s="141">
        <f t="shared" si="16"/>
        <v>5</v>
      </c>
      <c r="AL44" s="141">
        <f t="shared" si="16"/>
        <v>5</v>
      </c>
      <c r="AM44" s="142">
        <f t="shared" si="17"/>
        <v>5</v>
      </c>
      <c r="AN44" s="143">
        <f t="shared" si="17"/>
        <v>5</v>
      </c>
      <c r="AO44" s="141">
        <f t="shared" si="17"/>
        <v>5</v>
      </c>
      <c r="AP44" s="141">
        <f t="shared" si="17"/>
        <v>5</v>
      </c>
      <c r="AQ44" s="141">
        <f t="shared" si="17"/>
        <v>5</v>
      </c>
      <c r="AR44" s="141">
        <f t="shared" si="17"/>
        <v>5</v>
      </c>
      <c r="AS44" s="141">
        <f t="shared" si="17"/>
        <v>5</v>
      </c>
      <c r="AT44" s="141">
        <f t="shared" si="17"/>
        <v>5</v>
      </c>
      <c r="AU44" s="141">
        <f t="shared" si="17"/>
        <v>5</v>
      </c>
      <c r="AV44" s="141">
        <f t="shared" si="17"/>
        <v>5</v>
      </c>
      <c r="AW44" s="142">
        <f t="shared" si="18"/>
        <v>5</v>
      </c>
      <c r="AX44" s="141">
        <f t="shared" si="18"/>
        <v>5</v>
      </c>
      <c r="AY44" s="141">
        <f t="shared" si="18"/>
        <v>5</v>
      </c>
      <c r="AZ44" s="141">
        <f t="shared" si="18"/>
        <v>5</v>
      </c>
      <c r="BA44" s="141">
        <f t="shared" si="18"/>
        <v>5</v>
      </c>
      <c r="BB44" s="141">
        <f t="shared" si="18"/>
        <v>5</v>
      </c>
      <c r="BC44" s="141">
        <f t="shared" si="18"/>
        <v>5</v>
      </c>
      <c r="BD44" s="141">
        <f t="shared" si="18"/>
        <v>5</v>
      </c>
      <c r="BE44" s="141">
        <f t="shared" si="18"/>
        <v>5</v>
      </c>
      <c r="BF44" s="141">
        <f t="shared" si="18"/>
        <v>5</v>
      </c>
      <c r="BG44" s="144">
        <f t="shared" si="18"/>
        <v>5</v>
      </c>
    </row>
    <row r="45" spans="7:59" ht="18">
      <c r="G45" s="117">
        <f t="shared" si="7"/>
        <v>30</v>
      </c>
      <c r="H45" s="118">
        <f t="shared" si="8"/>
        <v>17.2</v>
      </c>
      <c r="I45" s="145">
        <f aca="true" t="shared" si="19" ref="I45:R54">ROUNDUP((100-(I$12+I$13))/$H45,0)</f>
        <v>5</v>
      </c>
      <c r="J45" s="145">
        <f t="shared" si="19"/>
        <v>5</v>
      </c>
      <c r="K45" s="145">
        <f t="shared" si="19"/>
        <v>5</v>
      </c>
      <c r="L45" s="145">
        <f t="shared" si="19"/>
        <v>5</v>
      </c>
      <c r="M45" s="145">
        <f t="shared" si="19"/>
        <v>5</v>
      </c>
      <c r="N45" s="145">
        <f t="shared" si="19"/>
        <v>5</v>
      </c>
      <c r="O45" s="145">
        <f t="shared" si="19"/>
        <v>5</v>
      </c>
      <c r="P45" s="145">
        <f t="shared" si="19"/>
        <v>5</v>
      </c>
      <c r="Q45" s="145">
        <f t="shared" si="19"/>
        <v>5</v>
      </c>
      <c r="R45" s="145">
        <f t="shared" si="19"/>
        <v>5</v>
      </c>
      <c r="S45" s="146">
        <f aca="true" t="shared" si="20" ref="S45:AB54">ROUNDUP((100-(S$12+S$13))/$H45,0)</f>
        <v>5</v>
      </c>
      <c r="T45" s="145">
        <f t="shared" si="20"/>
        <v>5</v>
      </c>
      <c r="U45" s="145">
        <f t="shared" si="20"/>
        <v>5</v>
      </c>
      <c r="V45" s="145">
        <f t="shared" si="20"/>
        <v>5</v>
      </c>
      <c r="W45" s="145">
        <f t="shared" si="20"/>
        <v>5</v>
      </c>
      <c r="X45" s="145">
        <f t="shared" si="20"/>
        <v>5</v>
      </c>
      <c r="Y45" s="145">
        <f t="shared" si="20"/>
        <v>5</v>
      </c>
      <c r="Z45" s="145">
        <f t="shared" si="20"/>
        <v>5</v>
      </c>
      <c r="AA45" s="145">
        <f t="shared" si="20"/>
        <v>5</v>
      </c>
      <c r="AB45" s="145">
        <f t="shared" si="20"/>
        <v>5</v>
      </c>
      <c r="AC45" s="145">
        <f aca="true" t="shared" si="21" ref="AC45:AL54">ROUNDUP((100-(AC$12+AC$13))/$H45,0)</f>
        <v>5</v>
      </c>
      <c r="AD45" s="147">
        <f t="shared" si="21"/>
        <v>5</v>
      </c>
      <c r="AE45" s="145">
        <f t="shared" si="21"/>
        <v>5</v>
      </c>
      <c r="AF45" s="145">
        <f t="shared" si="21"/>
        <v>5</v>
      </c>
      <c r="AG45" s="145">
        <f t="shared" si="21"/>
        <v>5</v>
      </c>
      <c r="AH45" s="145">
        <f t="shared" si="21"/>
        <v>5</v>
      </c>
      <c r="AI45" s="145">
        <f t="shared" si="21"/>
        <v>5</v>
      </c>
      <c r="AJ45" s="145">
        <f t="shared" si="21"/>
        <v>5</v>
      </c>
      <c r="AK45" s="145">
        <f t="shared" si="21"/>
        <v>5</v>
      </c>
      <c r="AL45" s="145">
        <f t="shared" si="21"/>
        <v>5</v>
      </c>
      <c r="AM45" s="146">
        <f aca="true" t="shared" si="22" ref="AM45:AV54">ROUNDUP((100-(AM$12+AM$13))/$H45,0)</f>
        <v>5</v>
      </c>
      <c r="AN45" s="147">
        <f t="shared" si="22"/>
        <v>5</v>
      </c>
      <c r="AO45" s="145">
        <f t="shared" si="22"/>
        <v>5</v>
      </c>
      <c r="AP45" s="145">
        <f t="shared" si="22"/>
        <v>5</v>
      </c>
      <c r="AQ45" s="145">
        <f t="shared" si="22"/>
        <v>5</v>
      </c>
      <c r="AR45" s="145">
        <f t="shared" si="22"/>
        <v>5</v>
      </c>
      <c r="AS45" s="145">
        <f t="shared" si="22"/>
        <v>5</v>
      </c>
      <c r="AT45" s="145">
        <f t="shared" si="22"/>
        <v>5</v>
      </c>
      <c r="AU45" s="145">
        <f t="shared" si="22"/>
        <v>5</v>
      </c>
      <c r="AV45" s="145">
        <f t="shared" si="22"/>
        <v>5</v>
      </c>
      <c r="AW45" s="146">
        <f aca="true" t="shared" si="23" ref="AW45:BG54">ROUNDUP((100-(AW$12+AW$13))/$H45,0)</f>
        <v>5</v>
      </c>
      <c r="AX45" s="145">
        <f t="shared" si="23"/>
        <v>5</v>
      </c>
      <c r="AY45" s="145">
        <f t="shared" si="23"/>
        <v>5</v>
      </c>
      <c r="AZ45" s="145">
        <f t="shared" si="23"/>
        <v>5</v>
      </c>
      <c r="BA45" s="145">
        <f t="shared" si="23"/>
        <v>5</v>
      </c>
      <c r="BB45" s="145">
        <f t="shared" si="23"/>
        <v>5</v>
      </c>
      <c r="BC45" s="145">
        <f t="shared" si="23"/>
        <v>5</v>
      </c>
      <c r="BD45" s="145">
        <f t="shared" si="23"/>
        <v>5</v>
      </c>
      <c r="BE45" s="145">
        <f t="shared" si="23"/>
        <v>5</v>
      </c>
      <c r="BF45" s="145">
        <f t="shared" si="23"/>
        <v>5</v>
      </c>
      <c r="BG45" s="148">
        <f t="shared" si="23"/>
        <v>5</v>
      </c>
    </row>
    <row r="46" spans="7:59" ht="18">
      <c r="G46" s="109">
        <f t="shared" si="7"/>
        <v>31</v>
      </c>
      <c r="H46" s="110">
        <f t="shared" si="8"/>
        <v>17.4</v>
      </c>
      <c r="I46" s="149">
        <f t="shared" si="19"/>
        <v>5</v>
      </c>
      <c r="J46" s="149">
        <f t="shared" si="19"/>
        <v>5</v>
      </c>
      <c r="K46" s="149">
        <f t="shared" si="19"/>
        <v>5</v>
      </c>
      <c r="L46" s="149">
        <f t="shared" si="19"/>
        <v>5</v>
      </c>
      <c r="M46" s="149">
        <f t="shared" si="19"/>
        <v>5</v>
      </c>
      <c r="N46" s="149">
        <f t="shared" si="19"/>
        <v>5</v>
      </c>
      <c r="O46" s="149">
        <f t="shared" si="19"/>
        <v>5</v>
      </c>
      <c r="P46" s="149">
        <f t="shared" si="19"/>
        <v>5</v>
      </c>
      <c r="Q46" s="149">
        <f t="shared" si="19"/>
        <v>5</v>
      </c>
      <c r="R46" s="149">
        <f t="shared" si="19"/>
        <v>5</v>
      </c>
      <c r="S46" s="150">
        <f t="shared" si="20"/>
        <v>5</v>
      </c>
      <c r="T46" s="149">
        <f t="shared" si="20"/>
        <v>5</v>
      </c>
      <c r="U46" s="149">
        <f t="shared" si="20"/>
        <v>5</v>
      </c>
      <c r="V46" s="149">
        <f t="shared" si="20"/>
        <v>5</v>
      </c>
      <c r="W46" s="149">
        <f t="shared" si="20"/>
        <v>5</v>
      </c>
      <c r="X46" s="149">
        <f t="shared" si="20"/>
        <v>5</v>
      </c>
      <c r="Y46" s="149">
        <f t="shared" si="20"/>
        <v>5</v>
      </c>
      <c r="Z46" s="149">
        <f t="shared" si="20"/>
        <v>5</v>
      </c>
      <c r="AA46" s="149">
        <f t="shared" si="20"/>
        <v>5</v>
      </c>
      <c r="AB46" s="149">
        <f t="shared" si="20"/>
        <v>5</v>
      </c>
      <c r="AC46" s="149">
        <f t="shared" si="21"/>
        <v>5</v>
      </c>
      <c r="AD46" s="151">
        <f t="shared" si="21"/>
        <v>5</v>
      </c>
      <c r="AE46" s="149">
        <f t="shared" si="21"/>
        <v>5</v>
      </c>
      <c r="AF46" s="149">
        <f t="shared" si="21"/>
        <v>5</v>
      </c>
      <c r="AG46" s="149">
        <f t="shared" si="21"/>
        <v>5</v>
      </c>
      <c r="AH46" s="149">
        <f t="shared" si="21"/>
        <v>5</v>
      </c>
      <c r="AI46" s="149">
        <f t="shared" si="21"/>
        <v>5</v>
      </c>
      <c r="AJ46" s="149">
        <f t="shared" si="21"/>
        <v>5</v>
      </c>
      <c r="AK46" s="149">
        <f t="shared" si="21"/>
        <v>5</v>
      </c>
      <c r="AL46" s="149">
        <f t="shared" si="21"/>
        <v>5</v>
      </c>
      <c r="AM46" s="150">
        <f t="shared" si="22"/>
        <v>5</v>
      </c>
      <c r="AN46" s="151">
        <f t="shared" si="22"/>
        <v>5</v>
      </c>
      <c r="AO46" s="149">
        <f t="shared" si="22"/>
        <v>5</v>
      </c>
      <c r="AP46" s="149">
        <f t="shared" si="22"/>
        <v>5</v>
      </c>
      <c r="AQ46" s="149">
        <f t="shared" si="22"/>
        <v>5</v>
      </c>
      <c r="AR46" s="149">
        <f t="shared" si="22"/>
        <v>5</v>
      </c>
      <c r="AS46" s="149">
        <f t="shared" si="22"/>
        <v>5</v>
      </c>
      <c r="AT46" s="149">
        <f t="shared" si="22"/>
        <v>5</v>
      </c>
      <c r="AU46" s="149">
        <f t="shared" si="22"/>
        <v>5</v>
      </c>
      <c r="AV46" s="149">
        <f t="shared" si="22"/>
        <v>5</v>
      </c>
      <c r="AW46" s="150">
        <f t="shared" si="23"/>
        <v>5</v>
      </c>
      <c r="AX46" s="149">
        <f t="shared" si="23"/>
        <v>5</v>
      </c>
      <c r="AY46" s="149">
        <f t="shared" si="23"/>
        <v>5</v>
      </c>
      <c r="AZ46" s="149">
        <f t="shared" si="23"/>
        <v>5</v>
      </c>
      <c r="BA46" s="149">
        <f t="shared" si="23"/>
        <v>5</v>
      </c>
      <c r="BB46" s="149">
        <f t="shared" si="23"/>
        <v>5</v>
      </c>
      <c r="BC46" s="149">
        <f t="shared" si="23"/>
        <v>5</v>
      </c>
      <c r="BD46" s="149">
        <f t="shared" si="23"/>
        <v>5</v>
      </c>
      <c r="BE46" s="149">
        <f t="shared" si="23"/>
        <v>5</v>
      </c>
      <c r="BF46" s="149">
        <f t="shared" si="23"/>
        <v>5</v>
      </c>
      <c r="BG46" s="152">
        <f t="shared" si="23"/>
        <v>5</v>
      </c>
    </row>
    <row r="47" spans="7:59" ht="18">
      <c r="G47" s="109">
        <f t="shared" si="7"/>
        <v>32</v>
      </c>
      <c r="H47" s="110">
        <f t="shared" si="8"/>
        <v>17.5</v>
      </c>
      <c r="I47" s="149">
        <f t="shared" si="19"/>
        <v>5</v>
      </c>
      <c r="J47" s="149">
        <f t="shared" si="19"/>
        <v>5</v>
      </c>
      <c r="K47" s="149">
        <f t="shared" si="19"/>
        <v>5</v>
      </c>
      <c r="L47" s="149">
        <f t="shared" si="19"/>
        <v>5</v>
      </c>
      <c r="M47" s="149">
        <f t="shared" si="19"/>
        <v>5</v>
      </c>
      <c r="N47" s="149">
        <f t="shared" si="19"/>
        <v>5</v>
      </c>
      <c r="O47" s="149">
        <f t="shared" si="19"/>
        <v>5</v>
      </c>
      <c r="P47" s="149">
        <f t="shared" si="19"/>
        <v>5</v>
      </c>
      <c r="Q47" s="149">
        <f t="shared" si="19"/>
        <v>5</v>
      </c>
      <c r="R47" s="149">
        <f t="shared" si="19"/>
        <v>5</v>
      </c>
      <c r="S47" s="150">
        <f t="shared" si="20"/>
        <v>5</v>
      </c>
      <c r="T47" s="149">
        <f t="shared" si="20"/>
        <v>5</v>
      </c>
      <c r="U47" s="149">
        <f t="shared" si="20"/>
        <v>5</v>
      </c>
      <c r="V47" s="149">
        <f t="shared" si="20"/>
        <v>5</v>
      </c>
      <c r="W47" s="149">
        <f t="shared" si="20"/>
        <v>5</v>
      </c>
      <c r="X47" s="149">
        <f t="shared" si="20"/>
        <v>5</v>
      </c>
      <c r="Y47" s="149">
        <f t="shared" si="20"/>
        <v>5</v>
      </c>
      <c r="Z47" s="149">
        <f t="shared" si="20"/>
        <v>5</v>
      </c>
      <c r="AA47" s="149">
        <f t="shared" si="20"/>
        <v>5</v>
      </c>
      <c r="AB47" s="149">
        <f t="shared" si="20"/>
        <v>5</v>
      </c>
      <c r="AC47" s="149">
        <f t="shared" si="21"/>
        <v>5</v>
      </c>
      <c r="AD47" s="151">
        <f t="shared" si="21"/>
        <v>5</v>
      </c>
      <c r="AE47" s="149">
        <f t="shared" si="21"/>
        <v>5</v>
      </c>
      <c r="AF47" s="149">
        <f t="shared" si="21"/>
        <v>5</v>
      </c>
      <c r="AG47" s="149">
        <f t="shared" si="21"/>
        <v>5</v>
      </c>
      <c r="AH47" s="149">
        <f t="shared" si="21"/>
        <v>5</v>
      </c>
      <c r="AI47" s="149">
        <f t="shared" si="21"/>
        <v>5</v>
      </c>
      <c r="AJ47" s="149">
        <f t="shared" si="21"/>
        <v>5</v>
      </c>
      <c r="AK47" s="149">
        <f t="shared" si="21"/>
        <v>5</v>
      </c>
      <c r="AL47" s="149">
        <f t="shared" si="21"/>
        <v>5</v>
      </c>
      <c r="AM47" s="150">
        <f t="shared" si="22"/>
        <v>5</v>
      </c>
      <c r="AN47" s="151">
        <f t="shared" si="22"/>
        <v>5</v>
      </c>
      <c r="AO47" s="149">
        <f t="shared" si="22"/>
        <v>5</v>
      </c>
      <c r="AP47" s="149">
        <f t="shared" si="22"/>
        <v>5</v>
      </c>
      <c r="AQ47" s="149">
        <f t="shared" si="22"/>
        <v>5</v>
      </c>
      <c r="AR47" s="149">
        <f t="shared" si="22"/>
        <v>5</v>
      </c>
      <c r="AS47" s="149">
        <f t="shared" si="22"/>
        <v>5</v>
      </c>
      <c r="AT47" s="149">
        <f t="shared" si="22"/>
        <v>5</v>
      </c>
      <c r="AU47" s="149">
        <f t="shared" si="22"/>
        <v>5</v>
      </c>
      <c r="AV47" s="149">
        <f t="shared" si="22"/>
        <v>5</v>
      </c>
      <c r="AW47" s="150">
        <f t="shared" si="23"/>
        <v>5</v>
      </c>
      <c r="AX47" s="149">
        <f t="shared" si="23"/>
        <v>5</v>
      </c>
      <c r="AY47" s="149">
        <f t="shared" si="23"/>
        <v>5</v>
      </c>
      <c r="AZ47" s="149">
        <f t="shared" si="23"/>
        <v>5</v>
      </c>
      <c r="BA47" s="149">
        <f t="shared" si="23"/>
        <v>5</v>
      </c>
      <c r="BB47" s="149">
        <f t="shared" si="23"/>
        <v>5</v>
      </c>
      <c r="BC47" s="149">
        <f t="shared" si="23"/>
        <v>5</v>
      </c>
      <c r="BD47" s="149">
        <f t="shared" si="23"/>
        <v>5</v>
      </c>
      <c r="BE47" s="149">
        <f t="shared" si="23"/>
        <v>5</v>
      </c>
      <c r="BF47" s="149">
        <f t="shared" si="23"/>
        <v>5</v>
      </c>
      <c r="BG47" s="152">
        <f t="shared" si="23"/>
        <v>5</v>
      </c>
    </row>
    <row r="48" spans="7:59" ht="18">
      <c r="G48" s="109">
        <f t="shared" si="7"/>
        <v>33</v>
      </c>
      <c r="H48" s="110">
        <f t="shared" si="8"/>
        <v>17.6</v>
      </c>
      <c r="I48" s="149">
        <f t="shared" si="19"/>
        <v>5</v>
      </c>
      <c r="J48" s="149">
        <f t="shared" si="19"/>
        <v>5</v>
      </c>
      <c r="K48" s="149">
        <f t="shared" si="19"/>
        <v>5</v>
      </c>
      <c r="L48" s="149">
        <f t="shared" si="19"/>
        <v>5</v>
      </c>
      <c r="M48" s="149">
        <f t="shared" si="19"/>
        <v>5</v>
      </c>
      <c r="N48" s="149">
        <f t="shared" si="19"/>
        <v>5</v>
      </c>
      <c r="O48" s="149">
        <f t="shared" si="19"/>
        <v>5</v>
      </c>
      <c r="P48" s="149">
        <f t="shared" si="19"/>
        <v>5</v>
      </c>
      <c r="Q48" s="149">
        <f t="shared" si="19"/>
        <v>5</v>
      </c>
      <c r="R48" s="149">
        <f t="shared" si="19"/>
        <v>5</v>
      </c>
      <c r="S48" s="150">
        <f t="shared" si="20"/>
        <v>5</v>
      </c>
      <c r="T48" s="149">
        <f t="shared" si="20"/>
        <v>5</v>
      </c>
      <c r="U48" s="149">
        <f t="shared" si="20"/>
        <v>5</v>
      </c>
      <c r="V48" s="149">
        <f t="shared" si="20"/>
        <v>5</v>
      </c>
      <c r="W48" s="149">
        <f t="shared" si="20"/>
        <v>5</v>
      </c>
      <c r="X48" s="149">
        <f t="shared" si="20"/>
        <v>5</v>
      </c>
      <c r="Y48" s="149">
        <f t="shared" si="20"/>
        <v>5</v>
      </c>
      <c r="Z48" s="149">
        <f t="shared" si="20"/>
        <v>5</v>
      </c>
      <c r="AA48" s="149">
        <f t="shared" si="20"/>
        <v>5</v>
      </c>
      <c r="AB48" s="149">
        <f t="shared" si="20"/>
        <v>5</v>
      </c>
      <c r="AC48" s="149">
        <f t="shared" si="21"/>
        <v>5</v>
      </c>
      <c r="AD48" s="151">
        <f t="shared" si="21"/>
        <v>5</v>
      </c>
      <c r="AE48" s="149">
        <f t="shared" si="21"/>
        <v>5</v>
      </c>
      <c r="AF48" s="149">
        <f t="shared" si="21"/>
        <v>5</v>
      </c>
      <c r="AG48" s="149">
        <f t="shared" si="21"/>
        <v>5</v>
      </c>
      <c r="AH48" s="149">
        <f t="shared" si="21"/>
        <v>5</v>
      </c>
      <c r="AI48" s="149">
        <f t="shared" si="21"/>
        <v>5</v>
      </c>
      <c r="AJ48" s="149">
        <f t="shared" si="21"/>
        <v>5</v>
      </c>
      <c r="AK48" s="149">
        <f t="shared" si="21"/>
        <v>5</v>
      </c>
      <c r="AL48" s="149">
        <f t="shared" si="21"/>
        <v>5</v>
      </c>
      <c r="AM48" s="150">
        <f t="shared" si="22"/>
        <v>5</v>
      </c>
      <c r="AN48" s="151">
        <f t="shared" si="22"/>
        <v>5</v>
      </c>
      <c r="AO48" s="149">
        <f t="shared" si="22"/>
        <v>5</v>
      </c>
      <c r="AP48" s="149">
        <f t="shared" si="22"/>
        <v>5</v>
      </c>
      <c r="AQ48" s="149">
        <f t="shared" si="22"/>
        <v>5</v>
      </c>
      <c r="AR48" s="149">
        <f t="shared" si="22"/>
        <v>5</v>
      </c>
      <c r="AS48" s="149">
        <f t="shared" si="22"/>
        <v>5</v>
      </c>
      <c r="AT48" s="149">
        <f t="shared" si="22"/>
        <v>5</v>
      </c>
      <c r="AU48" s="149">
        <f t="shared" si="22"/>
        <v>5</v>
      </c>
      <c r="AV48" s="149">
        <f t="shared" si="22"/>
        <v>5</v>
      </c>
      <c r="AW48" s="150">
        <f t="shared" si="23"/>
        <v>5</v>
      </c>
      <c r="AX48" s="149">
        <f t="shared" si="23"/>
        <v>5</v>
      </c>
      <c r="AY48" s="149">
        <f t="shared" si="23"/>
        <v>5</v>
      </c>
      <c r="AZ48" s="149">
        <f t="shared" si="23"/>
        <v>5</v>
      </c>
      <c r="BA48" s="149">
        <f t="shared" si="23"/>
        <v>5</v>
      </c>
      <c r="BB48" s="149">
        <f t="shared" si="23"/>
        <v>5</v>
      </c>
      <c r="BC48" s="149">
        <f t="shared" si="23"/>
        <v>5</v>
      </c>
      <c r="BD48" s="149">
        <f t="shared" si="23"/>
        <v>5</v>
      </c>
      <c r="BE48" s="149">
        <f t="shared" si="23"/>
        <v>5</v>
      </c>
      <c r="BF48" s="149">
        <f t="shared" si="23"/>
        <v>5</v>
      </c>
      <c r="BG48" s="152">
        <f t="shared" si="23"/>
        <v>5</v>
      </c>
    </row>
    <row r="49" spans="7:59" ht="18">
      <c r="G49" s="109">
        <f t="shared" si="7"/>
        <v>34</v>
      </c>
      <c r="H49" s="110">
        <f t="shared" si="8"/>
        <v>17.8</v>
      </c>
      <c r="I49" s="149">
        <f t="shared" si="19"/>
        <v>5</v>
      </c>
      <c r="J49" s="149">
        <f t="shared" si="19"/>
        <v>5</v>
      </c>
      <c r="K49" s="149">
        <f t="shared" si="19"/>
        <v>5</v>
      </c>
      <c r="L49" s="149">
        <f t="shared" si="19"/>
        <v>5</v>
      </c>
      <c r="M49" s="149">
        <f t="shared" si="19"/>
        <v>5</v>
      </c>
      <c r="N49" s="149">
        <f t="shared" si="19"/>
        <v>5</v>
      </c>
      <c r="O49" s="149">
        <f t="shared" si="19"/>
        <v>5</v>
      </c>
      <c r="P49" s="149">
        <f t="shared" si="19"/>
        <v>5</v>
      </c>
      <c r="Q49" s="149">
        <f t="shared" si="19"/>
        <v>5</v>
      </c>
      <c r="R49" s="149">
        <f t="shared" si="19"/>
        <v>5</v>
      </c>
      <c r="S49" s="150">
        <f t="shared" si="20"/>
        <v>5</v>
      </c>
      <c r="T49" s="149">
        <f t="shared" si="20"/>
        <v>5</v>
      </c>
      <c r="U49" s="149">
        <f t="shared" si="20"/>
        <v>5</v>
      </c>
      <c r="V49" s="149">
        <f t="shared" si="20"/>
        <v>5</v>
      </c>
      <c r="W49" s="149">
        <f t="shared" si="20"/>
        <v>5</v>
      </c>
      <c r="X49" s="149">
        <f t="shared" si="20"/>
        <v>5</v>
      </c>
      <c r="Y49" s="149">
        <f t="shared" si="20"/>
        <v>5</v>
      </c>
      <c r="Z49" s="149">
        <f t="shared" si="20"/>
        <v>5</v>
      </c>
      <c r="AA49" s="149">
        <f t="shared" si="20"/>
        <v>5</v>
      </c>
      <c r="AB49" s="149">
        <f t="shared" si="20"/>
        <v>5</v>
      </c>
      <c r="AC49" s="149">
        <f t="shared" si="21"/>
        <v>5</v>
      </c>
      <c r="AD49" s="151">
        <f t="shared" si="21"/>
        <v>5</v>
      </c>
      <c r="AE49" s="149">
        <f t="shared" si="21"/>
        <v>5</v>
      </c>
      <c r="AF49" s="149">
        <f t="shared" si="21"/>
        <v>5</v>
      </c>
      <c r="AG49" s="149">
        <f t="shared" si="21"/>
        <v>5</v>
      </c>
      <c r="AH49" s="149">
        <f t="shared" si="21"/>
        <v>5</v>
      </c>
      <c r="AI49" s="149">
        <f t="shared" si="21"/>
        <v>5</v>
      </c>
      <c r="AJ49" s="149">
        <f t="shared" si="21"/>
        <v>5</v>
      </c>
      <c r="AK49" s="149">
        <f t="shared" si="21"/>
        <v>5</v>
      </c>
      <c r="AL49" s="149">
        <f t="shared" si="21"/>
        <v>5</v>
      </c>
      <c r="AM49" s="150">
        <f t="shared" si="22"/>
        <v>5</v>
      </c>
      <c r="AN49" s="151">
        <f t="shared" si="22"/>
        <v>5</v>
      </c>
      <c r="AO49" s="149">
        <f t="shared" si="22"/>
        <v>5</v>
      </c>
      <c r="AP49" s="149">
        <f t="shared" si="22"/>
        <v>5</v>
      </c>
      <c r="AQ49" s="149">
        <f t="shared" si="22"/>
        <v>5</v>
      </c>
      <c r="AR49" s="149">
        <f t="shared" si="22"/>
        <v>5</v>
      </c>
      <c r="AS49" s="149">
        <f t="shared" si="22"/>
        <v>5</v>
      </c>
      <c r="AT49" s="149">
        <f t="shared" si="22"/>
        <v>5</v>
      </c>
      <c r="AU49" s="149">
        <f t="shared" si="22"/>
        <v>5</v>
      </c>
      <c r="AV49" s="149">
        <f t="shared" si="22"/>
        <v>5</v>
      </c>
      <c r="AW49" s="150">
        <f t="shared" si="23"/>
        <v>5</v>
      </c>
      <c r="AX49" s="149">
        <f t="shared" si="23"/>
        <v>5</v>
      </c>
      <c r="AY49" s="149">
        <f t="shared" si="23"/>
        <v>5</v>
      </c>
      <c r="AZ49" s="149">
        <f t="shared" si="23"/>
        <v>5</v>
      </c>
      <c r="BA49" s="149">
        <f t="shared" si="23"/>
        <v>5</v>
      </c>
      <c r="BB49" s="149">
        <f t="shared" si="23"/>
        <v>5</v>
      </c>
      <c r="BC49" s="149">
        <f t="shared" si="23"/>
        <v>5</v>
      </c>
      <c r="BD49" s="149">
        <f t="shared" si="23"/>
        <v>5</v>
      </c>
      <c r="BE49" s="149">
        <f t="shared" si="23"/>
        <v>5</v>
      </c>
      <c r="BF49" s="149">
        <f t="shared" si="23"/>
        <v>5</v>
      </c>
      <c r="BG49" s="152">
        <f t="shared" si="23"/>
        <v>5</v>
      </c>
    </row>
    <row r="50" spans="7:59" ht="18">
      <c r="G50" s="109">
        <f t="shared" si="7"/>
        <v>35</v>
      </c>
      <c r="H50" s="110">
        <f t="shared" si="8"/>
        <v>17.9</v>
      </c>
      <c r="I50" s="149">
        <f t="shared" si="19"/>
        <v>5</v>
      </c>
      <c r="J50" s="149">
        <f t="shared" si="19"/>
        <v>5</v>
      </c>
      <c r="K50" s="149">
        <f t="shared" si="19"/>
        <v>5</v>
      </c>
      <c r="L50" s="149">
        <f t="shared" si="19"/>
        <v>5</v>
      </c>
      <c r="M50" s="149">
        <f t="shared" si="19"/>
        <v>5</v>
      </c>
      <c r="N50" s="149">
        <f t="shared" si="19"/>
        <v>5</v>
      </c>
      <c r="O50" s="149">
        <f t="shared" si="19"/>
        <v>5</v>
      </c>
      <c r="P50" s="149">
        <f t="shared" si="19"/>
        <v>5</v>
      </c>
      <c r="Q50" s="149">
        <f t="shared" si="19"/>
        <v>5</v>
      </c>
      <c r="R50" s="149">
        <f t="shared" si="19"/>
        <v>5</v>
      </c>
      <c r="S50" s="150">
        <f t="shared" si="20"/>
        <v>5</v>
      </c>
      <c r="T50" s="149">
        <f t="shared" si="20"/>
        <v>5</v>
      </c>
      <c r="U50" s="149">
        <f t="shared" si="20"/>
        <v>5</v>
      </c>
      <c r="V50" s="149">
        <f t="shared" si="20"/>
        <v>5</v>
      </c>
      <c r="W50" s="149">
        <f t="shared" si="20"/>
        <v>5</v>
      </c>
      <c r="X50" s="149">
        <f t="shared" si="20"/>
        <v>5</v>
      </c>
      <c r="Y50" s="149">
        <f t="shared" si="20"/>
        <v>5</v>
      </c>
      <c r="Z50" s="149">
        <f t="shared" si="20"/>
        <v>5</v>
      </c>
      <c r="AA50" s="149">
        <f t="shared" si="20"/>
        <v>5</v>
      </c>
      <c r="AB50" s="149">
        <f t="shared" si="20"/>
        <v>5</v>
      </c>
      <c r="AC50" s="149">
        <f t="shared" si="21"/>
        <v>5</v>
      </c>
      <c r="AD50" s="151">
        <f t="shared" si="21"/>
        <v>5</v>
      </c>
      <c r="AE50" s="149">
        <f t="shared" si="21"/>
        <v>5</v>
      </c>
      <c r="AF50" s="149">
        <f t="shared" si="21"/>
        <v>5</v>
      </c>
      <c r="AG50" s="149">
        <f t="shared" si="21"/>
        <v>5</v>
      </c>
      <c r="AH50" s="149">
        <f t="shared" si="21"/>
        <v>5</v>
      </c>
      <c r="AI50" s="149">
        <f t="shared" si="21"/>
        <v>5</v>
      </c>
      <c r="AJ50" s="149">
        <f t="shared" si="21"/>
        <v>5</v>
      </c>
      <c r="AK50" s="149">
        <f t="shared" si="21"/>
        <v>5</v>
      </c>
      <c r="AL50" s="149">
        <f t="shared" si="21"/>
        <v>5</v>
      </c>
      <c r="AM50" s="150">
        <f t="shared" si="22"/>
        <v>5</v>
      </c>
      <c r="AN50" s="151">
        <f t="shared" si="22"/>
        <v>5</v>
      </c>
      <c r="AO50" s="149">
        <f t="shared" si="22"/>
        <v>5</v>
      </c>
      <c r="AP50" s="149">
        <f t="shared" si="22"/>
        <v>5</v>
      </c>
      <c r="AQ50" s="149">
        <f t="shared" si="22"/>
        <v>5</v>
      </c>
      <c r="AR50" s="149">
        <f t="shared" si="22"/>
        <v>5</v>
      </c>
      <c r="AS50" s="149">
        <f t="shared" si="22"/>
        <v>5</v>
      </c>
      <c r="AT50" s="149">
        <f t="shared" si="22"/>
        <v>5</v>
      </c>
      <c r="AU50" s="149">
        <f t="shared" si="22"/>
        <v>5</v>
      </c>
      <c r="AV50" s="149">
        <f t="shared" si="22"/>
        <v>5</v>
      </c>
      <c r="AW50" s="150">
        <f t="shared" si="23"/>
        <v>5</v>
      </c>
      <c r="AX50" s="149">
        <f t="shared" si="23"/>
        <v>5</v>
      </c>
      <c r="AY50" s="149">
        <f t="shared" si="23"/>
        <v>5</v>
      </c>
      <c r="AZ50" s="149">
        <f t="shared" si="23"/>
        <v>5</v>
      </c>
      <c r="BA50" s="149">
        <f t="shared" si="23"/>
        <v>5</v>
      </c>
      <c r="BB50" s="149">
        <f t="shared" si="23"/>
        <v>5</v>
      </c>
      <c r="BC50" s="149">
        <f t="shared" si="23"/>
        <v>5</v>
      </c>
      <c r="BD50" s="149">
        <f t="shared" si="23"/>
        <v>5</v>
      </c>
      <c r="BE50" s="149">
        <f t="shared" si="23"/>
        <v>5</v>
      </c>
      <c r="BF50" s="149">
        <f t="shared" si="23"/>
        <v>5</v>
      </c>
      <c r="BG50" s="152">
        <f t="shared" si="23"/>
        <v>5</v>
      </c>
    </row>
    <row r="51" spans="7:59" ht="18">
      <c r="G51" s="109">
        <f t="shared" si="7"/>
        <v>36</v>
      </c>
      <c r="H51" s="110">
        <f t="shared" si="8"/>
        <v>18</v>
      </c>
      <c r="I51" s="149">
        <f t="shared" si="19"/>
        <v>5</v>
      </c>
      <c r="J51" s="149">
        <f t="shared" si="19"/>
        <v>5</v>
      </c>
      <c r="K51" s="149">
        <f t="shared" si="19"/>
        <v>5</v>
      </c>
      <c r="L51" s="149">
        <f t="shared" si="19"/>
        <v>5</v>
      </c>
      <c r="M51" s="149">
        <f t="shared" si="19"/>
        <v>5</v>
      </c>
      <c r="N51" s="149">
        <f t="shared" si="19"/>
        <v>5</v>
      </c>
      <c r="O51" s="149">
        <f t="shared" si="19"/>
        <v>5</v>
      </c>
      <c r="P51" s="149">
        <f t="shared" si="19"/>
        <v>5</v>
      </c>
      <c r="Q51" s="149">
        <f t="shared" si="19"/>
        <v>5</v>
      </c>
      <c r="R51" s="149">
        <f t="shared" si="19"/>
        <v>5</v>
      </c>
      <c r="S51" s="150">
        <f t="shared" si="20"/>
        <v>5</v>
      </c>
      <c r="T51" s="149">
        <f t="shared" si="20"/>
        <v>5</v>
      </c>
      <c r="U51" s="149">
        <f t="shared" si="20"/>
        <v>5</v>
      </c>
      <c r="V51" s="149">
        <f t="shared" si="20"/>
        <v>5</v>
      </c>
      <c r="W51" s="149">
        <f t="shared" si="20"/>
        <v>5</v>
      </c>
      <c r="X51" s="149">
        <f t="shared" si="20"/>
        <v>5</v>
      </c>
      <c r="Y51" s="149">
        <f t="shared" si="20"/>
        <v>5</v>
      </c>
      <c r="Z51" s="149">
        <f t="shared" si="20"/>
        <v>5</v>
      </c>
      <c r="AA51" s="149">
        <f t="shared" si="20"/>
        <v>5</v>
      </c>
      <c r="AB51" s="149">
        <f t="shared" si="20"/>
        <v>5</v>
      </c>
      <c r="AC51" s="149">
        <f t="shared" si="21"/>
        <v>5</v>
      </c>
      <c r="AD51" s="151">
        <f t="shared" si="21"/>
        <v>5</v>
      </c>
      <c r="AE51" s="149">
        <f t="shared" si="21"/>
        <v>5</v>
      </c>
      <c r="AF51" s="149">
        <f t="shared" si="21"/>
        <v>5</v>
      </c>
      <c r="AG51" s="149">
        <f t="shared" si="21"/>
        <v>5</v>
      </c>
      <c r="AH51" s="149">
        <f t="shared" si="21"/>
        <v>5</v>
      </c>
      <c r="AI51" s="149">
        <f t="shared" si="21"/>
        <v>5</v>
      </c>
      <c r="AJ51" s="149">
        <f t="shared" si="21"/>
        <v>5</v>
      </c>
      <c r="AK51" s="149">
        <f t="shared" si="21"/>
        <v>5</v>
      </c>
      <c r="AL51" s="149">
        <f t="shared" si="21"/>
        <v>5</v>
      </c>
      <c r="AM51" s="150">
        <f t="shared" si="22"/>
        <v>5</v>
      </c>
      <c r="AN51" s="151">
        <f t="shared" si="22"/>
        <v>5</v>
      </c>
      <c r="AO51" s="149">
        <f t="shared" si="22"/>
        <v>5</v>
      </c>
      <c r="AP51" s="149">
        <f t="shared" si="22"/>
        <v>5</v>
      </c>
      <c r="AQ51" s="149">
        <f t="shared" si="22"/>
        <v>5</v>
      </c>
      <c r="AR51" s="149">
        <f t="shared" si="22"/>
        <v>5</v>
      </c>
      <c r="AS51" s="149">
        <f t="shared" si="22"/>
        <v>5</v>
      </c>
      <c r="AT51" s="149">
        <f t="shared" si="22"/>
        <v>5</v>
      </c>
      <c r="AU51" s="149">
        <f t="shared" si="22"/>
        <v>5</v>
      </c>
      <c r="AV51" s="149">
        <f t="shared" si="22"/>
        <v>5</v>
      </c>
      <c r="AW51" s="150">
        <f t="shared" si="23"/>
        <v>5</v>
      </c>
      <c r="AX51" s="149">
        <f t="shared" si="23"/>
        <v>5</v>
      </c>
      <c r="AY51" s="149">
        <f t="shared" si="23"/>
        <v>5</v>
      </c>
      <c r="AZ51" s="149">
        <f t="shared" si="23"/>
        <v>5</v>
      </c>
      <c r="BA51" s="149">
        <f t="shared" si="23"/>
        <v>5</v>
      </c>
      <c r="BB51" s="149">
        <f t="shared" si="23"/>
        <v>5</v>
      </c>
      <c r="BC51" s="149">
        <f t="shared" si="23"/>
        <v>5</v>
      </c>
      <c r="BD51" s="149">
        <f t="shared" si="23"/>
        <v>5</v>
      </c>
      <c r="BE51" s="149">
        <f t="shared" si="23"/>
        <v>5</v>
      </c>
      <c r="BF51" s="149">
        <f t="shared" si="23"/>
        <v>5</v>
      </c>
      <c r="BG51" s="152">
        <f t="shared" si="23"/>
        <v>5</v>
      </c>
    </row>
    <row r="52" spans="7:59" ht="18">
      <c r="G52" s="109">
        <f t="shared" si="7"/>
        <v>37</v>
      </c>
      <c r="H52" s="110">
        <f t="shared" si="8"/>
        <v>18.2</v>
      </c>
      <c r="I52" s="149">
        <f t="shared" si="19"/>
        <v>5</v>
      </c>
      <c r="J52" s="149">
        <f t="shared" si="19"/>
        <v>5</v>
      </c>
      <c r="K52" s="149">
        <f t="shared" si="19"/>
        <v>5</v>
      </c>
      <c r="L52" s="149">
        <f t="shared" si="19"/>
        <v>5</v>
      </c>
      <c r="M52" s="149">
        <f t="shared" si="19"/>
        <v>5</v>
      </c>
      <c r="N52" s="149">
        <f t="shared" si="19"/>
        <v>5</v>
      </c>
      <c r="O52" s="149">
        <f t="shared" si="19"/>
        <v>5</v>
      </c>
      <c r="P52" s="149">
        <f t="shared" si="19"/>
        <v>5</v>
      </c>
      <c r="Q52" s="149">
        <f t="shared" si="19"/>
        <v>5</v>
      </c>
      <c r="R52" s="149">
        <f t="shared" si="19"/>
        <v>5</v>
      </c>
      <c r="S52" s="150">
        <f t="shared" si="20"/>
        <v>5</v>
      </c>
      <c r="T52" s="149">
        <f t="shared" si="20"/>
        <v>5</v>
      </c>
      <c r="U52" s="149">
        <f t="shared" si="20"/>
        <v>5</v>
      </c>
      <c r="V52" s="149">
        <f t="shared" si="20"/>
        <v>5</v>
      </c>
      <c r="W52" s="149">
        <f t="shared" si="20"/>
        <v>5</v>
      </c>
      <c r="X52" s="149">
        <f t="shared" si="20"/>
        <v>5</v>
      </c>
      <c r="Y52" s="149">
        <f t="shared" si="20"/>
        <v>5</v>
      </c>
      <c r="Z52" s="149">
        <f t="shared" si="20"/>
        <v>5</v>
      </c>
      <c r="AA52" s="149">
        <f t="shared" si="20"/>
        <v>5</v>
      </c>
      <c r="AB52" s="149">
        <f t="shared" si="20"/>
        <v>5</v>
      </c>
      <c r="AC52" s="149">
        <f t="shared" si="21"/>
        <v>5</v>
      </c>
      <c r="AD52" s="151">
        <f t="shared" si="21"/>
        <v>5</v>
      </c>
      <c r="AE52" s="149">
        <f t="shared" si="21"/>
        <v>5</v>
      </c>
      <c r="AF52" s="149">
        <f t="shared" si="21"/>
        <v>5</v>
      </c>
      <c r="AG52" s="149">
        <f t="shared" si="21"/>
        <v>5</v>
      </c>
      <c r="AH52" s="149">
        <f t="shared" si="21"/>
        <v>5</v>
      </c>
      <c r="AI52" s="149">
        <f t="shared" si="21"/>
        <v>5</v>
      </c>
      <c r="AJ52" s="149">
        <f t="shared" si="21"/>
        <v>5</v>
      </c>
      <c r="AK52" s="149">
        <f t="shared" si="21"/>
        <v>5</v>
      </c>
      <c r="AL52" s="149">
        <f t="shared" si="21"/>
        <v>5</v>
      </c>
      <c r="AM52" s="150">
        <f t="shared" si="22"/>
        <v>5</v>
      </c>
      <c r="AN52" s="151">
        <f t="shared" si="22"/>
        <v>5</v>
      </c>
      <c r="AO52" s="149">
        <f t="shared" si="22"/>
        <v>5</v>
      </c>
      <c r="AP52" s="149">
        <f t="shared" si="22"/>
        <v>5</v>
      </c>
      <c r="AQ52" s="149">
        <f t="shared" si="22"/>
        <v>5</v>
      </c>
      <c r="AR52" s="149">
        <f t="shared" si="22"/>
        <v>5</v>
      </c>
      <c r="AS52" s="149">
        <f t="shared" si="22"/>
        <v>5</v>
      </c>
      <c r="AT52" s="149">
        <f t="shared" si="22"/>
        <v>5</v>
      </c>
      <c r="AU52" s="149">
        <f t="shared" si="22"/>
        <v>5</v>
      </c>
      <c r="AV52" s="149">
        <f t="shared" si="22"/>
        <v>5</v>
      </c>
      <c r="AW52" s="150">
        <f t="shared" si="23"/>
        <v>5</v>
      </c>
      <c r="AX52" s="149">
        <f t="shared" si="23"/>
        <v>5</v>
      </c>
      <c r="AY52" s="149">
        <f t="shared" si="23"/>
        <v>5</v>
      </c>
      <c r="AZ52" s="149">
        <f t="shared" si="23"/>
        <v>5</v>
      </c>
      <c r="BA52" s="149">
        <f t="shared" si="23"/>
        <v>5</v>
      </c>
      <c r="BB52" s="149">
        <f t="shared" si="23"/>
        <v>5</v>
      </c>
      <c r="BC52" s="149">
        <f t="shared" si="23"/>
        <v>5</v>
      </c>
      <c r="BD52" s="149">
        <f t="shared" si="23"/>
        <v>5</v>
      </c>
      <c r="BE52" s="149">
        <f t="shared" si="23"/>
        <v>5</v>
      </c>
      <c r="BF52" s="149">
        <f t="shared" si="23"/>
        <v>5</v>
      </c>
      <c r="BG52" s="152">
        <f t="shared" si="23"/>
        <v>5</v>
      </c>
    </row>
    <row r="53" spans="7:59" ht="18">
      <c r="G53" s="109">
        <f t="shared" si="7"/>
        <v>38</v>
      </c>
      <c r="H53" s="110">
        <f t="shared" si="8"/>
        <v>18.3</v>
      </c>
      <c r="I53" s="149">
        <f t="shared" si="19"/>
        <v>5</v>
      </c>
      <c r="J53" s="149">
        <f t="shared" si="19"/>
        <v>5</v>
      </c>
      <c r="K53" s="149">
        <f t="shared" si="19"/>
        <v>5</v>
      </c>
      <c r="L53" s="149">
        <f t="shared" si="19"/>
        <v>5</v>
      </c>
      <c r="M53" s="149">
        <f t="shared" si="19"/>
        <v>5</v>
      </c>
      <c r="N53" s="149">
        <f t="shared" si="19"/>
        <v>5</v>
      </c>
      <c r="O53" s="149">
        <f t="shared" si="19"/>
        <v>5</v>
      </c>
      <c r="P53" s="149">
        <f t="shared" si="19"/>
        <v>5</v>
      </c>
      <c r="Q53" s="149">
        <f t="shared" si="19"/>
        <v>5</v>
      </c>
      <c r="R53" s="149">
        <f t="shared" si="19"/>
        <v>5</v>
      </c>
      <c r="S53" s="150">
        <f t="shared" si="20"/>
        <v>5</v>
      </c>
      <c r="T53" s="149">
        <f t="shared" si="20"/>
        <v>5</v>
      </c>
      <c r="U53" s="149">
        <f t="shared" si="20"/>
        <v>5</v>
      </c>
      <c r="V53" s="149">
        <f t="shared" si="20"/>
        <v>5</v>
      </c>
      <c r="W53" s="149">
        <f t="shared" si="20"/>
        <v>5</v>
      </c>
      <c r="X53" s="149">
        <f t="shared" si="20"/>
        <v>5</v>
      </c>
      <c r="Y53" s="149">
        <f t="shared" si="20"/>
        <v>5</v>
      </c>
      <c r="Z53" s="149">
        <f t="shared" si="20"/>
        <v>5</v>
      </c>
      <c r="AA53" s="149">
        <f t="shared" si="20"/>
        <v>5</v>
      </c>
      <c r="AB53" s="149">
        <f t="shared" si="20"/>
        <v>5</v>
      </c>
      <c r="AC53" s="149">
        <f t="shared" si="21"/>
        <v>5</v>
      </c>
      <c r="AD53" s="151">
        <f t="shared" si="21"/>
        <v>5</v>
      </c>
      <c r="AE53" s="149">
        <f t="shared" si="21"/>
        <v>5</v>
      </c>
      <c r="AF53" s="149">
        <f t="shared" si="21"/>
        <v>5</v>
      </c>
      <c r="AG53" s="149">
        <f t="shared" si="21"/>
        <v>5</v>
      </c>
      <c r="AH53" s="149">
        <f t="shared" si="21"/>
        <v>5</v>
      </c>
      <c r="AI53" s="149">
        <f t="shared" si="21"/>
        <v>5</v>
      </c>
      <c r="AJ53" s="149">
        <f t="shared" si="21"/>
        <v>5</v>
      </c>
      <c r="AK53" s="149">
        <f t="shared" si="21"/>
        <v>5</v>
      </c>
      <c r="AL53" s="149">
        <f t="shared" si="21"/>
        <v>5</v>
      </c>
      <c r="AM53" s="150">
        <f t="shared" si="22"/>
        <v>5</v>
      </c>
      <c r="AN53" s="151">
        <f t="shared" si="22"/>
        <v>5</v>
      </c>
      <c r="AO53" s="149">
        <f t="shared" si="22"/>
        <v>5</v>
      </c>
      <c r="AP53" s="149">
        <f t="shared" si="22"/>
        <v>5</v>
      </c>
      <c r="AQ53" s="149">
        <f t="shared" si="22"/>
        <v>5</v>
      </c>
      <c r="AR53" s="149">
        <f t="shared" si="22"/>
        <v>5</v>
      </c>
      <c r="AS53" s="149">
        <f t="shared" si="22"/>
        <v>5</v>
      </c>
      <c r="AT53" s="149">
        <f t="shared" si="22"/>
        <v>5</v>
      </c>
      <c r="AU53" s="149">
        <f t="shared" si="22"/>
        <v>5</v>
      </c>
      <c r="AV53" s="149">
        <f t="shared" si="22"/>
        <v>5</v>
      </c>
      <c r="AW53" s="150">
        <f t="shared" si="23"/>
        <v>5</v>
      </c>
      <c r="AX53" s="149">
        <f t="shared" si="23"/>
        <v>5</v>
      </c>
      <c r="AY53" s="149">
        <f t="shared" si="23"/>
        <v>5</v>
      </c>
      <c r="AZ53" s="149">
        <f t="shared" si="23"/>
        <v>5</v>
      </c>
      <c r="BA53" s="149">
        <f t="shared" si="23"/>
        <v>5</v>
      </c>
      <c r="BB53" s="149">
        <f t="shared" si="23"/>
        <v>5</v>
      </c>
      <c r="BC53" s="149">
        <f t="shared" si="23"/>
        <v>5</v>
      </c>
      <c r="BD53" s="149">
        <f t="shared" si="23"/>
        <v>5</v>
      </c>
      <c r="BE53" s="149">
        <f t="shared" si="23"/>
        <v>5</v>
      </c>
      <c r="BF53" s="149">
        <f t="shared" si="23"/>
        <v>5</v>
      </c>
      <c r="BG53" s="152">
        <f t="shared" si="23"/>
        <v>5</v>
      </c>
    </row>
    <row r="54" spans="7:59" ht="18.75" thickBot="1">
      <c r="G54" s="119">
        <f t="shared" si="7"/>
        <v>39</v>
      </c>
      <c r="H54" s="120">
        <f t="shared" si="8"/>
        <v>18.4</v>
      </c>
      <c r="I54" s="153">
        <f t="shared" si="19"/>
        <v>5</v>
      </c>
      <c r="J54" s="153">
        <f t="shared" si="19"/>
        <v>5</v>
      </c>
      <c r="K54" s="153">
        <f t="shared" si="19"/>
        <v>5</v>
      </c>
      <c r="L54" s="153">
        <f t="shared" si="19"/>
        <v>5</v>
      </c>
      <c r="M54" s="153">
        <f t="shared" si="19"/>
        <v>5</v>
      </c>
      <c r="N54" s="153">
        <f t="shared" si="19"/>
        <v>5</v>
      </c>
      <c r="O54" s="153">
        <f t="shared" si="19"/>
        <v>5</v>
      </c>
      <c r="P54" s="153">
        <f t="shared" si="19"/>
        <v>5</v>
      </c>
      <c r="Q54" s="153">
        <f t="shared" si="19"/>
        <v>5</v>
      </c>
      <c r="R54" s="153">
        <f t="shared" si="19"/>
        <v>5</v>
      </c>
      <c r="S54" s="154">
        <f t="shared" si="20"/>
        <v>5</v>
      </c>
      <c r="T54" s="153">
        <f t="shared" si="20"/>
        <v>5</v>
      </c>
      <c r="U54" s="153">
        <f t="shared" si="20"/>
        <v>5</v>
      </c>
      <c r="V54" s="153">
        <f t="shared" si="20"/>
        <v>5</v>
      </c>
      <c r="W54" s="153">
        <f t="shared" si="20"/>
        <v>5</v>
      </c>
      <c r="X54" s="153">
        <f t="shared" si="20"/>
        <v>5</v>
      </c>
      <c r="Y54" s="153">
        <f t="shared" si="20"/>
        <v>5</v>
      </c>
      <c r="Z54" s="153">
        <f t="shared" si="20"/>
        <v>5</v>
      </c>
      <c r="AA54" s="153">
        <f t="shared" si="20"/>
        <v>5</v>
      </c>
      <c r="AB54" s="153">
        <f t="shared" si="20"/>
        <v>5</v>
      </c>
      <c r="AC54" s="153">
        <f t="shared" si="21"/>
        <v>5</v>
      </c>
      <c r="AD54" s="155">
        <f t="shared" si="21"/>
        <v>5</v>
      </c>
      <c r="AE54" s="153">
        <f t="shared" si="21"/>
        <v>5</v>
      </c>
      <c r="AF54" s="153">
        <f t="shared" si="21"/>
        <v>5</v>
      </c>
      <c r="AG54" s="153">
        <f t="shared" si="21"/>
        <v>5</v>
      </c>
      <c r="AH54" s="153">
        <f t="shared" si="21"/>
        <v>5</v>
      </c>
      <c r="AI54" s="153">
        <f t="shared" si="21"/>
        <v>5</v>
      </c>
      <c r="AJ54" s="153">
        <f t="shared" si="21"/>
        <v>5</v>
      </c>
      <c r="AK54" s="153">
        <f t="shared" si="21"/>
        <v>5</v>
      </c>
      <c r="AL54" s="153">
        <f t="shared" si="21"/>
        <v>5</v>
      </c>
      <c r="AM54" s="154">
        <f t="shared" si="22"/>
        <v>5</v>
      </c>
      <c r="AN54" s="155">
        <f t="shared" si="22"/>
        <v>5</v>
      </c>
      <c r="AO54" s="153">
        <f t="shared" si="22"/>
        <v>5</v>
      </c>
      <c r="AP54" s="153">
        <f t="shared" si="22"/>
        <v>5</v>
      </c>
      <c r="AQ54" s="153">
        <f t="shared" si="22"/>
        <v>5</v>
      </c>
      <c r="AR54" s="153">
        <f t="shared" si="22"/>
        <v>5</v>
      </c>
      <c r="AS54" s="153">
        <f t="shared" si="22"/>
        <v>5</v>
      </c>
      <c r="AT54" s="153">
        <f t="shared" si="22"/>
        <v>5</v>
      </c>
      <c r="AU54" s="153">
        <f t="shared" si="22"/>
        <v>5</v>
      </c>
      <c r="AV54" s="153">
        <f t="shared" si="22"/>
        <v>5</v>
      </c>
      <c r="AW54" s="154">
        <f t="shared" si="23"/>
        <v>5</v>
      </c>
      <c r="AX54" s="153">
        <f t="shared" si="23"/>
        <v>5</v>
      </c>
      <c r="AY54" s="153">
        <f t="shared" si="23"/>
        <v>5</v>
      </c>
      <c r="AZ54" s="153">
        <f t="shared" si="23"/>
        <v>5</v>
      </c>
      <c r="BA54" s="153">
        <f t="shared" si="23"/>
        <v>5</v>
      </c>
      <c r="BB54" s="153">
        <f t="shared" si="23"/>
        <v>5</v>
      </c>
      <c r="BC54" s="153">
        <f t="shared" si="23"/>
        <v>5</v>
      </c>
      <c r="BD54" s="153">
        <f t="shared" si="23"/>
        <v>5</v>
      </c>
      <c r="BE54" s="153">
        <f t="shared" si="23"/>
        <v>5</v>
      </c>
      <c r="BF54" s="153">
        <f t="shared" si="23"/>
        <v>5</v>
      </c>
      <c r="BG54" s="156">
        <f t="shared" si="23"/>
        <v>5</v>
      </c>
    </row>
    <row r="55" spans="7:59" ht="18">
      <c r="G55" s="92">
        <f t="shared" si="7"/>
        <v>40</v>
      </c>
      <c r="H55" s="93">
        <f t="shared" si="8"/>
        <v>18.6</v>
      </c>
      <c r="I55" s="157">
        <f aca="true" t="shared" si="24" ref="I55:R65">ROUNDUP((100-(I$12+I$13))/$H55,0)</f>
        <v>5</v>
      </c>
      <c r="J55" s="157">
        <f t="shared" si="24"/>
        <v>5</v>
      </c>
      <c r="K55" s="157">
        <f t="shared" si="24"/>
        <v>5</v>
      </c>
      <c r="L55" s="157">
        <f t="shared" si="24"/>
        <v>5</v>
      </c>
      <c r="M55" s="157">
        <f t="shared" si="24"/>
        <v>5</v>
      </c>
      <c r="N55" s="157">
        <f t="shared" si="24"/>
        <v>5</v>
      </c>
      <c r="O55" s="157">
        <f t="shared" si="24"/>
        <v>5</v>
      </c>
      <c r="P55" s="157">
        <f t="shared" si="24"/>
        <v>5</v>
      </c>
      <c r="Q55" s="157">
        <f t="shared" si="24"/>
        <v>5</v>
      </c>
      <c r="R55" s="157">
        <f t="shared" si="24"/>
        <v>5</v>
      </c>
      <c r="S55" s="158">
        <f aca="true" t="shared" si="25" ref="S55:AB65">ROUNDUP((100-(S$12+S$13))/$H55,0)</f>
        <v>5</v>
      </c>
      <c r="T55" s="157">
        <f t="shared" si="25"/>
        <v>5</v>
      </c>
      <c r="U55" s="157">
        <f t="shared" si="25"/>
        <v>5</v>
      </c>
      <c r="V55" s="157">
        <f t="shared" si="25"/>
        <v>5</v>
      </c>
      <c r="W55" s="157">
        <f t="shared" si="25"/>
        <v>5</v>
      </c>
      <c r="X55" s="157">
        <f t="shared" si="25"/>
        <v>5</v>
      </c>
      <c r="Y55" s="157">
        <f t="shared" si="25"/>
        <v>5</v>
      </c>
      <c r="Z55" s="157">
        <f t="shared" si="25"/>
        <v>5</v>
      </c>
      <c r="AA55" s="157">
        <f t="shared" si="25"/>
        <v>5</v>
      </c>
      <c r="AB55" s="157">
        <f t="shared" si="25"/>
        <v>5</v>
      </c>
      <c r="AC55" s="157">
        <f aca="true" t="shared" si="26" ref="AC55:AL65">ROUNDUP((100-(AC$12+AC$13))/$H55,0)</f>
        <v>5</v>
      </c>
      <c r="AD55" s="159">
        <f t="shared" si="26"/>
        <v>5</v>
      </c>
      <c r="AE55" s="157">
        <f t="shared" si="26"/>
        <v>5</v>
      </c>
      <c r="AF55" s="157">
        <f t="shared" si="26"/>
        <v>5</v>
      </c>
      <c r="AG55" s="157">
        <f t="shared" si="26"/>
        <v>5</v>
      </c>
      <c r="AH55" s="157">
        <f t="shared" si="26"/>
        <v>5</v>
      </c>
      <c r="AI55" s="157">
        <f t="shared" si="26"/>
        <v>5</v>
      </c>
      <c r="AJ55" s="157">
        <f t="shared" si="26"/>
        <v>5</v>
      </c>
      <c r="AK55" s="157">
        <f t="shared" si="26"/>
        <v>5</v>
      </c>
      <c r="AL55" s="157">
        <f t="shared" si="26"/>
        <v>5</v>
      </c>
      <c r="AM55" s="158">
        <f aca="true" t="shared" si="27" ref="AM55:AV65">ROUNDUP((100-(AM$12+AM$13))/$H55,0)</f>
        <v>5</v>
      </c>
      <c r="AN55" s="159">
        <f t="shared" si="27"/>
        <v>5</v>
      </c>
      <c r="AO55" s="157">
        <f t="shared" si="27"/>
        <v>5</v>
      </c>
      <c r="AP55" s="157">
        <f t="shared" si="27"/>
        <v>5</v>
      </c>
      <c r="AQ55" s="157">
        <f t="shared" si="27"/>
        <v>5</v>
      </c>
      <c r="AR55" s="157">
        <f t="shared" si="27"/>
        <v>5</v>
      </c>
      <c r="AS55" s="157">
        <f t="shared" si="27"/>
        <v>5</v>
      </c>
      <c r="AT55" s="157">
        <f t="shared" si="27"/>
        <v>5</v>
      </c>
      <c r="AU55" s="157">
        <f t="shared" si="27"/>
        <v>5</v>
      </c>
      <c r="AV55" s="157">
        <f t="shared" si="27"/>
        <v>5</v>
      </c>
      <c r="AW55" s="158">
        <f aca="true" t="shared" si="28" ref="AW55:BG65">ROUNDUP((100-(AW$12+AW$13))/$H55,0)</f>
        <v>5</v>
      </c>
      <c r="AX55" s="157">
        <f t="shared" si="28"/>
        <v>5</v>
      </c>
      <c r="AY55" s="157">
        <f t="shared" si="28"/>
        <v>5</v>
      </c>
      <c r="AZ55" s="157">
        <f t="shared" si="28"/>
        <v>5</v>
      </c>
      <c r="BA55" s="157">
        <f t="shared" si="28"/>
        <v>5</v>
      </c>
      <c r="BB55" s="157">
        <f t="shared" si="28"/>
        <v>5</v>
      </c>
      <c r="BC55" s="157">
        <f t="shared" si="28"/>
        <v>5</v>
      </c>
      <c r="BD55" s="157">
        <f t="shared" si="28"/>
        <v>5</v>
      </c>
      <c r="BE55" s="157">
        <f t="shared" si="28"/>
        <v>5</v>
      </c>
      <c r="BF55" s="157">
        <f t="shared" si="28"/>
        <v>5</v>
      </c>
      <c r="BG55" s="160">
        <f t="shared" si="28"/>
        <v>5</v>
      </c>
    </row>
    <row r="56" spans="7:59" ht="18">
      <c r="G56" s="92">
        <f t="shared" si="7"/>
        <v>41</v>
      </c>
      <c r="H56" s="93">
        <f t="shared" si="8"/>
        <v>18.7</v>
      </c>
      <c r="I56" s="157">
        <f t="shared" si="24"/>
        <v>5</v>
      </c>
      <c r="J56" s="157">
        <f t="shared" si="24"/>
        <v>5</v>
      </c>
      <c r="K56" s="157">
        <f t="shared" si="24"/>
        <v>5</v>
      </c>
      <c r="L56" s="157">
        <f t="shared" si="24"/>
        <v>5</v>
      </c>
      <c r="M56" s="157">
        <f t="shared" si="24"/>
        <v>5</v>
      </c>
      <c r="N56" s="157">
        <f t="shared" si="24"/>
        <v>5</v>
      </c>
      <c r="O56" s="157">
        <f t="shared" si="24"/>
        <v>5</v>
      </c>
      <c r="P56" s="157">
        <f t="shared" si="24"/>
        <v>5</v>
      </c>
      <c r="Q56" s="157">
        <f t="shared" si="24"/>
        <v>5</v>
      </c>
      <c r="R56" s="157">
        <f t="shared" si="24"/>
        <v>5</v>
      </c>
      <c r="S56" s="158">
        <f t="shared" si="25"/>
        <v>5</v>
      </c>
      <c r="T56" s="157">
        <f t="shared" si="25"/>
        <v>5</v>
      </c>
      <c r="U56" s="157">
        <f t="shared" si="25"/>
        <v>5</v>
      </c>
      <c r="V56" s="157">
        <f t="shared" si="25"/>
        <v>5</v>
      </c>
      <c r="W56" s="157">
        <f t="shared" si="25"/>
        <v>5</v>
      </c>
      <c r="X56" s="157">
        <f t="shared" si="25"/>
        <v>5</v>
      </c>
      <c r="Y56" s="157">
        <f t="shared" si="25"/>
        <v>5</v>
      </c>
      <c r="Z56" s="157">
        <f t="shared" si="25"/>
        <v>5</v>
      </c>
      <c r="AA56" s="157">
        <f t="shared" si="25"/>
        <v>5</v>
      </c>
      <c r="AB56" s="157">
        <f t="shared" si="25"/>
        <v>5</v>
      </c>
      <c r="AC56" s="157">
        <f t="shared" si="26"/>
        <v>5</v>
      </c>
      <c r="AD56" s="159">
        <f t="shared" si="26"/>
        <v>5</v>
      </c>
      <c r="AE56" s="157">
        <f t="shared" si="26"/>
        <v>5</v>
      </c>
      <c r="AF56" s="157">
        <f t="shared" si="26"/>
        <v>5</v>
      </c>
      <c r="AG56" s="157">
        <f t="shared" si="26"/>
        <v>5</v>
      </c>
      <c r="AH56" s="157">
        <f t="shared" si="26"/>
        <v>5</v>
      </c>
      <c r="AI56" s="157">
        <f t="shared" si="26"/>
        <v>5</v>
      </c>
      <c r="AJ56" s="157">
        <f t="shared" si="26"/>
        <v>5</v>
      </c>
      <c r="AK56" s="157">
        <f t="shared" si="26"/>
        <v>5</v>
      </c>
      <c r="AL56" s="157">
        <f t="shared" si="26"/>
        <v>5</v>
      </c>
      <c r="AM56" s="158">
        <f t="shared" si="27"/>
        <v>5</v>
      </c>
      <c r="AN56" s="159">
        <f t="shared" si="27"/>
        <v>5</v>
      </c>
      <c r="AO56" s="157">
        <f t="shared" si="27"/>
        <v>5</v>
      </c>
      <c r="AP56" s="157">
        <f t="shared" si="27"/>
        <v>5</v>
      </c>
      <c r="AQ56" s="157">
        <f t="shared" si="27"/>
        <v>5</v>
      </c>
      <c r="AR56" s="157">
        <f t="shared" si="27"/>
        <v>5</v>
      </c>
      <c r="AS56" s="157">
        <f t="shared" si="27"/>
        <v>5</v>
      </c>
      <c r="AT56" s="157">
        <f t="shared" si="27"/>
        <v>5</v>
      </c>
      <c r="AU56" s="157">
        <f t="shared" si="27"/>
        <v>5</v>
      </c>
      <c r="AV56" s="157">
        <f t="shared" si="27"/>
        <v>5</v>
      </c>
      <c r="AW56" s="158">
        <f t="shared" si="28"/>
        <v>5</v>
      </c>
      <c r="AX56" s="157">
        <f t="shared" si="28"/>
        <v>5</v>
      </c>
      <c r="AY56" s="157">
        <f t="shared" si="28"/>
        <v>5</v>
      </c>
      <c r="AZ56" s="157">
        <f t="shared" si="28"/>
        <v>5</v>
      </c>
      <c r="BA56" s="157">
        <f t="shared" si="28"/>
        <v>5</v>
      </c>
      <c r="BB56" s="157">
        <f t="shared" si="28"/>
        <v>5</v>
      </c>
      <c r="BC56" s="157">
        <f t="shared" si="28"/>
        <v>5</v>
      </c>
      <c r="BD56" s="157">
        <f t="shared" si="28"/>
        <v>5</v>
      </c>
      <c r="BE56" s="157">
        <f t="shared" si="28"/>
        <v>5</v>
      </c>
      <c r="BF56" s="157">
        <f t="shared" si="28"/>
        <v>5</v>
      </c>
      <c r="BG56" s="160">
        <f t="shared" si="28"/>
        <v>5</v>
      </c>
    </row>
    <row r="57" spans="7:59" ht="18">
      <c r="G57" s="92">
        <f t="shared" si="7"/>
        <v>42</v>
      </c>
      <c r="H57" s="93">
        <f t="shared" si="8"/>
        <v>18.8</v>
      </c>
      <c r="I57" s="157">
        <f t="shared" si="24"/>
        <v>5</v>
      </c>
      <c r="J57" s="157">
        <f t="shared" si="24"/>
        <v>5</v>
      </c>
      <c r="K57" s="157">
        <f t="shared" si="24"/>
        <v>5</v>
      </c>
      <c r="L57" s="157">
        <f t="shared" si="24"/>
        <v>5</v>
      </c>
      <c r="M57" s="157">
        <f t="shared" si="24"/>
        <v>5</v>
      </c>
      <c r="N57" s="157">
        <f t="shared" si="24"/>
        <v>5</v>
      </c>
      <c r="O57" s="157">
        <f t="shared" si="24"/>
        <v>5</v>
      </c>
      <c r="P57" s="157">
        <f t="shared" si="24"/>
        <v>5</v>
      </c>
      <c r="Q57" s="157">
        <f t="shared" si="24"/>
        <v>5</v>
      </c>
      <c r="R57" s="157">
        <f t="shared" si="24"/>
        <v>5</v>
      </c>
      <c r="S57" s="158">
        <f t="shared" si="25"/>
        <v>5</v>
      </c>
      <c r="T57" s="157">
        <f t="shared" si="25"/>
        <v>5</v>
      </c>
      <c r="U57" s="157">
        <f t="shared" si="25"/>
        <v>5</v>
      </c>
      <c r="V57" s="157">
        <f t="shared" si="25"/>
        <v>5</v>
      </c>
      <c r="W57" s="157">
        <f t="shared" si="25"/>
        <v>5</v>
      </c>
      <c r="X57" s="157">
        <f t="shared" si="25"/>
        <v>5</v>
      </c>
      <c r="Y57" s="157">
        <f t="shared" si="25"/>
        <v>5</v>
      </c>
      <c r="Z57" s="157">
        <f t="shared" si="25"/>
        <v>5</v>
      </c>
      <c r="AA57" s="157">
        <f t="shared" si="25"/>
        <v>5</v>
      </c>
      <c r="AB57" s="157">
        <f t="shared" si="25"/>
        <v>5</v>
      </c>
      <c r="AC57" s="157">
        <f t="shared" si="26"/>
        <v>5</v>
      </c>
      <c r="AD57" s="159">
        <f t="shared" si="26"/>
        <v>5</v>
      </c>
      <c r="AE57" s="157">
        <f t="shared" si="26"/>
        <v>5</v>
      </c>
      <c r="AF57" s="157">
        <f t="shared" si="26"/>
        <v>5</v>
      </c>
      <c r="AG57" s="157">
        <f t="shared" si="26"/>
        <v>5</v>
      </c>
      <c r="AH57" s="157">
        <f t="shared" si="26"/>
        <v>5</v>
      </c>
      <c r="AI57" s="157">
        <f t="shared" si="26"/>
        <v>5</v>
      </c>
      <c r="AJ57" s="157">
        <f t="shared" si="26"/>
        <v>5</v>
      </c>
      <c r="AK57" s="157">
        <f t="shared" si="26"/>
        <v>5</v>
      </c>
      <c r="AL57" s="157">
        <f t="shared" si="26"/>
        <v>5</v>
      </c>
      <c r="AM57" s="158">
        <f t="shared" si="27"/>
        <v>5</v>
      </c>
      <c r="AN57" s="159">
        <f t="shared" si="27"/>
        <v>5</v>
      </c>
      <c r="AO57" s="157">
        <f t="shared" si="27"/>
        <v>5</v>
      </c>
      <c r="AP57" s="157">
        <f t="shared" si="27"/>
        <v>5</v>
      </c>
      <c r="AQ57" s="157">
        <f t="shared" si="27"/>
        <v>5</v>
      </c>
      <c r="AR57" s="157">
        <f t="shared" si="27"/>
        <v>5</v>
      </c>
      <c r="AS57" s="157">
        <f t="shared" si="27"/>
        <v>5</v>
      </c>
      <c r="AT57" s="157">
        <f t="shared" si="27"/>
        <v>5</v>
      </c>
      <c r="AU57" s="157">
        <f t="shared" si="27"/>
        <v>5</v>
      </c>
      <c r="AV57" s="157">
        <f t="shared" si="27"/>
        <v>5</v>
      </c>
      <c r="AW57" s="158">
        <f t="shared" si="28"/>
        <v>5</v>
      </c>
      <c r="AX57" s="157">
        <f t="shared" si="28"/>
        <v>5</v>
      </c>
      <c r="AY57" s="157">
        <f t="shared" si="28"/>
        <v>5</v>
      </c>
      <c r="AZ57" s="157">
        <f t="shared" si="28"/>
        <v>5</v>
      </c>
      <c r="BA57" s="157">
        <f t="shared" si="28"/>
        <v>5</v>
      </c>
      <c r="BB57" s="157">
        <f t="shared" si="28"/>
        <v>5</v>
      </c>
      <c r="BC57" s="157">
        <f t="shared" si="28"/>
        <v>5</v>
      </c>
      <c r="BD57" s="157">
        <f t="shared" si="28"/>
        <v>5</v>
      </c>
      <c r="BE57" s="157">
        <f t="shared" si="28"/>
        <v>5</v>
      </c>
      <c r="BF57" s="157">
        <f t="shared" si="28"/>
        <v>5</v>
      </c>
      <c r="BG57" s="160">
        <f t="shared" si="28"/>
        <v>5</v>
      </c>
    </row>
    <row r="58" spans="7:59" ht="18">
      <c r="G58" s="92">
        <f t="shared" si="7"/>
        <v>43</v>
      </c>
      <c r="H58" s="93">
        <f t="shared" si="8"/>
        <v>19</v>
      </c>
      <c r="I58" s="157">
        <f t="shared" si="24"/>
        <v>5</v>
      </c>
      <c r="J58" s="157">
        <f t="shared" si="24"/>
        <v>5</v>
      </c>
      <c r="K58" s="157">
        <f t="shared" si="24"/>
        <v>5</v>
      </c>
      <c r="L58" s="157">
        <f t="shared" si="24"/>
        <v>5</v>
      </c>
      <c r="M58" s="157">
        <f t="shared" si="24"/>
        <v>5</v>
      </c>
      <c r="N58" s="157">
        <f t="shared" si="24"/>
        <v>5</v>
      </c>
      <c r="O58" s="157">
        <f t="shared" si="24"/>
        <v>5</v>
      </c>
      <c r="P58" s="157">
        <f t="shared" si="24"/>
        <v>5</v>
      </c>
      <c r="Q58" s="157">
        <f t="shared" si="24"/>
        <v>5</v>
      </c>
      <c r="R58" s="157">
        <f t="shared" si="24"/>
        <v>5</v>
      </c>
      <c r="S58" s="158">
        <f t="shared" si="25"/>
        <v>5</v>
      </c>
      <c r="T58" s="157">
        <f t="shared" si="25"/>
        <v>5</v>
      </c>
      <c r="U58" s="157">
        <f t="shared" si="25"/>
        <v>5</v>
      </c>
      <c r="V58" s="157">
        <f t="shared" si="25"/>
        <v>5</v>
      </c>
      <c r="W58" s="157">
        <f t="shared" si="25"/>
        <v>5</v>
      </c>
      <c r="X58" s="157">
        <f t="shared" si="25"/>
        <v>5</v>
      </c>
      <c r="Y58" s="157">
        <f t="shared" si="25"/>
        <v>5</v>
      </c>
      <c r="Z58" s="157">
        <f t="shared" si="25"/>
        <v>5</v>
      </c>
      <c r="AA58" s="157">
        <f t="shared" si="25"/>
        <v>5</v>
      </c>
      <c r="AB58" s="157">
        <f t="shared" si="25"/>
        <v>5</v>
      </c>
      <c r="AC58" s="157">
        <f t="shared" si="26"/>
        <v>5</v>
      </c>
      <c r="AD58" s="159">
        <f t="shared" si="26"/>
        <v>5</v>
      </c>
      <c r="AE58" s="157">
        <f t="shared" si="26"/>
        <v>5</v>
      </c>
      <c r="AF58" s="157">
        <f t="shared" si="26"/>
        <v>5</v>
      </c>
      <c r="AG58" s="157">
        <f t="shared" si="26"/>
        <v>5</v>
      </c>
      <c r="AH58" s="157">
        <f t="shared" si="26"/>
        <v>5</v>
      </c>
      <c r="AI58" s="157">
        <f t="shared" si="26"/>
        <v>5</v>
      </c>
      <c r="AJ58" s="157">
        <f t="shared" si="26"/>
        <v>5</v>
      </c>
      <c r="AK58" s="157">
        <f t="shared" si="26"/>
        <v>5</v>
      </c>
      <c r="AL58" s="157">
        <f t="shared" si="26"/>
        <v>5</v>
      </c>
      <c r="AM58" s="158">
        <f t="shared" si="27"/>
        <v>5</v>
      </c>
      <c r="AN58" s="159">
        <f t="shared" si="27"/>
        <v>5</v>
      </c>
      <c r="AO58" s="157">
        <f t="shared" si="27"/>
        <v>5</v>
      </c>
      <c r="AP58" s="157">
        <f t="shared" si="27"/>
        <v>5</v>
      </c>
      <c r="AQ58" s="157">
        <f t="shared" si="27"/>
        <v>5</v>
      </c>
      <c r="AR58" s="157">
        <f t="shared" si="27"/>
        <v>5</v>
      </c>
      <c r="AS58" s="157">
        <f t="shared" si="27"/>
        <v>5</v>
      </c>
      <c r="AT58" s="157">
        <f t="shared" si="27"/>
        <v>5</v>
      </c>
      <c r="AU58" s="157">
        <f t="shared" si="27"/>
        <v>5</v>
      </c>
      <c r="AV58" s="157">
        <f t="shared" si="27"/>
        <v>5</v>
      </c>
      <c r="AW58" s="158">
        <f t="shared" si="28"/>
        <v>5</v>
      </c>
      <c r="AX58" s="157">
        <f t="shared" si="28"/>
        <v>5</v>
      </c>
      <c r="AY58" s="157">
        <f t="shared" si="28"/>
        <v>5</v>
      </c>
      <c r="AZ58" s="157">
        <f t="shared" si="28"/>
        <v>5</v>
      </c>
      <c r="BA58" s="157">
        <f t="shared" si="28"/>
        <v>5</v>
      </c>
      <c r="BB58" s="157">
        <f t="shared" si="28"/>
        <v>5</v>
      </c>
      <c r="BC58" s="157">
        <f t="shared" si="28"/>
        <v>5</v>
      </c>
      <c r="BD58" s="157">
        <f t="shared" si="28"/>
        <v>5</v>
      </c>
      <c r="BE58" s="157">
        <f t="shared" si="28"/>
        <v>5</v>
      </c>
      <c r="BF58" s="157">
        <f t="shared" si="28"/>
        <v>4</v>
      </c>
      <c r="BG58" s="160">
        <f t="shared" si="28"/>
        <v>4</v>
      </c>
    </row>
    <row r="59" spans="7:59" ht="18">
      <c r="G59" s="92">
        <f t="shared" si="7"/>
        <v>44</v>
      </c>
      <c r="H59" s="93">
        <f t="shared" si="8"/>
        <v>19.1</v>
      </c>
      <c r="I59" s="157">
        <f t="shared" si="24"/>
        <v>5</v>
      </c>
      <c r="J59" s="157">
        <f t="shared" si="24"/>
        <v>5</v>
      </c>
      <c r="K59" s="157">
        <f t="shared" si="24"/>
        <v>5</v>
      </c>
      <c r="L59" s="157">
        <f t="shared" si="24"/>
        <v>5</v>
      </c>
      <c r="M59" s="157">
        <f t="shared" si="24"/>
        <v>5</v>
      </c>
      <c r="N59" s="157">
        <f t="shared" si="24"/>
        <v>5</v>
      </c>
      <c r="O59" s="157">
        <f t="shared" si="24"/>
        <v>5</v>
      </c>
      <c r="P59" s="157">
        <f t="shared" si="24"/>
        <v>5</v>
      </c>
      <c r="Q59" s="157">
        <f t="shared" si="24"/>
        <v>5</v>
      </c>
      <c r="R59" s="157">
        <f t="shared" si="24"/>
        <v>5</v>
      </c>
      <c r="S59" s="158">
        <f t="shared" si="25"/>
        <v>5</v>
      </c>
      <c r="T59" s="157">
        <f t="shared" si="25"/>
        <v>5</v>
      </c>
      <c r="U59" s="157">
        <f t="shared" si="25"/>
        <v>5</v>
      </c>
      <c r="V59" s="157">
        <f t="shared" si="25"/>
        <v>5</v>
      </c>
      <c r="W59" s="157">
        <f t="shared" si="25"/>
        <v>5</v>
      </c>
      <c r="X59" s="157">
        <f t="shared" si="25"/>
        <v>5</v>
      </c>
      <c r="Y59" s="157">
        <f t="shared" si="25"/>
        <v>5</v>
      </c>
      <c r="Z59" s="157">
        <f t="shared" si="25"/>
        <v>5</v>
      </c>
      <c r="AA59" s="157">
        <f t="shared" si="25"/>
        <v>5</v>
      </c>
      <c r="AB59" s="157">
        <f t="shared" si="25"/>
        <v>5</v>
      </c>
      <c r="AC59" s="157">
        <f t="shared" si="26"/>
        <v>5</v>
      </c>
      <c r="AD59" s="159">
        <f t="shared" si="26"/>
        <v>5</v>
      </c>
      <c r="AE59" s="157">
        <f t="shared" si="26"/>
        <v>5</v>
      </c>
      <c r="AF59" s="157">
        <f t="shared" si="26"/>
        <v>5</v>
      </c>
      <c r="AG59" s="157">
        <f t="shared" si="26"/>
        <v>5</v>
      </c>
      <c r="AH59" s="157">
        <f t="shared" si="26"/>
        <v>5</v>
      </c>
      <c r="AI59" s="157">
        <f t="shared" si="26"/>
        <v>5</v>
      </c>
      <c r="AJ59" s="157">
        <f t="shared" si="26"/>
        <v>5</v>
      </c>
      <c r="AK59" s="157">
        <f t="shared" si="26"/>
        <v>5</v>
      </c>
      <c r="AL59" s="157">
        <f t="shared" si="26"/>
        <v>5</v>
      </c>
      <c r="AM59" s="158">
        <f t="shared" si="27"/>
        <v>5</v>
      </c>
      <c r="AN59" s="159">
        <f t="shared" si="27"/>
        <v>5</v>
      </c>
      <c r="AO59" s="157">
        <f t="shared" si="27"/>
        <v>5</v>
      </c>
      <c r="AP59" s="157">
        <f t="shared" si="27"/>
        <v>5</v>
      </c>
      <c r="AQ59" s="157">
        <f t="shared" si="27"/>
        <v>5</v>
      </c>
      <c r="AR59" s="157">
        <f t="shared" si="27"/>
        <v>5</v>
      </c>
      <c r="AS59" s="157">
        <f t="shared" si="27"/>
        <v>5</v>
      </c>
      <c r="AT59" s="157">
        <f t="shared" si="27"/>
        <v>5</v>
      </c>
      <c r="AU59" s="157">
        <f t="shared" si="27"/>
        <v>5</v>
      </c>
      <c r="AV59" s="157">
        <f t="shared" si="27"/>
        <v>5</v>
      </c>
      <c r="AW59" s="158">
        <f t="shared" si="28"/>
        <v>5</v>
      </c>
      <c r="AX59" s="157">
        <f t="shared" si="28"/>
        <v>5</v>
      </c>
      <c r="AY59" s="157">
        <f t="shared" si="28"/>
        <v>5</v>
      </c>
      <c r="AZ59" s="157">
        <f t="shared" si="28"/>
        <v>5</v>
      </c>
      <c r="BA59" s="157">
        <f t="shared" si="28"/>
        <v>5</v>
      </c>
      <c r="BB59" s="157">
        <f t="shared" si="28"/>
        <v>5</v>
      </c>
      <c r="BC59" s="157">
        <f t="shared" si="28"/>
        <v>4</v>
      </c>
      <c r="BD59" s="157">
        <f t="shared" si="28"/>
        <v>4</v>
      </c>
      <c r="BE59" s="157">
        <f t="shared" si="28"/>
        <v>4</v>
      </c>
      <c r="BF59" s="157">
        <f t="shared" si="28"/>
        <v>4</v>
      </c>
      <c r="BG59" s="160">
        <f t="shared" si="28"/>
        <v>4</v>
      </c>
    </row>
    <row r="60" spans="7:59" ht="18">
      <c r="G60" s="92">
        <f t="shared" si="7"/>
        <v>45</v>
      </c>
      <c r="H60" s="93">
        <f t="shared" si="8"/>
        <v>19.2</v>
      </c>
      <c r="I60" s="157">
        <f t="shared" si="24"/>
        <v>5</v>
      </c>
      <c r="J60" s="157">
        <f t="shared" si="24"/>
        <v>5</v>
      </c>
      <c r="K60" s="157">
        <f t="shared" si="24"/>
        <v>5</v>
      </c>
      <c r="L60" s="157">
        <f t="shared" si="24"/>
        <v>5</v>
      </c>
      <c r="M60" s="157">
        <f t="shared" si="24"/>
        <v>5</v>
      </c>
      <c r="N60" s="157">
        <f t="shared" si="24"/>
        <v>5</v>
      </c>
      <c r="O60" s="157">
        <f t="shared" si="24"/>
        <v>5</v>
      </c>
      <c r="P60" s="157">
        <f t="shared" si="24"/>
        <v>5</v>
      </c>
      <c r="Q60" s="157">
        <f t="shared" si="24"/>
        <v>5</v>
      </c>
      <c r="R60" s="157">
        <f t="shared" si="24"/>
        <v>5</v>
      </c>
      <c r="S60" s="158">
        <f t="shared" si="25"/>
        <v>5</v>
      </c>
      <c r="T60" s="157">
        <f t="shared" si="25"/>
        <v>5</v>
      </c>
      <c r="U60" s="157">
        <f t="shared" si="25"/>
        <v>5</v>
      </c>
      <c r="V60" s="157">
        <f t="shared" si="25"/>
        <v>5</v>
      </c>
      <c r="W60" s="157">
        <f t="shared" si="25"/>
        <v>5</v>
      </c>
      <c r="X60" s="157">
        <f t="shared" si="25"/>
        <v>5</v>
      </c>
      <c r="Y60" s="157">
        <f t="shared" si="25"/>
        <v>5</v>
      </c>
      <c r="Z60" s="157">
        <f t="shared" si="25"/>
        <v>5</v>
      </c>
      <c r="AA60" s="157">
        <f t="shared" si="25"/>
        <v>5</v>
      </c>
      <c r="AB60" s="157">
        <f t="shared" si="25"/>
        <v>5</v>
      </c>
      <c r="AC60" s="157">
        <f t="shared" si="26"/>
        <v>5</v>
      </c>
      <c r="AD60" s="159">
        <f t="shared" si="26"/>
        <v>5</v>
      </c>
      <c r="AE60" s="157">
        <f t="shared" si="26"/>
        <v>5</v>
      </c>
      <c r="AF60" s="157">
        <f t="shared" si="26"/>
        <v>5</v>
      </c>
      <c r="AG60" s="157">
        <f t="shared" si="26"/>
        <v>5</v>
      </c>
      <c r="AH60" s="157">
        <f t="shared" si="26"/>
        <v>5</v>
      </c>
      <c r="AI60" s="157">
        <f t="shared" si="26"/>
        <v>5</v>
      </c>
      <c r="AJ60" s="157">
        <f t="shared" si="26"/>
        <v>5</v>
      </c>
      <c r="AK60" s="157">
        <f t="shared" si="26"/>
        <v>5</v>
      </c>
      <c r="AL60" s="157">
        <f t="shared" si="26"/>
        <v>5</v>
      </c>
      <c r="AM60" s="158">
        <f t="shared" si="27"/>
        <v>5</v>
      </c>
      <c r="AN60" s="159">
        <f t="shared" si="27"/>
        <v>5</v>
      </c>
      <c r="AO60" s="157">
        <f t="shared" si="27"/>
        <v>5</v>
      </c>
      <c r="AP60" s="157">
        <f t="shared" si="27"/>
        <v>5</v>
      </c>
      <c r="AQ60" s="157">
        <f t="shared" si="27"/>
        <v>5</v>
      </c>
      <c r="AR60" s="157">
        <f t="shared" si="27"/>
        <v>5</v>
      </c>
      <c r="AS60" s="157">
        <f t="shared" si="27"/>
        <v>5</v>
      </c>
      <c r="AT60" s="157">
        <f t="shared" si="27"/>
        <v>5</v>
      </c>
      <c r="AU60" s="157">
        <f t="shared" si="27"/>
        <v>5</v>
      </c>
      <c r="AV60" s="157">
        <f t="shared" si="27"/>
        <v>5</v>
      </c>
      <c r="AW60" s="158">
        <f t="shared" si="28"/>
        <v>5</v>
      </c>
      <c r="AX60" s="157">
        <f t="shared" si="28"/>
        <v>5</v>
      </c>
      <c r="AY60" s="157">
        <f t="shared" si="28"/>
        <v>5</v>
      </c>
      <c r="AZ60" s="157">
        <f t="shared" si="28"/>
        <v>4</v>
      </c>
      <c r="BA60" s="157">
        <f t="shared" si="28"/>
        <v>4</v>
      </c>
      <c r="BB60" s="157">
        <f t="shared" si="28"/>
        <v>4</v>
      </c>
      <c r="BC60" s="157">
        <f t="shared" si="28"/>
        <v>4</v>
      </c>
      <c r="BD60" s="157">
        <f t="shared" si="28"/>
        <v>4</v>
      </c>
      <c r="BE60" s="157">
        <f t="shared" si="28"/>
        <v>4</v>
      </c>
      <c r="BF60" s="157">
        <f t="shared" si="28"/>
        <v>4</v>
      </c>
      <c r="BG60" s="160">
        <f t="shared" si="28"/>
        <v>4</v>
      </c>
    </row>
    <row r="61" spans="7:59" ht="18">
      <c r="G61" s="92">
        <f t="shared" si="7"/>
        <v>46</v>
      </c>
      <c r="H61" s="93">
        <f t="shared" si="8"/>
        <v>19.4</v>
      </c>
      <c r="I61" s="157">
        <f t="shared" si="24"/>
        <v>5</v>
      </c>
      <c r="J61" s="157">
        <f t="shared" si="24"/>
        <v>5</v>
      </c>
      <c r="K61" s="157">
        <f t="shared" si="24"/>
        <v>5</v>
      </c>
      <c r="L61" s="157">
        <f t="shared" si="24"/>
        <v>5</v>
      </c>
      <c r="M61" s="157">
        <f t="shared" si="24"/>
        <v>5</v>
      </c>
      <c r="N61" s="157">
        <f t="shared" si="24"/>
        <v>5</v>
      </c>
      <c r="O61" s="157">
        <f t="shared" si="24"/>
        <v>5</v>
      </c>
      <c r="P61" s="157">
        <f t="shared" si="24"/>
        <v>5</v>
      </c>
      <c r="Q61" s="157">
        <f t="shared" si="24"/>
        <v>5</v>
      </c>
      <c r="R61" s="157">
        <f t="shared" si="24"/>
        <v>5</v>
      </c>
      <c r="S61" s="158">
        <f t="shared" si="25"/>
        <v>5</v>
      </c>
      <c r="T61" s="157">
        <f t="shared" si="25"/>
        <v>5</v>
      </c>
      <c r="U61" s="157">
        <f t="shared" si="25"/>
        <v>5</v>
      </c>
      <c r="V61" s="157">
        <f t="shared" si="25"/>
        <v>5</v>
      </c>
      <c r="W61" s="157">
        <f t="shared" si="25"/>
        <v>5</v>
      </c>
      <c r="X61" s="157">
        <f t="shared" si="25"/>
        <v>5</v>
      </c>
      <c r="Y61" s="157">
        <f t="shared" si="25"/>
        <v>5</v>
      </c>
      <c r="Z61" s="157">
        <f t="shared" si="25"/>
        <v>5</v>
      </c>
      <c r="AA61" s="157">
        <f t="shared" si="25"/>
        <v>5</v>
      </c>
      <c r="AB61" s="157">
        <f t="shared" si="25"/>
        <v>5</v>
      </c>
      <c r="AC61" s="157">
        <f t="shared" si="26"/>
        <v>5</v>
      </c>
      <c r="AD61" s="159">
        <f t="shared" si="26"/>
        <v>5</v>
      </c>
      <c r="AE61" s="157">
        <f t="shared" si="26"/>
        <v>5</v>
      </c>
      <c r="AF61" s="157">
        <f t="shared" si="26"/>
        <v>5</v>
      </c>
      <c r="AG61" s="157">
        <f t="shared" si="26"/>
        <v>5</v>
      </c>
      <c r="AH61" s="157">
        <f t="shared" si="26"/>
        <v>5</v>
      </c>
      <c r="AI61" s="157">
        <f t="shared" si="26"/>
        <v>5</v>
      </c>
      <c r="AJ61" s="157">
        <f t="shared" si="26"/>
        <v>5</v>
      </c>
      <c r="AK61" s="157">
        <f t="shared" si="26"/>
        <v>5</v>
      </c>
      <c r="AL61" s="157">
        <f t="shared" si="26"/>
        <v>5</v>
      </c>
      <c r="AM61" s="158">
        <f t="shared" si="27"/>
        <v>5</v>
      </c>
      <c r="AN61" s="159">
        <f t="shared" si="27"/>
        <v>5</v>
      </c>
      <c r="AO61" s="157">
        <f t="shared" si="27"/>
        <v>5</v>
      </c>
      <c r="AP61" s="157">
        <f t="shared" si="27"/>
        <v>5</v>
      </c>
      <c r="AQ61" s="157">
        <f t="shared" si="27"/>
        <v>5</v>
      </c>
      <c r="AR61" s="157">
        <f t="shared" si="27"/>
        <v>5</v>
      </c>
      <c r="AS61" s="157">
        <f t="shared" si="27"/>
        <v>5</v>
      </c>
      <c r="AT61" s="157">
        <f t="shared" si="27"/>
        <v>5</v>
      </c>
      <c r="AU61" s="157">
        <f t="shared" si="27"/>
        <v>5</v>
      </c>
      <c r="AV61" s="157">
        <f t="shared" si="27"/>
        <v>5</v>
      </c>
      <c r="AW61" s="158">
        <f t="shared" si="28"/>
        <v>4</v>
      </c>
      <c r="AX61" s="157">
        <f t="shared" si="28"/>
        <v>4</v>
      </c>
      <c r="AY61" s="157">
        <f t="shared" si="28"/>
        <v>4</v>
      </c>
      <c r="AZ61" s="157">
        <f t="shared" si="28"/>
        <v>4</v>
      </c>
      <c r="BA61" s="157">
        <f t="shared" si="28"/>
        <v>4</v>
      </c>
      <c r="BB61" s="157">
        <f t="shared" si="28"/>
        <v>4</v>
      </c>
      <c r="BC61" s="157">
        <f t="shared" si="28"/>
        <v>4</v>
      </c>
      <c r="BD61" s="157">
        <f t="shared" si="28"/>
        <v>4</v>
      </c>
      <c r="BE61" s="157">
        <f t="shared" si="28"/>
        <v>4</v>
      </c>
      <c r="BF61" s="157">
        <f t="shared" si="28"/>
        <v>4</v>
      </c>
      <c r="BG61" s="160">
        <f t="shared" si="28"/>
        <v>4</v>
      </c>
    </row>
    <row r="62" spans="7:59" ht="18">
      <c r="G62" s="92">
        <f t="shared" si="7"/>
        <v>47</v>
      </c>
      <c r="H62" s="93">
        <f t="shared" si="8"/>
        <v>19.5</v>
      </c>
      <c r="I62" s="157">
        <f t="shared" si="24"/>
        <v>5</v>
      </c>
      <c r="J62" s="157">
        <f t="shared" si="24"/>
        <v>5</v>
      </c>
      <c r="K62" s="157">
        <f t="shared" si="24"/>
        <v>5</v>
      </c>
      <c r="L62" s="157">
        <f t="shared" si="24"/>
        <v>5</v>
      </c>
      <c r="M62" s="157">
        <f t="shared" si="24"/>
        <v>5</v>
      </c>
      <c r="N62" s="157">
        <f t="shared" si="24"/>
        <v>5</v>
      </c>
      <c r="O62" s="157">
        <f t="shared" si="24"/>
        <v>5</v>
      </c>
      <c r="P62" s="157">
        <f t="shared" si="24"/>
        <v>5</v>
      </c>
      <c r="Q62" s="157">
        <f t="shared" si="24"/>
        <v>5</v>
      </c>
      <c r="R62" s="157">
        <f t="shared" si="24"/>
        <v>5</v>
      </c>
      <c r="S62" s="158">
        <f t="shared" si="25"/>
        <v>5</v>
      </c>
      <c r="T62" s="157">
        <f t="shared" si="25"/>
        <v>5</v>
      </c>
      <c r="U62" s="157">
        <f t="shared" si="25"/>
        <v>5</v>
      </c>
      <c r="V62" s="157">
        <f t="shared" si="25"/>
        <v>5</v>
      </c>
      <c r="W62" s="157">
        <f t="shared" si="25"/>
        <v>5</v>
      </c>
      <c r="X62" s="157">
        <f t="shared" si="25"/>
        <v>5</v>
      </c>
      <c r="Y62" s="157">
        <f t="shared" si="25"/>
        <v>5</v>
      </c>
      <c r="Z62" s="157">
        <f t="shared" si="25"/>
        <v>5</v>
      </c>
      <c r="AA62" s="157">
        <f t="shared" si="25"/>
        <v>5</v>
      </c>
      <c r="AB62" s="157">
        <f t="shared" si="25"/>
        <v>5</v>
      </c>
      <c r="AC62" s="157">
        <f t="shared" si="26"/>
        <v>5</v>
      </c>
      <c r="AD62" s="159">
        <f t="shared" si="26"/>
        <v>5</v>
      </c>
      <c r="AE62" s="157">
        <f t="shared" si="26"/>
        <v>5</v>
      </c>
      <c r="AF62" s="157">
        <f t="shared" si="26"/>
        <v>5</v>
      </c>
      <c r="AG62" s="157">
        <f t="shared" si="26"/>
        <v>5</v>
      </c>
      <c r="AH62" s="157">
        <f t="shared" si="26"/>
        <v>5</v>
      </c>
      <c r="AI62" s="157">
        <f t="shared" si="26"/>
        <v>5</v>
      </c>
      <c r="AJ62" s="157">
        <f t="shared" si="26"/>
        <v>5</v>
      </c>
      <c r="AK62" s="157">
        <f t="shared" si="26"/>
        <v>5</v>
      </c>
      <c r="AL62" s="157">
        <f t="shared" si="26"/>
        <v>5</v>
      </c>
      <c r="AM62" s="158">
        <f t="shared" si="27"/>
        <v>5</v>
      </c>
      <c r="AN62" s="159">
        <f t="shared" si="27"/>
        <v>5</v>
      </c>
      <c r="AO62" s="157">
        <f t="shared" si="27"/>
        <v>5</v>
      </c>
      <c r="AP62" s="157">
        <f t="shared" si="27"/>
        <v>5</v>
      </c>
      <c r="AQ62" s="157">
        <f t="shared" si="27"/>
        <v>5</v>
      </c>
      <c r="AR62" s="157">
        <f t="shared" si="27"/>
        <v>5</v>
      </c>
      <c r="AS62" s="157">
        <f t="shared" si="27"/>
        <v>5</v>
      </c>
      <c r="AT62" s="157">
        <f t="shared" si="27"/>
        <v>4</v>
      </c>
      <c r="AU62" s="157">
        <f t="shared" si="27"/>
        <v>4</v>
      </c>
      <c r="AV62" s="157">
        <f t="shared" si="27"/>
        <v>4</v>
      </c>
      <c r="AW62" s="158">
        <f t="shared" si="28"/>
        <v>4</v>
      </c>
      <c r="AX62" s="157">
        <f t="shared" si="28"/>
        <v>4</v>
      </c>
      <c r="AY62" s="157">
        <f t="shared" si="28"/>
        <v>4</v>
      </c>
      <c r="AZ62" s="157">
        <f t="shared" si="28"/>
        <v>4</v>
      </c>
      <c r="BA62" s="157">
        <f t="shared" si="28"/>
        <v>4</v>
      </c>
      <c r="BB62" s="157">
        <f t="shared" si="28"/>
        <v>4</v>
      </c>
      <c r="BC62" s="157">
        <f t="shared" si="28"/>
        <v>4</v>
      </c>
      <c r="BD62" s="157">
        <f t="shared" si="28"/>
        <v>4</v>
      </c>
      <c r="BE62" s="157">
        <f t="shared" si="28"/>
        <v>4</v>
      </c>
      <c r="BF62" s="157">
        <f t="shared" si="28"/>
        <v>4</v>
      </c>
      <c r="BG62" s="160">
        <f t="shared" si="28"/>
        <v>4</v>
      </c>
    </row>
    <row r="63" spans="7:59" ht="18">
      <c r="G63" s="92">
        <f t="shared" si="7"/>
        <v>48</v>
      </c>
      <c r="H63" s="93">
        <f t="shared" si="8"/>
        <v>19.6</v>
      </c>
      <c r="I63" s="157">
        <f t="shared" si="24"/>
        <v>5</v>
      </c>
      <c r="J63" s="157">
        <f t="shared" si="24"/>
        <v>5</v>
      </c>
      <c r="K63" s="157">
        <f t="shared" si="24"/>
        <v>5</v>
      </c>
      <c r="L63" s="157">
        <f t="shared" si="24"/>
        <v>5</v>
      </c>
      <c r="M63" s="157">
        <f t="shared" si="24"/>
        <v>5</v>
      </c>
      <c r="N63" s="157">
        <f t="shared" si="24"/>
        <v>5</v>
      </c>
      <c r="O63" s="157">
        <f t="shared" si="24"/>
        <v>5</v>
      </c>
      <c r="P63" s="157">
        <f t="shared" si="24"/>
        <v>5</v>
      </c>
      <c r="Q63" s="157">
        <f t="shared" si="24"/>
        <v>5</v>
      </c>
      <c r="R63" s="157">
        <f t="shared" si="24"/>
        <v>5</v>
      </c>
      <c r="S63" s="158">
        <f t="shared" si="25"/>
        <v>5</v>
      </c>
      <c r="T63" s="157">
        <f t="shared" si="25"/>
        <v>5</v>
      </c>
      <c r="U63" s="157">
        <f t="shared" si="25"/>
        <v>5</v>
      </c>
      <c r="V63" s="157">
        <f t="shared" si="25"/>
        <v>5</v>
      </c>
      <c r="W63" s="157">
        <f t="shared" si="25"/>
        <v>5</v>
      </c>
      <c r="X63" s="157">
        <f t="shared" si="25"/>
        <v>5</v>
      </c>
      <c r="Y63" s="157">
        <f t="shared" si="25"/>
        <v>5</v>
      </c>
      <c r="Z63" s="157">
        <f t="shared" si="25"/>
        <v>5</v>
      </c>
      <c r="AA63" s="157">
        <f t="shared" si="25"/>
        <v>5</v>
      </c>
      <c r="AB63" s="157">
        <f t="shared" si="25"/>
        <v>5</v>
      </c>
      <c r="AC63" s="157">
        <f t="shared" si="26"/>
        <v>5</v>
      </c>
      <c r="AD63" s="159">
        <f t="shared" si="26"/>
        <v>5</v>
      </c>
      <c r="AE63" s="157">
        <f t="shared" si="26"/>
        <v>5</v>
      </c>
      <c r="AF63" s="157">
        <f t="shared" si="26"/>
        <v>5</v>
      </c>
      <c r="AG63" s="157">
        <f t="shared" si="26"/>
        <v>5</v>
      </c>
      <c r="AH63" s="157">
        <f t="shared" si="26"/>
        <v>5</v>
      </c>
      <c r="AI63" s="157">
        <f t="shared" si="26"/>
        <v>5</v>
      </c>
      <c r="AJ63" s="157">
        <f t="shared" si="26"/>
        <v>5</v>
      </c>
      <c r="AK63" s="157">
        <f t="shared" si="26"/>
        <v>5</v>
      </c>
      <c r="AL63" s="157">
        <f t="shared" si="26"/>
        <v>5</v>
      </c>
      <c r="AM63" s="158">
        <f t="shared" si="27"/>
        <v>5</v>
      </c>
      <c r="AN63" s="159">
        <f t="shared" si="27"/>
        <v>5</v>
      </c>
      <c r="AO63" s="157">
        <f t="shared" si="27"/>
        <v>5</v>
      </c>
      <c r="AP63" s="157">
        <f t="shared" si="27"/>
        <v>5</v>
      </c>
      <c r="AQ63" s="157">
        <f t="shared" si="27"/>
        <v>4</v>
      </c>
      <c r="AR63" s="157">
        <f t="shared" si="27"/>
        <v>4</v>
      </c>
      <c r="AS63" s="157">
        <f t="shared" si="27"/>
        <v>4</v>
      </c>
      <c r="AT63" s="157">
        <f t="shared" si="27"/>
        <v>4</v>
      </c>
      <c r="AU63" s="157">
        <f t="shared" si="27"/>
        <v>4</v>
      </c>
      <c r="AV63" s="157">
        <f t="shared" si="27"/>
        <v>4</v>
      </c>
      <c r="AW63" s="158">
        <f t="shared" si="28"/>
        <v>4</v>
      </c>
      <c r="AX63" s="157">
        <f t="shared" si="28"/>
        <v>4</v>
      </c>
      <c r="AY63" s="157">
        <f t="shared" si="28"/>
        <v>4</v>
      </c>
      <c r="AZ63" s="157">
        <f t="shared" si="28"/>
        <v>4</v>
      </c>
      <c r="BA63" s="157">
        <f t="shared" si="28"/>
        <v>4</v>
      </c>
      <c r="BB63" s="157">
        <f t="shared" si="28"/>
        <v>4</v>
      </c>
      <c r="BC63" s="157">
        <f t="shared" si="28"/>
        <v>4</v>
      </c>
      <c r="BD63" s="157">
        <f t="shared" si="28"/>
        <v>4</v>
      </c>
      <c r="BE63" s="157">
        <f t="shared" si="28"/>
        <v>4</v>
      </c>
      <c r="BF63" s="157">
        <f t="shared" si="28"/>
        <v>4</v>
      </c>
      <c r="BG63" s="160">
        <f t="shared" si="28"/>
        <v>4</v>
      </c>
    </row>
    <row r="64" spans="7:59" ht="18">
      <c r="G64" s="92">
        <f t="shared" si="7"/>
        <v>49</v>
      </c>
      <c r="H64" s="93">
        <f t="shared" si="8"/>
        <v>19.8</v>
      </c>
      <c r="I64" s="157">
        <f t="shared" si="24"/>
        <v>5</v>
      </c>
      <c r="J64" s="157">
        <f t="shared" si="24"/>
        <v>5</v>
      </c>
      <c r="K64" s="157">
        <f t="shared" si="24"/>
        <v>5</v>
      </c>
      <c r="L64" s="157">
        <f t="shared" si="24"/>
        <v>5</v>
      </c>
      <c r="M64" s="157">
        <f t="shared" si="24"/>
        <v>5</v>
      </c>
      <c r="N64" s="157">
        <f t="shared" si="24"/>
        <v>5</v>
      </c>
      <c r="O64" s="157">
        <f t="shared" si="24"/>
        <v>5</v>
      </c>
      <c r="P64" s="157">
        <f t="shared" si="24"/>
        <v>5</v>
      </c>
      <c r="Q64" s="157">
        <f t="shared" si="24"/>
        <v>5</v>
      </c>
      <c r="R64" s="157">
        <f t="shared" si="24"/>
        <v>5</v>
      </c>
      <c r="S64" s="158">
        <f t="shared" si="25"/>
        <v>5</v>
      </c>
      <c r="T64" s="157">
        <f t="shared" si="25"/>
        <v>5</v>
      </c>
      <c r="U64" s="157">
        <f t="shared" si="25"/>
        <v>5</v>
      </c>
      <c r="V64" s="157">
        <f t="shared" si="25"/>
        <v>5</v>
      </c>
      <c r="W64" s="157">
        <f t="shared" si="25"/>
        <v>5</v>
      </c>
      <c r="X64" s="157">
        <f t="shared" si="25"/>
        <v>5</v>
      </c>
      <c r="Y64" s="157">
        <f t="shared" si="25"/>
        <v>5</v>
      </c>
      <c r="Z64" s="157">
        <f t="shared" si="25"/>
        <v>5</v>
      </c>
      <c r="AA64" s="157">
        <f t="shared" si="25"/>
        <v>5</v>
      </c>
      <c r="AB64" s="157">
        <f t="shared" si="25"/>
        <v>5</v>
      </c>
      <c r="AC64" s="157">
        <f t="shared" si="26"/>
        <v>5</v>
      </c>
      <c r="AD64" s="159">
        <f t="shared" si="26"/>
        <v>5</v>
      </c>
      <c r="AE64" s="157">
        <f t="shared" si="26"/>
        <v>5</v>
      </c>
      <c r="AF64" s="157">
        <f t="shared" si="26"/>
        <v>5</v>
      </c>
      <c r="AG64" s="157">
        <f t="shared" si="26"/>
        <v>5</v>
      </c>
      <c r="AH64" s="157">
        <f t="shared" si="26"/>
        <v>5</v>
      </c>
      <c r="AI64" s="157">
        <f t="shared" si="26"/>
        <v>5</v>
      </c>
      <c r="AJ64" s="157">
        <f t="shared" si="26"/>
        <v>5</v>
      </c>
      <c r="AK64" s="157">
        <f t="shared" si="26"/>
        <v>5</v>
      </c>
      <c r="AL64" s="157">
        <f t="shared" si="26"/>
        <v>5</v>
      </c>
      <c r="AM64" s="158">
        <f t="shared" si="27"/>
        <v>4</v>
      </c>
      <c r="AN64" s="159">
        <f t="shared" si="27"/>
        <v>4</v>
      </c>
      <c r="AO64" s="157">
        <f t="shared" si="27"/>
        <v>4</v>
      </c>
      <c r="AP64" s="157">
        <f t="shared" si="27"/>
        <v>4</v>
      </c>
      <c r="AQ64" s="157">
        <f t="shared" si="27"/>
        <v>4</v>
      </c>
      <c r="AR64" s="157">
        <f t="shared" si="27"/>
        <v>4</v>
      </c>
      <c r="AS64" s="157">
        <f t="shared" si="27"/>
        <v>4</v>
      </c>
      <c r="AT64" s="157">
        <f t="shared" si="27"/>
        <v>4</v>
      </c>
      <c r="AU64" s="157">
        <f t="shared" si="27"/>
        <v>4</v>
      </c>
      <c r="AV64" s="157">
        <f t="shared" si="27"/>
        <v>4</v>
      </c>
      <c r="AW64" s="158">
        <f t="shared" si="28"/>
        <v>4</v>
      </c>
      <c r="AX64" s="157">
        <f t="shared" si="28"/>
        <v>4</v>
      </c>
      <c r="AY64" s="157">
        <f t="shared" si="28"/>
        <v>4</v>
      </c>
      <c r="AZ64" s="157">
        <f t="shared" si="28"/>
        <v>4</v>
      </c>
      <c r="BA64" s="157">
        <f t="shared" si="28"/>
        <v>4</v>
      </c>
      <c r="BB64" s="157">
        <f t="shared" si="28"/>
        <v>4</v>
      </c>
      <c r="BC64" s="157">
        <f t="shared" si="28"/>
        <v>4</v>
      </c>
      <c r="BD64" s="157">
        <f t="shared" si="28"/>
        <v>4</v>
      </c>
      <c r="BE64" s="157">
        <f t="shared" si="28"/>
        <v>4</v>
      </c>
      <c r="BF64" s="157">
        <f t="shared" si="28"/>
        <v>4</v>
      </c>
      <c r="BG64" s="160">
        <f t="shared" si="28"/>
        <v>4</v>
      </c>
    </row>
    <row r="65" spans="7:59" ht="18">
      <c r="G65" s="111">
        <f t="shared" si="7"/>
        <v>50</v>
      </c>
      <c r="H65" s="112">
        <f t="shared" si="8"/>
        <v>19.9</v>
      </c>
      <c r="I65" s="161">
        <f t="shared" si="24"/>
        <v>5</v>
      </c>
      <c r="J65" s="161">
        <f t="shared" si="24"/>
        <v>5</v>
      </c>
      <c r="K65" s="161">
        <f t="shared" si="24"/>
        <v>5</v>
      </c>
      <c r="L65" s="161">
        <f t="shared" si="24"/>
        <v>5</v>
      </c>
      <c r="M65" s="161">
        <f t="shared" si="24"/>
        <v>5</v>
      </c>
      <c r="N65" s="161">
        <f t="shared" si="24"/>
        <v>5</v>
      </c>
      <c r="O65" s="161">
        <f t="shared" si="24"/>
        <v>5</v>
      </c>
      <c r="P65" s="161">
        <f t="shared" si="24"/>
        <v>5</v>
      </c>
      <c r="Q65" s="161">
        <f t="shared" si="24"/>
        <v>5</v>
      </c>
      <c r="R65" s="161">
        <f t="shared" si="24"/>
        <v>5</v>
      </c>
      <c r="S65" s="162">
        <f t="shared" si="25"/>
        <v>5</v>
      </c>
      <c r="T65" s="161">
        <f t="shared" si="25"/>
        <v>5</v>
      </c>
      <c r="U65" s="161">
        <f t="shared" si="25"/>
        <v>5</v>
      </c>
      <c r="V65" s="161">
        <f t="shared" si="25"/>
        <v>5</v>
      </c>
      <c r="W65" s="161">
        <f t="shared" si="25"/>
        <v>5</v>
      </c>
      <c r="X65" s="161">
        <f t="shared" si="25"/>
        <v>5</v>
      </c>
      <c r="Y65" s="161">
        <f t="shared" si="25"/>
        <v>5</v>
      </c>
      <c r="Z65" s="161">
        <f t="shared" si="25"/>
        <v>5</v>
      </c>
      <c r="AA65" s="161">
        <f t="shared" si="25"/>
        <v>5</v>
      </c>
      <c r="AB65" s="161">
        <f t="shared" si="25"/>
        <v>5</v>
      </c>
      <c r="AC65" s="161">
        <f t="shared" si="26"/>
        <v>5</v>
      </c>
      <c r="AD65" s="163">
        <f t="shared" si="26"/>
        <v>5</v>
      </c>
      <c r="AE65" s="161">
        <f t="shared" si="26"/>
        <v>5</v>
      </c>
      <c r="AF65" s="161">
        <f t="shared" si="26"/>
        <v>5</v>
      </c>
      <c r="AG65" s="161">
        <f t="shared" si="26"/>
        <v>5</v>
      </c>
      <c r="AH65" s="161">
        <f t="shared" si="26"/>
        <v>5</v>
      </c>
      <c r="AI65" s="161">
        <f t="shared" si="26"/>
        <v>5</v>
      </c>
      <c r="AJ65" s="161">
        <f t="shared" si="26"/>
        <v>4</v>
      </c>
      <c r="AK65" s="161">
        <f t="shared" si="26"/>
        <v>4</v>
      </c>
      <c r="AL65" s="161">
        <f t="shared" si="26"/>
        <v>4</v>
      </c>
      <c r="AM65" s="162">
        <f t="shared" si="27"/>
        <v>4</v>
      </c>
      <c r="AN65" s="163">
        <f t="shared" si="27"/>
        <v>4</v>
      </c>
      <c r="AO65" s="161">
        <f t="shared" si="27"/>
        <v>4</v>
      </c>
      <c r="AP65" s="161">
        <f t="shared" si="27"/>
        <v>4</v>
      </c>
      <c r="AQ65" s="161">
        <f t="shared" si="27"/>
        <v>4</v>
      </c>
      <c r="AR65" s="161">
        <f t="shared" si="27"/>
        <v>4</v>
      </c>
      <c r="AS65" s="161">
        <f t="shared" si="27"/>
        <v>4</v>
      </c>
      <c r="AT65" s="161">
        <f t="shared" si="27"/>
        <v>4</v>
      </c>
      <c r="AU65" s="161">
        <f t="shared" si="27"/>
        <v>4</v>
      </c>
      <c r="AV65" s="161">
        <f t="shared" si="27"/>
        <v>4</v>
      </c>
      <c r="AW65" s="162">
        <f t="shared" si="28"/>
        <v>4</v>
      </c>
      <c r="AX65" s="161">
        <f t="shared" si="28"/>
        <v>4</v>
      </c>
      <c r="AY65" s="161">
        <f t="shared" si="28"/>
        <v>4</v>
      </c>
      <c r="AZ65" s="161">
        <f t="shared" si="28"/>
        <v>4</v>
      </c>
      <c r="BA65" s="161">
        <f t="shared" si="28"/>
        <v>4</v>
      </c>
      <c r="BB65" s="161">
        <f t="shared" si="28"/>
        <v>4</v>
      </c>
      <c r="BC65" s="161">
        <f t="shared" si="28"/>
        <v>4</v>
      </c>
      <c r="BD65" s="161">
        <f t="shared" si="28"/>
        <v>4</v>
      </c>
      <c r="BE65" s="161">
        <f t="shared" si="28"/>
        <v>4</v>
      </c>
      <c r="BF65" s="161">
        <f t="shared" si="28"/>
        <v>4</v>
      </c>
      <c r="BG65" s="164">
        <f t="shared" si="28"/>
        <v>4</v>
      </c>
    </row>
    <row r="66" ht="18"/>
  </sheetData>
  <conditionalFormatting sqref="I15:BG65">
    <cfRule type="cellIs" priority="1" dxfId="0" operator="equal" stopIfTrue="1">
      <formula>$I$15-2</formula>
    </cfRule>
    <cfRule type="cellIs" priority="2" dxfId="1" operator="equal" stopIfTrue="1">
      <formula>$I$15-3</formula>
    </cfRule>
  </conditionalFormatting>
  <printOptions/>
  <pageMargins left="0.75" right="0.75" top="1" bottom="1" header="0.512" footer="0.512"/>
  <pageSetup orientation="portrait" paperSize="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64"/>
  <sheetViews>
    <sheetView workbookViewId="0" topLeftCell="A1">
      <pane xSplit="8" ySplit="13" topLeftCell="O14" activePane="bottomRight" state="frozen"/>
      <selection pane="topLeft" activeCell="A1" sqref="A1"/>
      <selection pane="topRight" activeCell="I1" sqref="I1"/>
      <selection pane="bottomLeft" activeCell="A12" sqref="A12"/>
      <selection pane="bottomRight" activeCell="A1" sqref="A1"/>
    </sheetView>
  </sheetViews>
  <sheetFormatPr defaultColWidth="2.875" defaultRowHeight="13.5"/>
  <cols>
    <col min="1" max="1" width="4.875" style="0" customWidth="1"/>
    <col min="2" max="2" width="13.00390625" style="0" customWidth="1"/>
    <col min="3" max="3" width="8.375" style="0" customWidth="1"/>
    <col min="4" max="4" width="9.00390625" style="0" hidden="1" customWidth="1"/>
    <col min="5" max="5" width="19.125" style="0" hidden="1" customWidth="1"/>
    <col min="6" max="6" width="12.875" style="0" hidden="1" customWidth="1"/>
    <col min="7" max="7" width="10.125" style="43" customWidth="1"/>
    <col min="8" max="8" width="7.125" style="44" hidden="1" customWidth="1"/>
    <col min="9" max="59" width="3.125" style="46" customWidth="1"/>
    <col min="60" max="16384" width="23.625" style="0" customWidth="1"/>
  </cols>
  <sheetData>
    <row r="1" ht="18" thickBot="1">
      <c r="A1" s="190"/>
    </row>
    <row r="2" spans="2:9" ht="18" thickBot="1">
      <c r="B2" s="168" t="s">
        <v>58</v>
      </c>
      <c r="C2" s="169"/>
      <c r="I2" t="s">
        <v>47</v>
      </c>
    </row>
    <row r="3" spans="2:9" ht="18">
      <c r="B3" s="186" t="s">
        <v>1</v>
      </c>
      <c r="C3" s="187">
        <v>660</v>
      </c>
      <c r="I3" t="s">
        <v>3</v>
      </c>
    </row>
    <row r="4" spans="2:9" ht="18.75" thickBot="1">
      <c r="B4" s="172" t="s">
        <v>2</v>
      </c>
      <c r="C4" s="189">
        <v>240</v>
      </c>
      <c r="I4" t="s">
        <v>11</v>
      </c>
    </row>
    <row r="5" spans="2:7" ht="18" thickBot="1">
      <c r="B5" s="184" t="s">
        <v>56</v>
      </c>
      <c r="C5" s="185"/>
      <c r="G5"/>
    </row>
    <row r="6" spans="2:7" ht="18" thickTop="1">
      <c r="B6" s="182" t="s">
        <v>12</v>
      </c>
      <c r="C6" s="183">
        <v>4</v>
      </c>
      <c r="G6"/>
    </row>
    <row r="7" spans="2:7" ht="16.5">
      <c r="B7" s="173" t="s">
        <v>14</v>
      </c>
      <c r="C7" s="174">
        <v>25</v>
      </c>
      <c r="G7"/>
    </row>
    <row r="8" spans="2:7" ht="16.5">
      <c r="B8" s="191" t="s">
        <v>55</v>
      </c>
      <c r="C8" s="192">
        <f>ROUNDUP((ROUNDDOWN((((C3+C4)*17)/32)+175,1)*(100-C7)/100)/60,1)*C6</f>
        <v>32.8</v>
      </c>
      <c r="G8"/>
    </row>
    <row r="9" spans="2:7" ht="16.5">
      <c r="B9" s="191" t="s">
        <v>0</v>
      </c>
      <c r="C9" s="192">
        <f>C10*C6</f>
        <v>436</v>
      </c>
      <c r="G9"/>
    </row>
    <row r="10" spans="2:7" ht="18" thickBot="1">
      <c r="B10" s="193" t="s">
        <v>9</v>
      </c>
      <c r="C10" s="175">
        <f>ROUNDDOWN((3600/C8),0)</f>
        <v>109</v>
      </c>
      <c r="G10"/>
    </row>
    <row r="12" spans="7:59" ht="18" hidden="1" thickBot="1">
      <c r="G12" s="43" t="s">
        <v>13</v>
      </c>
      <c r="I12" s="166">
        <f>ROUNDDOWN($H$14*((100+I$13)/100),1)</f>
        <v>17.2</v>
      </c>
      <c r="J12" s="166">
        <f>ROUNDDOWN($H$14*((100+J$13)/100),1)</f>
        <v>17.3</v>
      </c>
      <c r="K12" s="166">
        <f aca="true" t="shared" si="0" ref="K12:BG12">ROUNDDOWN($H$14*((100+K$13)/100),1)</f>
        <v>17.5</v>
      </c>
      <c r="L12" s="166">
        <f t="shared" si="0"/>
        <v>17.7</v>
      </c>
      <c r="M12" s="166">
        <f t="shared" si="0"/>
        <v>17.8</v>
      </c>
      <c r="N12" s="166">
        <f t="shared" si="0"/>
        <v>18</v>
      </c>
      <c r="O12" s="166">
        <f t="shared" si="0"/>
        <v>18.2</v>
      </c>
      <c r="P12" s="166">
        <f t="shared" si="0"/>
        <v>18.4</v>
      </c>
      <c r="Q12" s="166">
        <f t="shared" si="0"/>
        <v>18.5</v>
      </c>
      <c r="R12" s="166">
        <f t="shared" si="0"/>
        <v>18.7</v>
      </c>
      <c r="S12" s="166">
        <f t="shared" si="0"/>
        <v>18.9</v>
      </c>
      <c r="T12" s="166">
        <f t="shared" si="0"/>
        <v>19</v>
      </c>
      <c r="U12" s="166">
        <f t="shared" si="0"/>
        <v>19.2</v>
      </c>
      <c r="V12" s="166">
        <f t="shared" si="0"/>
        <v>19.4</v>
      </c>
      <c r="W12" s="166">
        <f t="shared" si="0"/>
        <v>19.6</v>
      </c>
      <c r="X12" s="166">
        <f t="shared" si="0"/>
        <v>19.7</v>
      </c>
      <c r="Y12" s="166">
        <f t="shared" si="0"/>
        <v>19.9</v>
      </c>
      <c r="Z12" s="166">
        <f t="shared" si="0"/>
        <v>20.1</v>
      </c>
      <c r="AA12" s="166">
        <f t="shared" si="0"/>
        <v>20.2</v>
      </c>
      <c r="AB12" s="166">
        <f t="shared" si="0"/>
        <v>20.4</v>
      </c>
      <c r="AC12" s="166">
        <f t="shared" si="0"/>
        <v>20.6</v>
      </c>
      <c r="AD12" s="166">
        <f t="shared" si="0"/>
        <v>20.8</v>
      </c>
      <c r="AE12" s="166">
        <f t="shared" si="0"/>
        <v>20.9</v>
      </c>
      <c r="AF12" s="166">
        <f t="shared" si="0"/>
        <v>21.1</v>
      </c>
      <c r="AG12" s="166">
        <f t="shared" si="0"/>
        <v>21.3</v>
      </c>
      <c r="AH12" s="166">
        <f t="shared" si="0"/>
        <v>21.5</v>
      </c>
      <c r="AI12" s="166">
        <f t="shared" si="0"/>
        <v>21.6</v>
      </c>
      <c r="AJ12" s="166">
        <f t="shared" si="0"/>
        <v>21.8</v>
      </c>
      <c r="AK12" s="166">
        <f t="shared" si="0"/>
        <v>22</v>
      </c>
      <c r="AL12" s="166">
        <f t="shared" si="0"/>
        <v>22.1</v>
      </c>
      <c r="AM12" s="166">
        <f t="shared" si="0"/>
        <v>22.3</v>
      </c>
      <c r="AN12" s="166">
        <f t="shared" si="0"/>
        <v>22.5</v>
      </c>
      <c r="AO12" s="166">
        <f t="shared" si="0"/>
        <v>22.7</v>
      </c>
      <c r="AP12" s="166">
        <f t="shared" si="0"/>
        <v>22.8</v>
      </c>
      <c r="AQ12" s="166">
        <f t="shared" si="0"/>
        <v>23</v>
      </c>
      <c r="AR12" s="166">
        <f t="shared" si="0"/>
        <v>23.2</v>
      </c>
      <c r="AS12" s="166">
        <f t="shared" si="0"/>
        <v>23.3</v>
      </c>
      <c r="AT12" s="166">
        <f t="shared" si="0"/>
        <v>23.5</v>
      </c>
      <c r="AU12" s="166">
        <f t="shared" si="0"/>
        <v>23.7</v>
      </c>
      <c r="AV12" s="166">
        <f t="shared" si="0"/>
        <v>23.9</v>
      </c>
      <c r="AW12" s="166">
        <f t="shared" si="0"/>
        <v>24</v>
      </c>
      <c r="AX12" s="166">
        <f t="shared" si="0"/>
        <v>24.2</v>
      </c>
      <c r="AY12" s="166">
        <f t="shared" si="0"/>
        <v>24.4</v>
      </c>
      <c r="AZ12" s="166">
        <f t="shared" si="0"/>
        <v>24.5</v>
      </c>
      <c r="BA12" s="166">
        <f t="shared" si="0"/>
        <v>24.7</v>
      </c>
      <c r="BB12" s="166">
        <f t="shared" si="0"/>
        <v>24.9</v>
      </c>
      <c r="BC12" s="166">
        <f t="shared" si="0"/>
        <v>25.1</v>
      </c>
      <c r="BD12" s="166">
        <f t="shared" si="0"/>
        <v>25.2</v>
      </c>
      <c r="BE12" s="166">
        <f t="shared" si="0"/>
        <v>25.4</v>
      </c>
      <c r="BF12" s="166">
        <f t="shared" si="0"/>
        <v>25.6</v>
      </c>
      <c r="BG12" s="166">
        <f t="shared" si="0"/>
        <v>25.8</v>
      </c>
    </row>
    <row r="13" spans="7:59" ht="30" thickBot="1">
      <c r="G13" s="108" t="s">
        <v>89</v>
      </c>
      <c r="H13" s="107" t="s">
        <v>88</v>
      </c>
      <c r="I13" s="121">
        <v>0</v>
      </c>
      <c r="J13" s="121">
        <f>I13+1</f>
        <v>1</v>
      </c>
      <c r="K13" s="121">
        <f aca="true" t="shared" si="1" ref="K13:BG13">J13+1</f>
        <v>2</v>
      </c>
      <c r="L13" s="121">
        <f t="shared" si="1"/>
        <v>3</v>
      </c>
      <c r="M13" s="121">
        <f t="shared" si="1"/>
        <v>4</v>
      </c>
      <c r="N13" s="121">
        <f t="shared" si="1"/>
        <v>5</v>
      </c>
      <c r="O13" s="121">
        <f t="shared" si="1"/>
        <v>6</v>
      </c>
      <c r="P13" s="121">
        <f t="shared" si="1"/>
        <v>7</v>
      </c>
      <c r="Q13" s="121">
        <f t="shared" si="1"/>
        <v>8</v>
      </c>
      <c r="R13" s="121">
        <f t="shared" si="1"/>
        <v>9</v>
      </c>
      <c r="S13" s="122">
        <f t="shared" si="1"/>
        <v>10</v>
      </c>
      <c r="T13" s="121">
        <f t="shared" si="1"/>
        <v>11</v>
      </c>
      <c r="U13" s="121">
        <f t="shared" si="1"/>
        <v>12</v>
      </c>
      <c r="V13" s="121">
        <f t="shared" si="1"/>
        <v>13</v>
      </c>
      <c r="W13" s="121">
        <f t="shared" si="1"/>
        <v>14</v>
      </c>
      <c r="X13" s="121">
        <f t="shared" si="1"/>
        <v>15</v>
      </c>
      <c r="Y13" s="121">
        <f t="shared" si="1"/>
        <v>16</v>
      </c>
      <c r="Z13" s="121">
        <f t="shared" si="1"/>
        <v>17</v>
      </c>
      <c r="AA13" s="121">
        <f t="shared" si="1"/>
        <v>18</v>
      </c>
      <c r="AB13" s="121">
        <f t="shared" si="1"/>
        <v>19</v>
      </c>
      <c r="AC13" s="121">
        <f t="shared" si="1"/>
        <v>20</v>
      </c>
      <c r="AD13" s="123">
        <f t="shared" si="1"/>
        <v>21</v>
      </c>
      <c r="AE13" s="121">
        <f t="shared" si="1"/>
        <v>22</v>
      </c>
      <c r="AF13" s="121">
        <f t="shared" si="1"/>
        <v>23</v>
      </c>
      <c r="AG13" s="121">
        <f t="shared" si="1"/>
        <v>24</v>
      </c>
      <c r="AH13" s="121">
        <f t="shared" si="1"/>
        <v>25</v>
      </c>
      <c r="AI13" s="121">
        <f t="shared" si="1"/>
        <v>26</v>
      </c>
      <c r="AJ13" s="121">
        <f t="shared" si="1"/>
        <v>27</v>
      </c>
      <c r="AK13" s="121">
        <f t="shared" si="1"/>
        <v>28</v>
      </c>
      <c r="AL13" s="121">
        <f t="shared" si="1"/>
        <v>29</v>
      </c>
      <c r="AM13" s="122">
        <f t="shared" si="1"/>
        <v>30</v>
      </c>
      <c r="AN13" s="123">
        <f t="shared" si="1"/>
        <v>31</v>
      </c>
      <c r="AO13" s="121">
        <f t="shared" si="1"/>
        <v>32</v>
      </c>
      <c r="AP13" s="121">
        <f t="shared" si="1"/>
        <v>33</v>
      </c>
      <c r="AQ13" s="121">
        <f t="shared" si="1"/>
        <v>34</v>
      </c>
      <c r="AR13" s="121">
        <f t="shared" si="1"/>
        <v>35</v>
      </c>
      <c r="AS13" s="121">
        <f t="shared" si="1"/>
        <v>36</v>
      </c>
      <c r="AT13" s="121">
        <f t="shared" si="1"/>
        <v>37</v>
      </c>
      <c r="AU13" s="121">
        <f t="shared" si="1"/>
        <v>38</v>
      </c>
      <c r="AV13" s="121">
        <f t="shared" si="1"/>
        <v>39</v>
      </c>
      <c r="AW13" s="122">
        <f t="shared" si="1"/>
        <v>40</v>
      </c>
      <c r="AX13" s="121">
        <f t="shared" si="1"/>
        <v>41</v>
      </c>
      <c r="AY13" s="121">
        <f t="shared" si="1"/>
        <v>42</v>
      </c>
      <c r="AZ13" s="121">
        <f t="shared" si="1"/>
        <v>43</v>
      </c>
      <c r="BA13" s="121">
        <f t="shared" si="1"/>
        <v>44</v>
      </c>
      <c r="BB13" s="121">
        <f t="shared" si="1"/>
        <v>45</v>
      </c>
      <c r="BC13" s="121">
        <f t="shared" si="1"/>
        <v>46</v>
      </c>
      <c r="BD13" s="121">
        <f t="shared" si="1"/>
        <v>47</v>
      </c>
      <c r="BE13" s="121">
        <f t="shared" si="1"/>
        <v>48</v>
      </c>
      <c r="BF13" s="121">
        <f t="shared" si="1"/>
        <v>49</v>
      </c>
      <c r="BG13" s="124">
        <f t="shared" si="1"/>
        <v>50</v>
      </c>
    </row>
    <row r="14" spans="7:59" ht="18.75" thickTop="1">
      <c r="G14" s="52">
        <v>0</v>
      </c>
      <c r="H14" s="53">
        <f>IF($C$3+$C$4&lt;181,F17,IF($C$3+$C$4&lt;451,F18,IF($C$3+$C$4&lt;481,F19,IF($C$3+$C$4&lt;531,F20,F21))))</f>
        <v>17.2</v>
      </c>
      <c r="I14" s="125">
        <f aca="true" t="shared" si="2" ref="I14:X29">ROUNDUP((100-I$12)/$H14,0)</f>
        <v>5</v>
      </c>
      <c r="J14" s="125">
        <f t="shared" si="2"/>
        <v>5</v>
      </c>
      <c r="K14" s="125">
        <f t="shared" si="2"/>
        <v>5</v>
      </c>
      <c r="L14" s="125">
        <f t="shared" si="2"/>
        <v>5</v>
      </c>
      <c r="M14" s="125">
        <f t="shared" si="2"/>
        <v>5</v>
      </c>
      <c r="N14" s="125">
        <f t="shared" si="2"/>
        <v>5</v>
      </c>
      <c r="O14" s="125">
        <f t="shared" si="2"/>
        <v>5</v>
      </c>
      <c r="P14" s="125">
        <f t="shared" si="2"/>
        <v>5</v>
      </c>
      <c r="Q14" s="125">
        <f t="shared" si="2"/>
        <v>5</v>
      </c>
      <c r="R14" s="125">
        <f t="shared" si="2"/>
        <v>5</v>
      </c>
      <c r="S14" s="126">
        <f t="shared" si="2"/>
        <v>5</v>
      </c>
      <c r="T14" s="125">
        <f t="shared" si="2"/>
        <v>5</v>
      </c>
      <c r="U14" s="125">
        <f t="shared" si="2"/>
        <v>5</v>
      </c>
      <c r="V14" s="125">
        <f t="shared" si="2"/>
        <v>5</v>
      </c>
      <c r="W14" s="125">
        <f t="shared" si="2"/>
        <v>5</v>
      </c>
      <c r="X14" s="125">
        <f t="shared" si="2"/>
        <v>5</v>
      </c>
      <c r="Y14" s="125">
        <f aca="true" t="shared" si="3" ref="Y14:AN29">ROUNDUP((100-Y$12)/$H14,0)</f>
        <v>5</v>
      </c>
      <c r="Z14" s="125">
        <f t="shared" si="3"/>
        <v>5</v>
      </c>
      <c r="AA14" s="125">
        <f t="shared" si="3"/>
        <v>5</v>
      </c>
      <c r="AB14" s="125">
        <f t="shared" si="3"/>
        <v>5</v>
      </c>
      <c r="AC14" s="125">
        <f t="shared" si="3"/>
        <v>5</v>
      </c>
      <c r="AD14" s="127">
        <f t="shared" si="3"/>
        <v>5</v>
      </c>
      <c r="AE14" s="125">
        <f t="shared" si="3"/>
        <v>5</v>
      </c>
      <c r="AF14" s="125">
        <f t="shared" si="3"/>
        <v>5</v>
      </c>
      <c r="AG14" s="125">
        <f t="shared" si="3"/>
        <v>5</v>
      </c>
      <c r="AH14" s="125">
        <f t="shared" si="3"/>
        <v>5</v>
      </c>
      <c r="AI14" s="125">
        <f t="shared" si="3"/>
        <v>5</v>
      </c>
      <c r="AJ14" s="125">
        <f t="shared" si="3"/>
        <v>5</v>
      </c>
      <c r="AK14" s="125">
        <f t="shared" si="3"/>
        <v>5</v>
      </c>
      <c r="AL14" s="125">
        <f t="shared" si="3"/>
        <v>5</v>
      </c>
      <c r="AM14" s="126">
        <f t="shared" si="3"/>
        <v>5</v>
      </c>
      <c r="AN14" s="127">
        <f t="shared" si="3"/>
        <v>5</v>
      </c>
      <c r="AO14" s="125">
        <f aca="true" t="shared" si="4" ref="AO14:BD29">ROUNDUP((100-AO$12)/$H14,0)</f>
        <v>5</v>
      </c>
      <c r="AP14" s="125">
        <f t="shared" si="4"/>
        <v>5</v>
      </c>
      <c r="AQ14" s="125">
        <f t="shared" si="4"/>
        <v>5</v>
      </c>
      <c r="AR14" s="125">
        <f t="shared" si="4"/>
        <v>5</v>
      </c>
      <c r="AS14" s="125">
        <f t="shared" si="4"/>
        <v>5</v>
      </c>
      <c r="AT14" s="125">
        <f t="shared" si="4"/>
        <v>5</v>
      </c>
      <c r="AU14" s="125">
        <f t="shared" si="4"/>
        <v>5</v>
      </c>
      <c r="AV14" s="125">
        <f t="shared" si="4"/>
        <v>5</v>
      </c>
      <c r="AW14" s="126">
        <f t="shared" si="4"/>
        <v>5</v>
      </c>
      <c r="AX14" s="125">
        <f t="shared" si="4"/>
        <v>5</v>
      </c>
      <c r="AY14" s="125">
        <f t="shared" si="4"/>
        <v>5</v>
      </c>
      <c r="AZ14" s="125">
        <f t="shared" si="4"/>
        <v>5</v>
      </c>
      <c r="BA14" s="125">
        <f t="shared" si="4"/>
        <v>5</v>
      </c>
      <c r="BB14" s="125">
        <f t="shared" si="4"/>
        <v>5</v>
      </c>
      <c r="BC14" s="125">
        <f t="shared" si="4"/>
        <v>5</v>
      </c>
      <c r="BD14" s="125">
        <f t="shared" si="4"/>
        <v>5</v>
      </c>
      <c r="BE14" s="125">
        <f>ROUNDUP((100-BE$12)/$H14,0)</f>
        <v>5</v>
      </c>
      <c r="BF14" s="125">
        <f>ROUNDUP((100-BF$12)/$H14,0)</f>
        <v>5</v>
      </c>
      <c r="BG14" s="128">
        <f>ROUNDUP((100-BG$12)/$H14,0)</f>
        <v>5</v>
      </c>
    </row>
    <row r="15" spans="7:59" ht="18">
      <c r="G15" s="52">
        <f aca="true" t="shared" si="5" ref="G15:G64">G14+1</f>
        <v>1</v>
      </c>
      <c r="H15" s="53">
        <f aca="true" t="shared" si="6" ref="H15:H64">ROUNDDOWN($H$14*((100+G15)/100),1)</f>
        <v>17.3</v>
      </c>
      <c r="I15" s="125">
        <f t="shared" si="2"/>
        <v>5</v>
      </c>
      <c r="J15" s="125">
        <f t="shared" si="2"/>
        <v>5</v>
      </c>
      <c r="K15" s="125">
        <f t="shared" si="2"/>
        <v>5</v>
      </c>
      <c r="L15" s="125">
        <f t="shared" si="2"/>
        <v>5</v>
      </c>
      <c r="M15" s="125">
        <f t="shared" si="2"/>
        <v>5</v>
      </c>
      <c r="N15" s="125">
        <f t="shared" si="2"/>
        <v>5</v>
      </c>
      <c r="O15" s="125">
        <f t="shared" si="2"/>
        <v>5</v>
      </c>
      <c r="P15" s="125">
        <f t="shared" si="2"/>
        <v>5</v>
      </c>
      <c r="Q15" s="125">
        <f t="shared" si="2"/>
        <v>5</v>
      </c>
      <c r="R15" s="125">
        <f t="shared" si="2"/>
        <v>5</v>
      </c>
      <c r="S15" s="126">
        <f t="shared" si="2"/>
        <v>5</v>
      </c>
      <c r="T15" s="125">
        <f t="shared" si="2"/>
        <v>5</v>
      </c>
      <c r="U15" s="125">
        <f t="shared" si="2"/>
        <v>5</v>
      </c>
      <c r="V15" s="125">
        <f t="shared" si="2"/>
        <v>5</v>
      </c>
      <c r="W15" s="125">
        <f t="shared" si="2"/>
        <v>5</v>
      </c>
      <c r="X15" s="125">
        <f t="shared" si="2"/>
        <v>5</v>
      </c>
      <c r="Y15" s="125">
        <f t="shared" si="3"/>
        <v>5</v>
      </c>
      <c r="Z15" s="125">
        <f t="shared" si="3"/>
        <v>5</v>
      </c>
      <c r="AA15" s="125">
        <f t="shared" si="3"/>
        <v>5</v>
      </c>
      <c r="AB15" s="125">
        <f t="shared" si="3"/>
        <v>5</v>
      </c>
      <c r="AC15" s="125">
        <f t="shared" si="3"/>
        <v>5</v>
      </c>
      <c r="AD15" s="127">
        <f t="shared" si="3"/>
        <v>5</v>
      </c>
      <c r="AE15" s="125">
        <f t="shared" si="3"/>
        <v>5</v>
      </c>
      <c r="AF15" s="125">
        <f t="shared" si="3"/>
        <v>5</v>
      </c>
      <c r="AG15" s="125">
        <f t="shared" si="3"/>
        <v>5</v>
      </c>
      <c r="AH15" s="125">
        <f t="shared" si="3"/>
        <v>5</v>
      </c>
      <c r="AI15" s="125">
        <f t="shared" si="3"/>
        <v>5</v>
      </c>
      <c r="AJ15" s="125">
        <f t="shared" si="3"/>
        <v>5</v>
      </c>
      <c r="AK15" s="125">
        <f t="shared" si="3"/>
        <v>5</v>
      </c>
      <c r="AL15" s="125">
        <f t="shared" si="3"/>
        <v>5</v>
      </c>
      <c r="AM15" s="126">
        <f t="shared" si="3"/>
        <v>5</v>
      </c>
      <c r="AN15" s="127">
        <f t="shared" si="3"/>
        <v>5</v>
      </c>
      <c r="AO15" s="125">
        <f t="shared" si="4"/>
        <v>5</v>
      </c>
      <c r="AP15" s="125">
        <f t="shared" si="4"/>
        <v>5</v>
      </c>
      <c r="AQ15" s="125">
        <f t="shared" si="4"/>
        <v>5</v>
      </c>
      <c r="AR15" s="125">
        <f t="shared" si="4"/>
        <v>5</v>
      </c>
      <c r="AS15" s="125">
        <f t="shared" si="4"/>
        <v>5</v>
      </c>
      <c r="AT15" s="125">
        <f t="shared" si="4"/>
        <v>5</v>
      </c>
      <c r="AU15" s="125">
        <f t="shared" si="4"/>
        <v>5</v>
      </c>
      <c r="AV15" s="125">
        <f t="shared" si="4"/>
        <v>5</v>
      </c>
      <c r="AW15" s="126">
        <f t="shared" si="4"/>
        <v>5</v>
      </c>
      <c r="AX15" s="125">
        <f t="shared" si="4"/>
        <v>5</v>
      </c>
      <c r="AY15" s="125">
        <f t="shared" si="4"/>
        <v>5</v>
      </c>
      <c r="AZ15" s="125">
        <f t="shared" si="4"/>
        <v>5</v>
      </c>
      <c r="BA15" s="125">
        <f t="shared" si="4"/>
        <v>5</v>
      </c>
      <c r="BB15" s="125">
        <f t="shared" si="4"/>
        <v>5</v>
      </c>
      <c r="BC15" s="125">
        <f t="shared" si="4"/>
        <v>5</v>
      </c>
      <c r="BD15" s="125">
        <f t="shared" si="4"/>
        <v>5</v>
      </c>
      <c r="BE15" s="125">
        <f>ROUNDUP((100-BE$12)/$H15,0)</f>
        <v>5</v>
      </c>
      <c r="BF15" s="125">
        <f>ROUNDUP((100-BF$12)/$H15,0)</f>
        <v>5</v>
      </c>
      <c r="BG15" s="128">
        <f>ROUNDUP((100-BG$12)/$H15,0)</f>
        <v>5</v>
      </c>
    </row>
    <row r="16" spans="4:59" ht="18">
      <c r="D16" s="11" t="s">
        <v>76</v>
      </c>
      <c r="E16" s="11" t="s">
        <v>77</v>
      </c>
      <c r="F16" s="11" t="s">
        <v>19</v>
      </c>
      <c r="G16" s="52">
        <f t="shared" si="5"/>
        <v>2</v>
      </c>
      <c r="H16" s="53">
        <f t="shared" si="6"/>
        <v>17.5</v>
      </c>
      <c r="I16" s="125">
        <f t="shared" si="2"/>
        <v>5</v>
      </c>
      <c r="J16" s="125">
        <f t="shared" si="2"/>
        <v>5</v>
      </c>
      <c r="K16" s="125">
        <f t="shared" si="2"/>
        <v>5</v>
      </c>
      <c r="L16" s="125">
        <f t="shared" si="2"/>
        <v>5</v>
      </c>
      <c r="M16" s="125">
        <f t="shared" si="2"/>
        <v>5</v>
      </c>
      <c r="N16" s="125">
        <f t="shared" si="2"/>
        <v>5</v>
      </c>
      <c r="O16" s="125">
        <f t="shared" si="2"/>
        <v>5</v>
      </c>
      <c r="P16" s="125">
        <f t="shared" si="2"/>
        <v>5</v>
      </c>
      <c r="Q16" s="125">
        <f t="shared" si="2"/>
        <v>5</v>
      </c>
      <c r="R16" s="125">
        <f t="shared" si="2"/>
        <v>5</v>
      </c>
      <c r="S16" s="126">
        <f t="shared" si="2"/>
        <v>5</v>
      </c>
      <c r="T16" s="125">
        <f t="shared" si="2"/>
        <v>5</v>
      </c>
      <c r="U16" s="125">
        <f t="shared" si="2"/>
        <v>5</v>
      </c>
      <c r="V16" s="125">
        <f t="shared" si="2"/>
        <v>5</v>
      </c>
      <c r="W16" s="125">
        <f t="shared" si="2"/>
        <v>5</v>
      </c>
      <c r="X16" s="125">
        <f t="shared" si="2"/>
        <v>5</v>
      </c>
      <c r="Y16" s="125">
        <f t="shared" si="3"/>
        <v>5</v>
      </c>
      <c r="Z16" s="125">
        <f t="shared" si="3"/>
        <v>5</v>
      </c>
      <c r="AA16" s="125">
        <f t="shared" si="3"/>
        <v>5</v>
      </c>
      <c r="AB16" s="125">
        <f t="shared" si="3"/>
        <v>5</v>
      </c>
      <c r="AC16" s="125">
        <f t="shared" si="3"/>
        <v>5</v>
      </c>
      <c r="AD16" s="127">
        <f t="shared" si="3"/>
        <v>5</v>
      </c>
      <c r="AE16" s="125">
        <f t="shared" si="3"/>
        <v>5</v>
      </c>
      <c r="AF16" s="125">
        <f t="shared" si="3"/>
        <v>5</v>
      </c>
      <c r="AG16" s="125">
        <f t="shared" si="3"/>
        <v>5</v>
      </c>
      <c r="AH16" s="125">
        <f t="shared" si="3"/>
        <v>5</v>
      </c>
      <c r="AI16" s="125">
        <f t="shared" si="3"/>
        <v>5</v>
      </c>
      <c r="AJ16" s="125">
        <f t="shared" si="3"/>
        <v>5</v>
      </c>
      <c r="AK16" s="125">
        <f t="shared" si="3"/>
        <v>5</v>
      </c>
      <c r="AL16" s="125">
        <f t="shared" si="3"/>
        <v>5</v>
      </c>
      <c r="AM16" s="126">
        <f t="shared" si="3"/>
        <v>5</v>
      </c>
      <c r="AN16" s="127">
        <f t="shared" si="3"/>
        <v>5</v>
      </c>
      <c r="AO16" s="125">
        <f t="shared" si="4"/>
        <v>5</v>
      </c>
      <c r="AP16" s="125">
        <f t="shared" si="4"/>
        <v>5</v>
      </c>
      <c r="AQ16" s="125">
        <f t="shared" si="4"/>
        <v>5</v>
      </c>
      <c r="AR16" s="125">
        <f t="shared" si="4"/>
        <v>5</v>
      </c>
      <c r="AS16" s="125">
        <f t="shared" si="4"/>
        <v>5</v>
      </c>
      <c r="AT16" s="125">
        <f t="shared" si="4"/>
        <v>5</v>
      </c>
      <c r="AU16" s="125">
        <f t="shared" si="4"/>
        <v>5</v>
      </c>
      <c r="AV16" s="125">
        <f t="shared" si="4"/>
        <v>5</v>
      </c>
      <c r="AW16" s="126">
        <f t="shared" si="4"/>
        <v>5</v>
      </c>
      <c r="AX16" s="125">
        <f t="shared" si="4"/>
        <v>5</v>
      </c>
      <c r="AY16" s="125">
        <f t="shared" si="4"/>
        <v>5</v>
      </c>
      <c r="AZ16" s="125">
        <f t="shared" si="4"/>
        <v>5</v>
      </c>
      <c r="BA16" s="125">
        <f t="shared" si="4"/>
        <v>5</v>
      </c>
      <c r="BB16" s="125">
        <f t="shared" si="4"/>
        <v>5</v>
      </c>
      <c r="BC16" s="125">
        <f t="shared" si="4"/>
        <v>5</v>
      </c>
      <c r="BD16" s="125">
        <f t="shared" si="4"/>
        <v>5</v>
      </c>
      <c r="BE16" s="125">
        <f>ROUNDUP((100-BE$12)/$H16,0)</f>
        <v>5</v>
      </c>
      <c r="BF16" s="125">
        <f>ROUNDUP((100-BF$12)/$H16,0)</f>
        <v>5</v>
      </c>
      <c r="BG16" s="128">
        <f>ROUNDUP((100-BG$12)/$H16,0)</f>
        <v>5</v>
      </c>
    </row>
    <row r="17" spans="4:59" ht="18">
      <c r="D17" s="14" t="s">
        <v>68</v>
      </c>
      <c r="E17" s="14" t="s">
        <v>16</v>
      </c>
      <c r="F17" s="14">
        <f>ROUNDDOWN(5+(($C$3+$C$4)-180)*1.5/180,1)</f>
        <v>11</v>
      </c>
      <c r="G17" s="52">
        <f t="shared" si="5"/>
        <v>3</v>
      </c>
      <c r="H17" s="53">
        <f t="shared" si="6"/>
        <v>17.7</v>
      </c>
      <c r="I17" s="125">
        <f t="shared" si="2"/>
        <v>5</v>
      </c>
      <c r="J17" s="125">
        <f t="shared" si="2"/>
        <v>5</v>
      </c>
      <c r="K17" s="125">
        <f t="shared" si="2"/>
        <v>5</v>
      </c>
      <c r="L17" s="125">
        <f t="shared" si="2"/>
        <v>5</v>
      </c>
      <c r="M17" s="125">
        <f t="shared" si="2"/>
        <v>5</v>
      </c>
      <c r="N17" s="125">
        <f t="shared" si="2"/>
        <v>5</v>
      </c>
      <c r="O17" s="125">
        <f t="shared" si="2"/>
        <v>5</v>
      </c>
      <c r="P17" s="125">
        <f t="shared" si="2"/>
        <v>5</v>
      </c>
      <c r="Q17" s="125">
        <f t="shared" si="2"/>
        <v>5</v>
      </c>
      <c r="R17" s="125">
        <f t="shared" si="2"/>
        <v>5</v>
      </c>
      <c r="S17" s="126">
        <f t="shared" si="2"/>
        <v>5</v>
      </c>
      <c r="T17" s="125">
        <f t="shared" si="2"/>
        <v>5</v>
      </c>
      <c r="U17" s="125">
        <f t="shared" si="2"/>
        <v>5</v>
      </c>
      <c r="V17" s="125">
        <f t="shared" si="2"/>
        <v>5</v>
      </c>
      <c r="W17" s="125">
        <f t="shared" si="2"/>
        <v>5</v>
      </c>
      <c r="X17" s="125">
        <f t="shared" si="2"/>
        <v>5</v>
      </c>
      <c r="Y17" s="125">
        <f t="shared" si="3"/>
        <v>5</v>
      </c>
      <c r="Z17" s="125">
        <f t="shared" si="3"/>
        <v>5</v>
      </c>
      <c r="AA17" s="125">
        <f t="shared" si="3"/>
        <v>5</v>
      </c>
      <c r="AB17" s="125">
        <f t="shared" si="3"/>
        <v>5</v>
      </c>
      <c r="AC17" s="125">
        <f t="shared" si="3"/>
        <v>5</v>
      </c>
      <c r="AD17" s="127">
        <f t="shared" si="3"/>
        <v>5</v>
      </c>
      <c r="AE17" s="125">
        <f t="shared" si="3"/>
        <v>5</v>
      </c>
      <c r="AF17" s="125">
        <f t="shared" si="3"/>
        <v>5</v>
      </c>
      <c r="AG17" s="125">
        <f t="shared" si="3"/>
        <v>5</v>
      </c>
      <c r="AH17" s="125">
        <f t="shared" si="3"/>
        <v>5</v>
      </c>
      <c r="AI17" s="125">
        <f t="shared" si="3"/>
        <v>5</v>
      </c>
      <c r="AJ17" s="125">
        <f t="shared" si="3"/>
        <v>5</v>
      </c>
      <c r="AK17" s="125">
        <f t="shared" si="3"/>
        <v>5</v>
      </c>
      <c r="AL17" s="125">
        <f t="shared" si="3"/>
        <v>5</v>
      </c>
      <c r="AM17" s="126">
        <f t="shared" si="3"/>
        <v>5</v>
      </c>
      <c r="AN17" s="127">
        <f t="shared" si="3"/>
        <v>5</v>
      </c>
      <c r="AO17" s="125">
        <f t="shared" si="4"/>
        <v>5</v>
      </c>
      <c r="AP17" s="125">
        <f t="shared" si="4"/>
        <v>5</v>
      </c>
      <c r="AQ17" s="125">
        <f t="shared" si="4"/>
        <v>5</v>
      </c>
      <c r="AR17" s="125">
        <f t="shared" si="4"/>
        <v>5</v>
      </c>
      <c r="AS17" s="125">
        <f t="shared" si="4"/>
        <v>5</v>
      </c>
      <c r="AT17" s="125">
        <f t="shared" si="4"/>
        <v>5</v>
      </c>
      <c r="AU17" s="125">
        <f t="shared" si="4"/>
        <v>5</v>
      </c>
      <c r="AV17" s="125">
        <f t="shared" si="4"/>
        <v>5</v>
      </c>
      <c r="AW17" s="126">
        <f t="shared" si="4"/>
        <v>5</v>
      </c>
      <c r="AX17" s="125">
        <f t="shared" si="4"/>
        <v>5</v>
      </c>
      <c r="AY17" s="125">
        <f t="shared" si="4"/>
        <v>5</v>
      </c>
      <c r="AZ17" s="125">
        <f t="shared" si="4"/>
        <v>5</v>
      </c>
      <c r="BA17" s="125">
        <f t="shared" si="4"/>
        <v>5</v>
      </c>
      <c r="BB17" s="125">
        <f t="shared" si="4"/>
        <v>5</v>
      </c>
      <c r="BC17" s="125">
        <f t="shared" si="4"/>
        <v>5</v>
      </c>
      <c r="BD17" s="125">
        <f t="shared" si="4"/>
        <v>5</v>
      </c>
      <c r="BE17" s="125">
        <f>ROUNDUP((100-BE$12)/$H17,0)</f>
        <v>5</v>
      </c>
      <c r="BF17" s="125">
        <f>ROUNDUP((100-BF$12)/$H17,0)</f>
        <v>5</v>
      </c>
      <c r="BG17" s="128">
        <f>ROUNDUP((100-BG$12)/$H17,0)</f>
        <v>5</v>
      </c>
    </row>
    <row r="18" spans="4:59" ht="18">
      <c r="D18" s="14" t="s">
        <v>70</v>
      </c>
      <c r="E18" s="14" t="s">
        <v>17</v>
      </c>
      <c r="F18" s="14">
        <f>ROUNDDOWN(5+(($C$3+$C$4)-180)*6.5/270,1)</f>
        <v>22.3</v>
      </c>
      <c r="G18" s="52">
        <f t="shared" si="5"/>
        <v>4</v>
      </c>
      <c r="H18" s="53">
        <f t="shared" si="6"/>
        <v>17.8</v>
      </c>
      <c r="I18" s="125">
        <f t="shared" si="2"/>
        <v>5</v>
      </c>
      <c r="J18" s="125">
        <f t="shared" si="2"/>
        <v>5</v>
      </c>
      <c r="K18" s="125">
        <f t="shared" si="2"/>
        <v>5</v>
      </c>
      <c r="L18" s="125">
        <f t="shared" si="2"/>
        <v>5</v>
      </c>
      <c r="M18" s="125">
        <f t="shared" si="2"/>
        <v>5</v>
      </c>
      <c r="N18" s="125">
        <f t="shared" si="2"/>
        <v>5</v>
      </c>
      <c r="O18" s="125">
        <f t="shared" si="2"/>
        <v>5</v>
      </c>
      <c r="P18" s="125">
        <f t="shared" si="2"/>
        <v>5</v>
      </c>
      <c r="Q18" s="125">
        <f t="shared" si="2"/>
        <v>5</v>
      </c>
      <c r="R18" s="125">
        <f t="shared" si="2"/>
        <v>5</v>
      </c>
      <c r="S18" s="126">
        <f t="shared" si="2"/>
        <v>5</v>
      </c>
      <c r="T18" s="125">
        <f t="shared" si="2"/>
        <v>5</v>
      </c>
      <c r="U18" s="125">
        <f t="shared" si="2"/>
        <v>5</v>
      </c>
      <c r="V18" s="125">
        <f t="shared" si="2"/>
        <v>5</v>
      </c>
      <c r="W18" s="125">
        <f t="shared" si="2"/>
        <v>5</v>
      </c>
      <c r="X18" s="125">
        <f t="shared" si="2"/>
        <v>5</v>
      </c>
      <c r="Y18" s="125">
        <f t="shared" si="3"/>
        <v>5</v>
      </c>
      <c r="Z18" s="125">
        <f t="shared" si="3"/>
        <v>5</v>
      </c>
      <c r="AA18" s="125">
        <f t="shared" si="3"/>
        <v>5</v>
      </c>
      <c r="AB18" s="125">
        <f t="shared" si="3"/>
        <v>5</v>
      </c>
      <c r="AC18" s="125">
        <f t="shared" si="3"/>
        <v>5</v>
      </c>
      <c r="AD18" s="127">
        <f t="shared" si="3"/>
        <v>5</v>
      </c>
      <c r="AE18" s="125">
        <f t="shared" si="3"/>
        <v>5</v>
      </c>
      <c r="AF18" s="125">
        <f t="shared" si="3"/>
        <v>5</v>
      </c>
      <c r="AG18" s="125">
        <f t="shared" si="3"/>
        <v>5</v>
      </c>
      <c r="AH18" s="125">
        <f t="shared" si="3"/>
        <v>5</v>
      </c>
      <c r="AI18" s="125">
        <f t="shared" si="3"/>
        <v>5</v>
      </c>
      <c r="AJ18" s="125">
        <f t="shared" si="3"/>
        <v>5</v>
      </c>
      <c r="AK18" s="125">
        <f t="shared" si="3"/>
        <v>5</v>
      </c>
      <c r="AL18" s="125">
        <f t="shared" si="3"/>
        <v>5</v>
      </c>
      <c r="AM18" s="126">
        <f t="shared" si="3"/>
        <v>5</v>
      </c>
      <c r="AN18" s="127">
        <f t="shared" si="3"/>
        <v>5</v>
      </c>
      <c r="AO18" s="125">
        <f t="shared" si="4"/>
        <v>5</v>
      </c>
      <c r="AP18" s="125">
        <f t="shared" si="4"/>
        <v>5</v>
      </c>
      <c r="AQ18" s="125">
        <f t="shared" si="4"/>
        <v>5</v>
      </c>
      <c r="AR18" s="125">
        <f t="shared" si="4"/>
        <v>5</v>
      </c>
      <c r="AS18" s="125">
        <f t="shared" si="4"/>
        <v>5</v>
      </c>
      <c r="AT18" s="125">
        <f t="shared" si="4"/>
        <v>5</v>
      </c>
      <c r="AU18" s="125">
        <f t="shared" si="4"/>
        <v>5</v>
      </c>
      <c r="AV18" s="125">
        <f t="shared" si="4"/>
        <v>5</v>
      </c>
      <c r="AW18" s="126">
        <f t="shared" si="4"/>
        <v>5</v>
      </c>
      <c r="AX18" s="125">
        <f t="shared" si="4"/>
        <v>5</v>
      </c>
      <c r="AY18" s="125">
        <f t="shared" si="4"/>
        <v>5</v>
      </c>
      <c r="AZ18" s="125">
        <f t="shared" si="4"/>
        <v>5</v>
      </c>
      <c r="BA18" s="125">
        <f t="shared" si="4"/>
        <v>5</v>
      </c>
      <c r="BB18" s="125">
        <f t="shared" si="4"/>
        <v>5</v>
      </c>
      <c r="BC18" s="125">
        <f t="shared" si="4"/>
        <v>5</v>
      </c>
      <c r="BD18" s="125">
        <f t="shared" si="4"/>
        <v>5</v>
      </c>
      <c r="BE18" s="125">
        <f>ROUNDUP((100-BE$12)/$H18,0)</f>
        <v>5</v>
      </c>
      <c r="BF18" s="125">
        <f>ROUNDUP((100-BF$12)/$H18,0)</f>
        <v>5</v>
      </c>
      <c r="BG18" s="128">
        <f>ROUNDUP((100-BG$12)/$H18,0)</f>
        <v>5</v>
      </c>
    </row>
    <row r="19" spans="4:59" ht="18">
      <c r="D19" s="14" t="s">
        <v>80</v>
      </c>
      <c r="E19" s="14" t="s">
        <v>18</v>
      </c>
      <c r="F19" s="14">
        <f>ROUNDDOWN(11.5+(($C$3+$C$4)-450)*1.5/30,1)</f>
        <v>34</v>
      </c>
      <c r="G19" s="52">
        <f t="shared" si="5"/>
        <v>5</v>
      </c>
      <c r="H19" s="53">
        <f t="shared" si="6"/>
        <v>18</v>
      </c>
      <c r="I19" s="125">
        <f t="shared" si="2"/>
        <v>5</v>
      </c>
      <c r="J19" s="125">
        <f t="shared" si="2"/>
        <v>5</v>
      </c>
      <c r="K19" s="125">
        <f t="shared" si="2"/>
        <v>5</v>
      </c>
      <c r="L19" s="125">
        <f t="shared" si="2"/>
        <v>5</v>
      </c>
      <c r="M19" s="125">
        <f t="shared" si="2"/>
        <v>5</v>
      </c>
      <c r="N19" s="125">
        <f t="shared" si="2"/>
        <v>5</v>
      </c>
      <c r="O19" s="125">
        <f t="shared" si="2"/>
        <v>5</v>
      </c>
      <c r="P19" s="125">
        <f t="shared" si="2"/>
        <v>5</v>
      </c>
      <c r="Q19" s="125">
        <f t="shared" si="2"/>
        <v>5</v>
      </c>
      <c r="R19" s="125">
        <f t="shared" si="2"/>
        <v>5</v>
      </c>
      <c r="S19" s="126">
        <f t="shared" si="2"/>
        <v>5</v>
      </c>
      <c r="T19" s="125">
        <f t="shared" si="2"/>
        <v>5</v>
      </c>
      <c r="U19" s="125">
        <f t="shared" si="2"/>
        <v>5</v>
      </c>
      <c r="V19" s="125">
        <f t="shared" si="2"/>
        <v>5</v>
      </c>
      <c r="W19" s="125">
        <f t="shared" si="2"/>
        <v>5</v>
      </c>
      <c r="X19" s="125">
        <f t="shared" si="2"/>
        <v>5</v>
      </c>
      <c r="Y19" s="125">
        <f t="shared" si="3"/>
        <v>5</v>
      </c>
      <c r="Z19" s="125">
        <f t="shared" si="3"/>
        <v>5</v>
      </c>
      <c r="AA19" s="125">
        <f t="shared" si="3"/>
        <v>5</v>
      </c>
      <c r="AB19" s="125">
        <f t="shared" si="3"/>
        <v>5</v>
      </c>
      <c r="AC19" s="125">
        <f t="shared" si="3"/>
        <v>5</v>
      </c>
      <c r="AD19" s="127">
        <f t="shared" si="3"/>
        <v>5</v>
      </c>
      <c r="AE19" s="125">
        <f t="shared" si="3"/>
        <v>5</v>
      </c>
      <c r="AF19" s="125">
        <f t="shared" si="3"/>
        <v>5</v>
      </c>
      <c r="AG19" s="125">
        <f t="shared" si="3"/>
        <v>5</v>
      </c>
      <c r="AH19" s="125">
        <f t="shared" si="3"/>
        <v>5</v>
      </c>
      <c r="AI19" s="125">
        <f t="shared" si="3"/>
        <v>5</v>
      </c>
      <c r="AJ19" s="125">
        <f t="shared" si="3"/>
        <v>5</v>
      </c>
      <c r="AK19" s="125">
        <f t="shared" si="3"/>
        <v>5</v>
      </c>
      <c r="AL19" s="125">
        <f t="shared" si="3"/>
        <v>5</v>
      </c>
      <c r="AM19" s="126">
        <f t="shared" si="3"/>
        <v>5</v>
      </c>
      <c r="AN19" s="127">
        <f t="shared" si="3"/>
        <v>5</v>
      </c>
      <c r="AO19" s="125">
        <f t="shared" si="4"/>
        <v>5</v>
      </c>
      <c r="AP19" s="125">
        <f t="shared" si="4"/>
        <v>5</v>
      </c>
      <c r="AQ19" s="125">
        <f t="shared" si="4"/>
        <v>5</v>
      </c>
      <c r="AR19" s="125">
        <f t="shared" si="4"/>
        <v>5</v>
      </c>
      <c r="AS19" s="125">
        <f t="shared" si="4"/>
        <v>5</v>
      </c>
      <c r="AT19" s="125">
        <f t="shared" si="4"/>
        <v>5</v>
      </c>
      <c r="AU19" s="125">
        <f t="shared" si="4"/>
        <v>5</v>
      </c>
      <c r="AV19" s="125">
        <f t="shared" si="4"/>
        <v>5</v>
      </c>
      <c r="AW19" s="126">
        <f t="shared" si="4"/>
        <v>5</v>
      </c>
      <c r="AX19" s="125">
        <f t="shared" si="4"/>
        <v>5</v>
      </c>
      <c r="AY19" s="125">
        <f t="shared" si="4"/>
        <v>5</v>
      </c>
      <c r="AZ19" s="125">
        <f t="shared" si="4"/>
        <v>5</v>
      </c>
      <c r="BA19" s="125">
        <f t="shared" si="4"/>
        <v>5</v>
      </c>
      <c r="BB19" s="125">
        <f t="shared" si="4"/>
        <v>5</v>
      </c>
      <c r="BC19" s="125">
        <f t="shared" si="4"/>
        <v>5</v>
      </c>
      <c r="BD19" s="125">
        <f t="shared" si="4"/>
        <v>5</v>
      </c>
      <c r="BE19" s="125">
        <f>ROUNDUP((100-BE$12)/$H19,0)</f>
        <v>5</v>
      </c>
      <c r="BF19" s="125">
        <f>ROUNDUP((100-BF$12)/$H19,0)</f>
        <v>5</v>
      </c>
      <c r="BG19" s="128">
        <f>ROUNDUP((100-BG$12)/$H19,0)</f>
        <v>5</v>
      </c>
    </row>
    <row r="20" spans="4:59" ht="18">
      <c r="D20" s="14" t="s">
        <v>81</v>
      </c>
      <c r="E20" s="14" t="s">
        <v>73</v>
      </c>
      <c r="F20" s="14">
        <f>ROUNDDOWN(13+(($C$3+$C$4)-480)*1.5/50,1)</f>
        <v>25.6</v>
      </c>
      <c r="G20" s="52">
        <f t="shared" si="5"/>
        <v>6</v>
      </c>
      <c r="H20" s="53">
        <f t="shared" si="6"/>
        <v>18.2</v>
      </c>
      <c r="I20" s="125">
        <f t="shared" si="2"/>
        <v>5</v>
      </c>
      <c r="J20" s="125">
        <f t="shared" si="2"/>
        <v>5</v>
      </c>
      <c r="K20" s="125">
        <f t="shared" si="2"/>
        <v>5</v>
      </c>
      <c r="L20" s="125">
        <f t="shared" si="2"/>
        <v>5</v>
      </c>
      <c r="M20" s="125">
        <f t="shared" si="2"/>
        <v>5</v>
      </c>
      <c r="N20" s="125">
        <f t="shared" si="2"/>
        <v>5</v>
      </c>
      <c r="O20" s="125">
        <f t="shared" si="2"/>
        <v>5</v>
      </c>
      <c r="P20" s="125">
        <f t="shared" si="2"/>
        <v>5</v>
      </c>
      <c r="Q20" s="125">
        <f t="shared" si="2"/>
        <v>5</v>
      </c>
      <c r="R20" s="125">
        <f t="shared" si="2"/>
        <v>5</v>
      </c>
      <c r="S20" s="126">
        <f t="shared" si="2"/>
        <v>5</v>
      </c>
      <c r="T20" s="125">
        <f t="shared" si="2"/>
        <v>5</v>
      </c>
      <c r="U20" s="125">
        <f t="shared" si="2"/>
        <v>5</v>
      </c>
      <c r="V20" s="125">
        <f t="shared" si="2"/>
        <v>5</v>
      </c>
      <c r="W20" s="125">
        <f t="shared" si="2"/>
        <v>5</v>
      </c>
      <c r="X20" s="125">
        <f t="shared" si="2"/>
        <v>5</v>
      </c>
      <c r="Y20" s="125">
        <f t="shared" si="3"/>
        <v>5</v>
      </c>
      <c r="Z20" s="125">
        <f t="shared" si="3"/>
        <v>5</v>
      </c>
      <c r="AA20" s="125">
        <f t="shared" si="3"/>
        <v>5</v>
      </c>
      <c r="AB20" s="125">
        <f t="shared" si="3"/>
        <v>5</v>
      </c>
      <c r="AC20" s="125">
        <f t="shared" si="3"/>
        <v>5</v>
      </c>
      <c r="AD20" s="127">
        <f t="shared" si="3"/>
        <v>5</v>
      </c>
      <c r="AE20" s="125">
        <f t="shared" si="3"/>
        <v>5</v>
      </c>
      <c r="AF20" s="125">
        <f t="shared" si="3"/>
        <v>5</v>
      </c>
      <c r="AG20" s="125">
        <f t="shared" si="3"/>
        <v>5</v>
      </c>
      <c r="AH20" s="125">
        <f t="shared" si="3"/>
        <v>5</v>
      </c>
      <c r="AI20" s="125">
        <f t="shared" si="3"/>
        <v>5</v>
      </c>
      <c r="AJ20" s="125">
        <f t="shared" si="3"/>
        <v>5</v>
      </c>
      <c r="AK20" s="125">
        <f t="shared" si="3"/>
        <v>5</v>
      </c>
      <c r="AL20" s="125">
        <f t="shared" si="3"/>
        <v>5</v>
      </c>
      <c r="AM20" s="126">
        <f t="shared" si="3"/>
        <v>5</v>
      </c>
      <c r="AN20" s="127">
        <f t="shared" si="3"/>
        <v>5</v>
      </c>
      <c r="AO20" s="125">
        <f t="shared" si="4"/>
        <v>5</v>
      </c>
      <c r="AP20" s="125">
        <f t="shared" si="4"/>
        <v>5</v>
      </c>
      <c r="AQ20" s="125">
        <f t="shared" si="4"/>
        <v>5</v>
      </c>
      <c r="AR20" s="125">
        <f t="shared" si="4"/>
        <v>5</v>
      </c>
      <c r="AS20" s="125">
        <f t="shared" si="4"/>
        <v>5</v>
      </c>
      <c r="AT20" s="125">
        <f t="shared" si="4"/>
        <v>5</v>
      </c>
      <c r="AU20" s="125">
        <f t="shared" si="4"/>
        <v>5</v>
      </c>
      <c r="AV20" s="125">
        <f t="shared" si="4"/>
        <v>5</v>
      </c>
      <c r="AW20" s="126">
        <f t="shared" si="4"/>
        <v>5</v>
      </c>
      <c r="AX20" s="125">
        <f t="shared" si="4"/>
        <v>5</v>
      </c>
      <c r="AY20" s="125">
        <f t="shared" si="4"/>
        <v>5</v>
      </c>
      <c r="AZ20" s="125">
        <f t="shared" si="4"/>
        <v>5</v>
      </c>
      <c r="BA20" s="125">
        <f t="shared" si="4"/>
        <v>5</v>
      </c>
      <c r="BB20" s="125">
        <f t="shared" si="4"/>
        <v>5</v>
      </c>
      <c r="BC20" s="125">
        <f t="shared" si="4"/>
        <v>5</v>
      </c>
      <c r="BD20" s="125">
        <f t="shared" si="4"/>
        <v>5</v>
      </c>
      <c r="BE20" s="125">
        <f>ROUNDUP((100-BE$12)/$H20,0)</f>
        <v>5</v>
      </c>
      <c r="BF20" s="125">
        <f>ROUNDUP((100-BF$12)/$H20,0)</f>
        <v>5</v>
      </c>
      <c r="BG20" s="128">
        <f>ROUNDUP((100-BG$12)/$H20,0)</f>
        <v>5</v>
      </c>
    </row>
    <row r="21" spans="4:59" ht="18">
      <c r="D21" s="17" t="s">
        <v>74</v>
      </c>
      <c r="E21" s="17" t="s">
        <v>75</v>
      </c>
      <c r="F21" s="17">
        <f>ROUNDDOWN(14.5+(($C$3+$C$4)-530)*3.5/470,1)</f>
        <v>17.2</v>
      </c>
      <c r="G21" s="52">
        <f t="shared" si="5"/>
        <v>7</v>
      </c>
      <c r="H21" s="53">
        <f t="shared" si="6"/>
        <v>18.4</v>
      </c>
      <c r="I21" s="125">
        <f t="shared" si="2"/>
        <v>5</v>
      </c>
      <c r="J21" s="125">
        <f t="shared" si="2"/>
        <v>5</v>
      </c>
      <c r="K21" s="125">
        <f t="shared" si="2"/>
        <v>5</v>
      </c>
      <c r="L21" s="125">
        <f t="shared" si="2"/>
        <v>5</v>
      </c>
      <c r="M21" s="125">
        <f t="shared" si="2"/>
        <v>5</v>
      </c>
      <c r="N21" s="125">
        <f t="shared" si="2"/>
        <v>5</v>
      </c>
      <c r="O21" s="125">
        <f t="shared" si="2"/>
        <v>5</v>
      </c>
      <c r="P21" s="125">
        <f t="shared" si="2"/>
        <v>5</v>
      </c>
      <c r="Q21" s="125">
        <f t="shared" si="2"/>
        <v>5</v>
      </c>
      <c r="R21" s="125">
        <f t="shared" si="2"/>
        <v>5</v>
      </c>
      <c r="S21" s="126">
        <f t="shared" si="2"/>
        <v>5</v>
      </c>
      <c r="T21" s="125">
        <f t="shared" si="2"/>
        <v>5</v>
      </c>
      <c r="U21" s="125">
        <f t="shared" si="2"/>
        <v>5</v>
      </c>
      <c r="V21" s="125">
        <f t="shared" si="2"/>
        <v>5</v>
      </c>
      <c r="W21" s="125">
        <f t="shared" si="2"/>
        <v>5</v>
      </c>
      <c r="X21" s="125">
        <f t="shared" si="2"/>
        <v>5</v>
      </c>
      <c r="Y21" s="125">
        <f t="shared" si="3"/>
        <v>5</v>
      </c>
      <c r="Z21" s="125">
        <f t="shared" si="3"/>
        <v>5</v>
      </c>
      <c r="AA21" s="125">
        <f t="shared" si="3"/>
        <v>5</v>
      </c>
      <c r="AB21" s="125">
        <f t="shared" si="3"/>
        <v>5</v>
      </c>
      <c r="AC21" s="125">
        <f t="shared" si="3"/>
        <v>5</v>
      </c>
      <c r="AD21" s="127">
        <f t="shared" si="3"/>
        <v>5</v>
      </c>
      <c r="AE21" s="125">
        <f t="shared" si="3"/>
        <v>5</v>
      </c>
      <c r="AF21" s="125">
        <f t="shared" si="3"/>
        <v>5</v>
      </c>
      <c r="AG21" s="125">
        <f t="shared" si="3"/>
        <v>5</v>
      </c>
      <c r="AH21" s="125">
        <f t="shared" si="3"/>
        <v>5</v>
      </c>
      <c r="AI21" s="125">
        <f t="shared" si="3"/>
        <v>5</v>
      </c>
      <c r="AJ21" s="125">
        <f t="shared" si="3"/>
        <v>5</v>
      </c>
      <c r="AK21" s="125">
        <f t="shared" si="3"/>
        <v>5</v>
      </c>
      <c r="AL21" s="125">
        <f t="shared" si="3"/>
        <v>5</v>
      </c>
      <c r="AM21" s="126">
        <f t="shared" si="3"/>
        <v>5</v>
      </c>
      <c r="AN21" s="127">
        <f t="shared" si="3"/>
        <v>5</v>
      </c>
      <c r="AO21" s="125">
        <f t="shared" si="4"/>
        <v>5</v>
      </c>
      <c r="AP21" s="125">
        <f t="shared" si="4"/>
        <v>5</v>
      </c>
      <c r="AQ21" s="125">
        <f t="shared" si="4"/>
        <v>5</v>
      </c>
      <c r="AR21" s="125">
        <f t="shared" si="4"/>
        <v>5</v>
      </c>
      <c r="AS21" s="125">
        <f t="shared" si="4"/>
        <v>5</v>
      </c>
      <c r="AT21" s="125">
        <f t="shared" si="4"/>
        <v>5</v>
      </c>
      <c r="AU21" s="125">
        <f t="shared" si="4"/>
        <v>5</v>
      </c>
      <c r="AV21" s="125">
        <f t="shared" si="4"/>
        <v>5</v>
      </c>
      <c r="AW21" s="126">
        <f t="shared" si="4"/>
        <v>5</v>
      </c>
      <c r="AX21" s="125">
        <f t="shared" si="4"/>
        <v>5</v>
      </c>
      <c r="AY21" s="125">
        <f t="shared" si="4"/>
        <v>5</v>
      </c>
      <c r="AZ21" s="125">
        <f t="shared" si="4"/>
        <v>5</v>
      </c>
      <c r="BA21" s="125">
        <f t="shared" si="4"/>
        <v>5</v>
      </c>
      <c r="BB21" s="125">
        <f t="shared" si="4"/>
        <v>5</v>
      </c>
      <c r="BC21" s="125">
        <f t="shared" si="4"/>
        <v>5</v>
      </c>
      <c r="BD21" s="125">
        <f t="shared" si="4"/>
        <v>5</v>
      </c>
      <c r="BE21" s="125">
        <f>ROUNDUP((100-BE$12)/$H21,0)</f>
        <v>5</v>
      </c>
      <c r="BF21" s="125">
        <f>ROUNDUP((100-BF$12)/$H21,0)</f>
        <v>5</v>
      </c>
      <c r="BG21" s="128">
        <f>ROUNDUP((100-BG$12)/$H21,0)</f>
        <v>5</v>
      </c>
    </row>
    <row r="22" spans="7:59" ht="18">
      <c r="G22" s="52">
        <f t="shared" si="5"/>
        <v>8</v>
      </c>
      <c r="H22" s="53">
        <f t="shared" si="6"/>
        <v>18.5</v>
      </c>
      <c r="I22" s="125">
        <f t="shared" si="2"/>
        <v>5</v>
      </c>
      <c r="J22" s="125">
        <f t="shared" si="2"/>
        <v>5</v>
      </c>
      <c r="K22" s="125">
        <f t="shared" si="2"/>
        <v>5</v>
      </c>
      <c r="L22" s="125">
        <f t="shared" si="2"/>
        <v>5</v>
      </c>
      <c r="M22" s="125">
        <f t="shared" si="2"/>
        <v>5</v>
      </c>
      <c r="N22" s="125">
        <f t="shared" si="2"/>
        <v>5</v>
      </c>
      <c r="O22" s="125">
        <f t="shared" si="2"/>
        <v>5</v>
      </c>
      <c r="P22" s="125">
        <f t="shared" si="2"/>
        <v>5</v>
      </c>
      <c r="Q22" s="125">
        <f t="shared" si="2"/>
        <v>5</v>
      </c>
      <c r="R22" s="125">
        <f t="shared" si="2"/>
        <v>5</v>
      </c>
      <c r="S22" s="126">
        <f t="shared" si="2"/>
        <v>5</v>
      </c>
      <c r="T22" s="125">
        <f t="shared" si="2"/>
        <v>5</v>
      </c>
      <c r="U22" s="125">
        <f t="shared" si="2"/>
        <v>5</v>
      </c>
      <c r="V22" s="125">
        <f t="shared" si="2"/>
        <v>5</v>
      </c>
      <c r="W22" s="125">
        <f t="shared" si="2"/>
        <v>5</v>
      </c>
      <c r="X22" s="125">
        <f t="shared" si="2"/>
        <v>5</v>
      </c>
      <c r="Y22" s="125">
        <f t="shared" si="3"/>
        <v>5</v>
      </c>
      <c r="Z22" s="125">
        <f t="shared" si="3"/>
        <v>5</v>
      </c>
      <c r="AA22" s="125">
        <f t="shared" si="3"/>
        <v>5</v>
      </c>
      <c r="AB22" s="125">
        <f t="shared" si="3"/>
        <v>5</v>
      </c>
      <c r="AC22" s="125">
        <f t="shared" si="3"/>
        <v>5</v>
      </c>
      <c r="AD22" s="127">
        <f t="shared" si="3"/>
        <v>5</v>
      </c>
      <c r="AE22" s="125">
        <f t="shared" si="3"/>
        <v>5</v>
      </c>
      <c r="AF22" s="125">
        <f t="shared" si="3"/>
        <v>5</v>
      </c>
      <c r="AG22" s="125">
        <f t="shared" si="3"/>
        <v>5</v>
      </c>
      <c r="AH22" s="125">
        <f t="shared" si="3"/>
        <v>5</v>
      </c>
      <c r="AI22" s="125">
        <f t="shared" si="3"/>
        <v>5</v>
      </c>
      <c r="AJ22" s="125">
        <f t="shared" si="3"/>
        <v>5</v>
      </c>
      <c r="AK22" s="125">
        <f t="shared" si="3"/>
        <v>5</v>
      </c>
      <c r="AL22" s="125">
        <f t="shared" si="3"/>
        <v>5</v>
      </c>
      <c r="AM22" s="126">
        <f t="shared" si="3"/>
        <v>5</v>
      </c>
      <c r="AN22" s="127">
        <f t="shared" si="3"/>
        <v>5</v>
      </c>
      <c r="AO22" s="125">
        <f t="shared" si="4"/>
        <v>5</v>
      </c>
      <c r="AP22" s="125">
        <f t="shared" si="4"/>
        <v>5</v>
      </c>
      <c r="AQ22" s="125">
        <f t="shared" si="4"/>
        <v>5</v>
      </c>
      <c r="AR22" s="125">
        <f t="shared" si="4"/>
        <v>5</v>
      </c>
      <c r="AS22" s="125">
        <f t="shared" si="4"/>
        <v>5</v>
      </c>
      <c r="AT22" s="125">
        <f t="shared" si="4"/>
        <v>5</v>
      </c>
      <c r="AU22" s="125">
        <f t="shared" si="4"/>
        <v>5</v>
      </c>
      <c r="AV22" s="125">
        <f t="shared" si="4"/>
        <v>5</v>
      </c>
      <c r="AW22" s="126">
        <f t="shared" si="4"/>
        <v>5</v>
      </c>
      <c r="AX22" s="125">
        <f t="shared" si="4"/>
        <v>5</v>
      </c>
      <c r="AY22" s="125">
        <f t="shared" si="4"/>
        <v>5</v>
      </c>
      <c r="AZ22" s="125">
        <f t="shared" si="4"/>
        <v>5</v>
      </c>
      <c r="BA22" s="125">
        <f t="shared" si="4"/>
        <v>5</v>
      </c>
      <c r="BB22" s="125">
        <f t="shared" si="4"/>
        <v>5</v>
      </c>
      <c r="BC22" s="125">
        <f t="shared" si="4"/>
        <v>5</v>
      </c>
      <c r="BD22" s="125">
        <f t="shared" si="4"/>
        <v>5</v>
      </c>
      <c r="BE22" s="125">
        <f>ROUNDUP((100-BE$12)/$H22,0)</f>
        <v>5</v>
      </c>
      <c r="BF22" s="125">
        <f>ROUNDUP((100-BF$12)/$H22,0)</f>
        <v>5</v>
      </c>
      <c r="BG22" s="128">
        <f>ROUNDUP((100-BG$12)/$H22,0)</f>
        <v>5</v>
      </c>
    </row>
    <row r="23" spans="7:59" ht="18.75" thickBot="1">
      <c r="G23" s="52">
        <f t="shared" si="5"/>
        <v>9</v>
      </c>
      <c r="H23" s="53">
        <f t="shared" si="6"/>
        <v>18.7</v>
      </c>
      <c r="I23" s="125">
        <f t="shared" si="2"/>
        <v>5</v>
      </c>
      <c r="J23" s="125">
        <f t="shared" si="2"/>
        <v>5</v>
      </c>
      <c r="K23" s="125">
        <f t="shared" si="2"/>
        <v>5</v>
      </c>
      <c r="L23" s="125">
        <f t="shared" si="2"/>
        <v>5</v>
      </c>
      <c r="M23" s="125">
        <f t="shared" si="2"/>
        <v>5</v>
      </c>
      <c r="N23" s="125">
        <f t="shared" si="2"/>
        <v>5</v>
      </c>
      <c r="O23" s="125">
        <f t="shared" si="2"/>
        <v>5</v>
      </c>
      <c r="P23" s="125">
        <f t="shared" si="2"/>
        <v>5</v>
      </c>
      <c r="Q23" s="125">
        <f t="shared" si="2"/>
        <v>5</v>
      </c>
      <c r="R23" s="125">
        <f t="shared" si="2"/>
        <v>5</v>
      </c>
      <c r="S23" s="126">
        <f t="shared" si="2"/>
        <v>5</v>
      </c>
      <c r="T23" s="125">
        <f t="shared" si="2"/>
        <v>5</v>
      </c>
      <c r="U23" s="125">
        <f t="shared" si="2"/>
        <v>5</v>
      </c>
      <c r="V23" s="125">
        <f t="shared" si="2"/>
        <v>5</v>
      </c>
      <c r="W23" s="125">
        <f t="shared" si="2"/>
        <v>5</v>
      </c>
      <c r="X23" s="125">
        <f t="shared" si="2"/>
        <v>5</v>
      </c>
      <c r="Y23" s="125">
        <f t="shared" si="3"/>
        <v>5</v>
      </c>
      <c r="Z23" s="125">
        <f t="shared" si="3"/>
        <v>5</v>
      </c>
      <c r="AA23" s="125">
        <f t="shared" si="3"/>
        <v>5</v>
      </c>
      <c r="AB23" s="125">
        <f t="shared" si="3"/>
        <v>5</v>
      </c>
      <c r="AC23" s="125">
        <f t="shared" si="3"/>
        <v>5</v>
      </c>
      <c r="AD23" s="127">
        <f t="shared" si="3"/>
        <v>5</v>
      </c>
      <c r="AE23" s="125">
        <f t="shared" si="3"/>
        <v>5</v>
      </c>
      <c r="AF23" s="125">
        <f t="shared" si="3"/>
        <v>5</v>
      </c>
      <c r="AG23" s="125">
        <f t="shared" si="3"/>
        <v>5</v>
      </c>
      <c r="AH23" s="125">
        <f t="shared" si="3"/>
        <v>5</v>
      </c>
      <c r="AI23" s="125">
        <f t="shared" si="3"/>
        <v>5</v>
      </c>
      <c r="AJ23" s="125">
        <f t="shared" si="3"/>
        <v>5</v>
      </c>
      <c r="AK23" s="125">
        <f t="shared" si="3"/>
        <v>5</v>
      </c>
      <c r="AL23" s="125">
        <f t="shared" si="3"/>
        <v>5</v>
      </c>
      <c r="AM23" s="126">
        <f t="shared" si="3"/>
        <v>5</v>
      </c>
      <c r="AN23" s="127">
        <f t="shared" si="3"/>
        <v>5</v>
      </c>
      <c r="AO23" s="125">
        <f t="shared" si="4"/>
        <v>5</v>
      </c>
      <c r="AP23" s="125">
        <f t="shared" si="4"/>
        <v>5</v>
      </c>
      <c r="AQ23" s="125">
        <f t="shared" si="4"/>
        <v>5</v>
      </c>
      <c r="AR23" s="125">
        <f t="shared" si="4"/>
        <v>5</v>
      </c>
      <c r="AS23" s="125">
        <f t="shared" si="4"/>
        <v>5</v>
      </c>
      <c r="AT23" s="125">
        <f t="shared" si="4"/>
        <v>5</v>
      </c>
      <c r="AU23" s="125">
        <f t="shared" si="4"/>
        <v>5</v>
      </c>
      <c r="AV23" s="125">
        <f t="shared" si="4"/>
        <v>5</v>
      </c>
      <c r="AW23" s="126">
        <f t="shared" si="4"/>
        <v>5</v>
      </c>
      <c r="AX23" s="125">
        <f t="shared" si="4"/>
        <v>5</v>
      </c>
      <c r="AY23" s="125">
        <f t="shared" si="4"/>
        <v>5</v>
      </c>
      <c r="AZ23" s="125">
        <f t="shared" si="4"/>
        <v>5</v>
      </c>
      <c r="BA23" s="125">
        <f t="shared" si="4"/>
        <v>5</v>
      </c>
      <c r="BB23" s="125">
        <f t="shared" si="4"/>
        <v>5</v>
      </c>
      <c r="BC23" s="125">
        <f t="shared" si="4"/>
        <v>5</v>
      </c>
      <c r="BD23" s="125">
        <f t="shared" si="4"/>
        <v>4</v>
      </c>
      <c r="BE23" s="125">
        <f>ROUNDUP((100-BE$12)/$H23,0)</f>
        <v>4</v>
      </c>
      <c r="BF23" s="125">
        <f>ROUNDUP((100-BF$12)/$H23,0)</f>
        <v>4</v>
      </c>
      <c r="BG23" s="128">
        <f>ROUNDUP((100-BG$12)/$H23,0)</f>
        <v>4</v>
      </c>
    </row>
    <row r="24" spans="4:59" ht="18">
      <c r="D24" s="19"/>
      <c r="G24" s="113">
        <f t="shared" si="5"/>
        <v>10</v>
      </c>
      <c r="H24" s="114">
        <f t="shared" si="6"/>
        <v>18.9</v>
      </c>
      <c r="I24" s="129">
        <f t="shared" si="2"/>
        <v>5</v>
      </c>
      <c r="J24" s="129">
        <f t="shared" si="2"/>
        <v>5</v>
      </c>
      <c r="K24" s="129">
        <f t="shared" si="2"/>
        <v>5</v>
      </c>
      <c r="L24" s="129">
        <f t="shared" si="2"/>
        <v>5</v>
      </c>
      <c r="M24" s="129">
        <f t="shared" si="2"/>
        <v>5</v>
      </c>
      <c r="N24" s="129">
        <f t="shared" si="2"/>
        <v>5</v>
      </c>
      <c r="O24" s="129">
        <f t="shared" si="2"/>
        <v>5</v>
      </c>
      <c r="P24" s="129">
        <f t="shared" si="2"/>
        <v>5</v>
      </c>
      <c r="Q24" s="129">
        <f t="shared" si="2"/>
        <v>5</v>
      </c>
      <c r="R24" s="129">
        <f t="shared" si="2"/>
        <v>5</v>
      </c>
      <c r="S24" s="130">
        <f t="shared" si="2"/>
        <v>5</v>
      </c>
      <c r="T24" s="129">
        <f t="shared" si="2"/>
        <v>5</v>
      </c>
      <c r="U24" s="129">
        <f t="shared" si="2"/>
        <v>5</v>
      </c>
      <c r="V24" s="129">
        <f t="shared" si="2"/>
        <v>5</v>
      </c>
      <c r="W24" s="129">
        <f t="shared" si="2"/>
        <v>5</v>
      </c>
      <c r="X24" s="129">
        <f t="shared" si="2"/>
        <v>5</v>
      </c>
      <c r="Y24" s="129">
        <f t="shared" si="3"/>
        <v>5</v>
      </c>
      <c r="Z24" s="129">
        <f t="shared" si="3"/>
        <v>5</v>
      </c>
      <c r="AA24" s="129">
        <f t="shared" si="3"/>
        <v>5</v>
      </c>
      <c r="AB24" s="129">
        <f t="shared" si="3"/>
        <v>5</v>
      </c>
      <c r="AC24" s="129">
        <f t="shared" si="3"/>
        <v>5</v>
      </c>
      <c r="AD24" s="131">
        <f t="shared" si="3"/>
        <v>5</v>
      </c>
      <c r="AE24" s="129">
        <f t="shared" si="3"/>
        <v>5</v>
      </c>
      <c r="AF24" s="129">
        <f t="shared" si="3"/>
        <v>5</v>
      </c>
      <c r="AG24" s="129">
        <f t="shared" si="3"/>
        <v>5</v>
      </c>
      <c r="AH24" s="129">
        <f t="shared" si="3"/>
        <v>5</v>
      </c>
      <c r="AI24" s="129">
        <f t="shared" si="3"/>
        <v>5</v>
      </c>
      <c r="AJ24" s="129">
        <f t="shared" si="3"/>
        <v>5</v>
      </c>
      <c r="AK24" s="129">
        <f t="shared" si="3"/>
        <v>5</v>
      </c>
      <c r="AL24" s="129">
        <f t="shared" si="3"/>
        <v>5</v>
      </c>
      <c r="AM24" s="130">
        <f t="shared" si="3"/>
        <v>5</v>
      </c>
      <c r="AN24" s="131">
        <f t="shared" si="3"/>
        <v>5</v>
      </c>
      <c r="AO24" s="129">
        <f t="shared" si="4"/>
        <v>5</v>
      </c>
      <c r="AP24" s="129">
        <f t="shared" si="4"/>
        <v>5</v>
      </c>
      <c r="AQ24" s="129">
        <f t="shared" si="4"/>
        <v>5</v>
      </c>
      <c r="AR24" s="129">
        <f t="shared" si="4"/>
        <v>5</v>
      </c>
      <c r="AS24" s="129">
        <f t="shared" si="4"/>
        <v>5</v>
      </c>
      <c r="AT24" s="129">
        <f t="shared" si="4"/>
        <v>5</v>
      </c>
      <c r="AU24" s="129">
        <f t="shared" si="4"/>
        <v>5</v>
      </c>
      <c r="AV24" s="129">
        <f t="shared" si="4"/>
        <v>5</v>
      </c>
      <c r="AW24" s="130">
        <f t="shared" si="4"/>
        <v>5</v>
      </c>
      <c r="AX24" s="129">
        <f t="shared" si="4"/>
        <v>5</v>
      </c>
      <c r="AY24" s="129">
        <f t="shared" si="4"/>
        <v>4</v>
      </c>
      <c r="AZ24" s="129">
        <f t="shared" si="4"/>
        <v>4</v>
      </c>
      <c r="BA24" s="129">
        <f t="shared" si="4"/>
        <v>4</v>
      </c>
      <c r="BB24" s="129">
        <f t="shared" si="4"/>
        <v>4</v>
      </c>
      <c r="BC24" s="129">
        <f t="shared" si="4"/>
        <v>4</v>
      </c>
      <c r="BD24" s="129">
        <f t="shared" si="4"/>
        <v>4</v>
      </c>
      <c r="BE24" s="129">
        <f>ROUNDUP((100-BE$12)/$H24,0)</f>
        <v>4</v>
      </c>
      <c r="BF24" s="129">
        <f>ROUNDUP((100-BF$12)/$H24,0)</f>
        <v>4</v>
      </c>
      <c r="BG24" s="132">
        <f>ROUNDUP((100-BG$12)/$H24,0)</f>
        <v>4</v>
      </c>
    </row>
    <row r="25" spans="7:59" ht="18">
      <c r="G25" s="62">
        <f t="shared" si="5"/>
        <v>11</v>
      </c>
      <c r="H25" s="63">
        <f t="shared" si="6"/>
        <v>19</v>
      </c>
      <c r="I25" s="133">
        <f t="shared" si="2"/>
        <v>5</v>
      </c>
      <c r="J25" s="133">
        <f t="shared" si="2"/>
        <v>5</v>
      </c>
      <c r="K25" s="133">
        <f t="shared" si="2"/>
        <v>5</v>
      </c>
      <c r="L25" s="133">
        <f t="shared" si="2"/>
        <v>5</v>
      </c>
      <c r="M25" s="133">
        <f t="shared" si="2"/>
        <v>5</v>
      </c>
      <c r="N25" s="133">
        <f t="shared" si="2"/>
        <v>5</v>
      </c>
      <c r="O25" s="133">
        <f t="shared" si="2"/>
        <v>5</v>
      </c>
      <c r="P25" s="133">
        <f t="shared" si="2"/>
        <v>5</v>
      </c>
      <c r="Q25" s="133">
        <f t="shared" si="2"/>
        <v>5</v>
      </c>
      <c r="R25" s="133">
        <f t="shared" si="2"/>
        <v>5</v>
      </c>
      <c r="S25" s="134">
        <f t="shared" si="2"/>
        <v>5</v>
      </c>
      <c r="T25" s="133">
        <f t="shared" si="2"/>
        <v>5</v>
      </c>
      <c r="U25" s="133">
        <f t="shared" si="2"/>
        <v>5</v>
      </c>
      <c r="V25" s="133">
        <f t="shared" si="2"/>
        <v>5</v>
      </c>
      <c r="W25" s="133">
        <f t="shared" si="2"/>
        <v>5</v>
      </c>
      <c r="X25" s="133">
        <f t="shared" si="2"/>
        <v>5</v>
      </c>
      <c r="Y25" s="133">
        <f t="shared" si="3"/>
        <v>5</v>
      </c>
      <c r="Z25" s="133">
        <f t="shared" si="3"/>
        <v>5</v>
      </c>
      <c r="AA25" s="133">
        <f t="shared" si="3"/>
        <v>5</v>
      </c>
      <c r="AB25" s="133">
        <f t="shared" si="3"/>
        <v>5</v>
      </c>
      <c r="AC25" s="133">
        <f t="shared" si="3"/>
        <v>5</v>
      </c>
      <c r="AD25" s="135">
        <f t="shared" si="3"/>
        <v>5</v>
      </c>
      <c r="AE25" s="133">
        <f t="shared" si="3"/>
        <v>5</v>
      </c>
      <c r="AF25" s="133">
        <f t="shared" si="3"/>
        <v>5</v>
      </c>
      <c r="AG25" s="133">
        <f t="shared" si="3"/>
        <v>5</v>
      </c>
      <c r="AH25" s="133">
        <f t="shared" si="3"/>
        <v>5</v>
      </c>
      <c r="AI25" s="133">
        <f t="shared" si="3"/>
        <v>5</v>
      </c>
      <c r="AJ25" s="133">
        <f t="shared" si="3"/>
        <v>5</v>
      </c>
      <c r="AK25" s="133">
        <f t="shared" si="3"/>
        <v>5</v>
      </c>
      <c r="AL25" s="133">
        <f t="shared" si="3"/>
        <v>5</v>
      </c>
      <c r="AM25" s="134">
        <f t="shared" si="3"/>
        <v>5</v>
      </c>
      <c r="AN25" s="135">
        <f t="shared" si="3"/>
        <v>5</v>
      </c>
      <c r="AO25" s="133">
        <f t="shared" si="4"/>
        <v>5</v>
      </c>
      <c r="AP25" s="133">
        <f t="shared" si="4"/>
        <v>5</v>
      </c>
      <c r="AQ25" s="133">
        <f t="shared" si="4"/>
        <v>5</v>
      </c>
      <c r="AR25" s="133">
        <f t="shared" si="4"/>
        <v>5</v>
      </c>
      <c r="AS25" s="133">
        <f t="shared" si="4"/>
        <v>5</v>
      </c>
      <c r="AT25" s="133">
        <f t="shared" si="4"/>
        <v>5</v>
      </c>
      <c r="AU25" s="133">
        <f t="shared" si="4"/>
        <v>5</v>
      </c>
      <c r="AV25" s="133">
        <f t="shared" si="4"/>
        <v>5</v>
      </c>
      <c r="AW25" s="134">
        <f t="shared" si="4"/>
        <v>4</v>
      </c>
      <c r="AX25" s="133">
        <f t="shared" si="4"/>
        <v>4</v>
      </c>
      <c r="AY25" s="133">
        <f t="shared" si="4"/>
        <v>4</v>
      </c>
      <c r="AZ25" s="133">
        <f t="shared" si="4"/>
        <v>4</v>
      </c>
      <c r="BA25" s="133">
        <f t="shared" si="4"/>
        <v>4</v>
      </c>
      <c r="BB25" s="133">
        <f t="shared" si="4"/>
        <v>4</v>
      </c>
      <c r="BC25" s="133">
        <f t="shared" si="4"/>
        <v>4</v>
      </c>
      <c r="BD25" s="133">
        <f t="shared" si="4"/>
        <v>4</v>
      </c>
      <c r="BE25" s="133">
        <f>ROUNDUP((100-BE$12)/$H25,0)</f>
        <v>4</v>
      </c>
      <c r="BF25" s="133">
        <f>ROUNDUP((100-BF$12)/$H25,0)</f>
        <v>4</v>
      </c>
      <c r="BG25" s="136">
        <f>ROUNDUP((100-BG$12)/$H25,0)</f>
        <v>4</v>
      </c>
    </row>
    <row r="26" spans="7:59" ht="18">
      <c r="G26" s="62">
        <f t="shared" si="5"/>
        <v>12</v>
      </c>
      <c r="H26" s="63">
        <f t="shared" si="6"/>
        <v>19.2</v>
      </c>
      <c r="I26" s="133">
        <f t="shared" si="2"/>
        <v>5</v>
      </c>
      <c r="J26" s="133">
        <f t="shared" si="2"/>
        <v>5</v>
      </c>
      <c r="K26" s="133">
        <f t="shared" si="2"/>
        <v>5</v>
      </c>
      <c r="L26" s="133">
        <f t="shared" si="2"/>
        <v>5</v>
      </c>
      <c r="M26" s="133">
        <f t="shared" si="2"/>
        <v>5</v>
      </c>
      <c r="N26" s="133">
        <f t="shared" si="2"/>
        <v>5</v>
      </c>
      <c r="O26" s="133">
        <f t="shared" si="2"/>
        <v>5</v>
      </c>
      <c r="P26" s="133">
        <f t="shared" si="2"/>
        <v>5</v>
      </c>
      <c r="Q26" s="133">
        <f t="shared" si="2"/>
        <v>5</v>
      </c>
      <c r="R26" s="133">
        <f t="shared" si="2"/>
        <v>5</v>
      </c>
      <c r="S26" s="134">
        <f t="shared" si="2"/>
        <v>5</v>
      </c>
      <c r="T26" s="133">
        <f t="shared" si="2"/>
        <v>5</v>
      </c>
      <c r="U26" s="133">
        <f t="shared" si="2"/>
        <v>5</v>
      </c>
      <c r="V26" s="133">
        <f t="shared" si="2"/>
        <v>5</v>
      </c>
      <c r="W26" s="133">
        <f t="shared" si="2"/>
        <v>5</v>
      </c>
      <c r="X26" s="133">
        <f t="shared" si="2"/>
        <v>5</v>
      </c>
      <c r="Y26" s="133">
        <f t="shared" si="3"/>
        <v>5</v>
      </c>
      <c r="Z26" s="133">
        <f t="shared" si="3"/>
        <v>5</v>
      </c>
      <c r="AA26" s="133">
        <f t="shared" si="3"/>
        <v>5</v>
      </c>
      <c r="AB26" s="133">
        <f t="shared" si="3"/>
        <v>5</v>
      </c>
      <c r="AC26" s="133">
        <f t="shared" si="3"/>
        <v>5</v>
      </c>
      <c r="AD26" s="135">
        <f t="shared" si="3"/>
        <v>5</v>
      </c>
      <c r="AE26" s="133">
        <f t="shared" si="3"/>
        <v>5</v>
      </c>
      <c r="AF26" s="133">
        <f t="shared" si="3"/>
        <v>5</v>
      </c>
      <c r="AG26" s="133">
        <f t="shared" si="3"/>
        <v>5</v>
      </c>
      <c r="AH26" s="133">
        <f t="shared" si="3"/>
        <v>5</v>
      </c>
      <c r="AI26" s="133">
        <f t="shared" si="3"/>
        <v>5</v>
      </c>
      <c r="AJ26" s="133">
        <f t="shared" si="3"/>
        <v>5</v>
      </c>
      <c r="AK26" s="133">
        <f t="shared" si="3"/>
        <v>5</v>
      </c>
      <c r="AL26" s="133">
        <f t="shared" si="3"/>
        <v>5</v>
      </c>
      <c r="AM26" s="134">
        <f t="shared" si="3"/>
        <v>5</v>
      </c>
      <c r="AN26" s="135">
        <f t="shared" si="3"/>
        <v>5</v>
      </c>
      <c r="AO26" s="133">
        <f t="shared" si="4"/>
        <v>5</v>
      </c>
      <c r="AP26" s="133">
        <f t="shared" si="4"/>
        <v>5</v>
      </c>
      <c r="AQ26" s="133">
        <f t="shared" si="4"/>
        <v>5</v>
      </c>
      <c r="AR26" s="133">
        <f t="shared" si="4"/>
        <v>4</v>
      </c>
      <c r="AS26" s="133">
        <f t="shared" si="4"/>
        <v>4</v>
      </c>
      <c r="AT26" s="133">
        <f t="shared" si="4"/>
        <v>4</v>
      </c>
      <c r="AU26" s="133">
        <f t="shared" si="4"/>
        <v>4</v>
      </c>
      <c r="AV26" s="133">
        <f t="shared" si="4"/>
        <v>4</v>
      </c>
      <c r="AW26" s="134">
        <f t="shared" si="4"/>
        <v>4</v>
      </c>
      <c r="AX26" s="133">
        <f t="shared" si="4"/>
        <v>4</v>
      </c>
      <c r="AY26" s="133">
        <f t="shared" si="4"/>
        <v>4</v>
      </c>
      <c r="AZ26" s="133">
        <f t="shared" si="4"/>
        <v>4</v>
      </c>
      <c r="BA26" s="133">
        <f t="shared" si="4"/>
        <v>4</v>
      </c>
      <c r="BB26" s="133">
        <f t="shared" si="4"/>
        <v>4</v>
      </c>
      <c r="BC26" s="133">
        <f t="shared" si="4"/>
        <v>4</v>
      </c>
      <c r="BD26" s="133">
        <f t="shared" si="4"/>
        <v>4</v>
      </c>
      <c r="BE26" s="133">
        <f>ROUNDUP((100-BE$12)/$H26,0)</f>
        <v>4</v>
      </c>
      <c r="BF26" s="133">
        <f>ROUNDUP((100-BF$12)/$H26,0)</f>
        <v>4</v>
      </c>
      <c r="BG26" s="136">
        <f>ROUNDUP((100-BG$12)/$H26,0)</f>
        <v>4</v>
      </c>
    </row>
    <row r="27" spans="7:59" ht="18">
      <c r="G27" s="62">
        <f t="shared" si="5"/>
        <v>13</v>
      </c>
      <c r="H27" s="63">
        <f t="shared" si="6"/>
        <v>19.4</v>
      </c>
      <c r="I27" s="133">
        <f t="shared" si="2"/>
        <v>5</v>
      </c>
      <c r="J27" s="133">
        <f t="shared" si="2"/>
        <v>5</v>
      </c>
      <c r="K27" s="133">
        <f t="shared" si="2"/>
        <v>5</v>
      </c>
      <c r="L27" s="133">
        <f t="shared" si="2"/>
        <v>5</v>
      </c>
      <c r="M27" s="133">
        <f t="shared" si="2"/>
        <v>5</v>
      </c>
      <c r="N27" s="133">
        <f t="shared" si="2"/>
        <v>5</v>
      </c>
      <c r="O27" s="133">
        <f t="shared" si="2"/>
        <v>5</v>
      </c>
      <c r="P27" s="133">
        <f t="shared" si="2"/>
        <v>5</v>
      </c>
      <c r="Q27" s="133">
        <f t="shared" si="2"/>
        <v>5</v>
      </c>
      <c r="R27" s="133">
        <f t="shared" si="2"/>
        <v>5</v>
      </c>
      <c r="S27" s="134">
        <f t="shared" si="2"/>
        <v>5</v>
      </c>
      <c r="T27" s="133">
        <f t="shared" si="2"/>
        <v>5</v>
      </c>
      <c r="U27" s="133">
        <f t="shared" si="2"/>
        <v>5</v>
      </c>
      <c r="V27" s="133">
        <f t="shared" si="2"/>
        <v>5</v>
      </c>
      <c r="W27" s="133">
        <f t="shared" si="2"/>
        <v>5</v>
      </c>
      <c r="X27" s="133">
        <f t="shared" si="2"/>
        <v>5</v>
      </c>
      <c r="Y27" s="133">
        <f t="shared" si="3"/>
        <v>5</v>
      </c>
      <c r="Z27" s="133">
        <f t="shared" si="3"/>
        <v>5</v>
      </c>
      <c r="AA27" s="133">
        <f t="shared" si="3"/>
        <v>5</v>
      </c>
      <c r="AB27" s="133">
        <f t="shared" si="3"/>
        <v>5</v>
      </c>
      <c r="AC27" s="133">
        <f t="shared" si="3"/>
        <v>5</v>
      </c>
      <c r="AD27" s="135">
        <f t="shared" si="3"/>
        <v>5</v>
      </c>
      <c r="AE27" s="133">
        <f t="shared" si="3"/>
        <v>5</v>
      </c>
      <c r="AF27" s="133">
        <f t="shared" si="3"/>
        <v>5</v>
      </c>
      <c r="AG27" s="133">
        <f t="shared" si="3"/>
        <v>5</v>
      </c>
      <c r="AH27" s="133">
        <f t="shared" si="3"/>
        <v>5</v>
      </c>
      <c r="AI27" s="133">
        <f t="shared" si="3"/>
        <v>5</v>
      </c>
      <c r="AJ27" s="133">
        <f t="shared" si="3"/>
        <v>5</v>
      </c>
      <c r="AK27" s="133">
        <f t="shared" si="3"/>
        <v>5</v>
      </c>
      <c r="AL27" s="133">
        <f t="shared" si="3"/>
        <v>5</v>
      </c>
      <c r="AM27" s="134">
        <f t="shared" si="3"/>
        <v>5</v>
      </c>
      <c r="AN27" s="135">
        <f t="shared" si="3"/>
        <v>4</v>
      </c>
      <c r="AO27" s="133">
        <f t="shared" si="4"/>
        <v>4</v>
      </c>
      <c r="AP27" s="133">
        <f t="shared" si="4"/>
        <v>4</v>
      </c>
      <c r="AQ27" s="133">
        <f t="shared" si="4"/>
        <v>4</v>
      </c>
      <c r="AR27" s="133">
        <f t="shared" si="4"/>
        <v>4</v>
      </c>
      <c r="AS27" s="133">
        <f t="shared" si="4"/>
        <v>4</v>
      </c>
      <c r="AT27" s="133">
        <f t="shared" si="4"/>
        <v>4</v>
      </c>
      <c r="AU27" s="133">
        <f t="shared" si="4"/>
        <v>4</v>
      </c>
      <c r="AV27" s="133">
        <f t="shared" si="4"/>
        <v>4</v>
      </c>
      <c r="AW27" s="134">
        <f t="shared" si="4"/>
        <v>4</v>
      </c>
      <c r="AX27" s="133">
        <f t="shared" si="4"/>
        <v>4</v>
      </c>
      <c r="AY27" s="133">
        <f t="shared" si="4"/>
        <v>4</v>
      </c>
      <c r="AZ27" s="133">
        <f t="shared" si="4"/>
        <v>4</v>
      </c>
      <c r="BA27" s="133">
        <f t="shared" si="4"/>
        <v>4</v>
      </c>
      <c r="BB27" s="133">
        <f t="shared" si="4"/>
        <v>4</v>
      </c>
      <c r="BC27" s="133">
        <f t="shared" si="4"/>
        <v>4</v>
      </c>
      <c r="BD27" s="133">
        <f t="shared" si="4"/>
        <v>4</v>
      </c>
      <c r="BE27" s="133">
        <f>ROUNDUP((100-BE$12)/$H27,0)</f>
        <v>4</v>
      </c>
      <c r="BF27" s="133">
        <f>ROUNDUP((100-BF$12)/$H27,0)</f>
        <v>4</v>
      </c>
      <c r="BG27" s="136">
        <f>ROUNDUP((100-BG$12)/$H27,0)</f>
        <v>4</v>
      </c>
    </row>
    <row r="28" spans="7:59" ht="18">
      <c r="G28" s="62">
        <f t="shared" si="5"/>
        <v>14</v>
      </c>
      <c r="H28" s="63">
        <f t="shared" si="6"/>
        <v>19.6</v>
      </c>
      <c r="I28" s="133">
        <f t="shared" si="2"/>
        <v>5</v>
      </c>
      <c r="J28" s="133">
        <f t="shared" si="2"/>
        <v>5</v>
      </c>
      <c r="K28" s="133">
        <f t="shared" si="2"/>
        <v>5</v>
      </c>
      <c r="L28" s="133">
        <f t="shared" si="2"/>
        <v>5</v>
      </c>
      <c r="M28" s="133">
        <f t="shared" si="2"/>
        <v>5</v>
      </c>
      <c r="N28" s="133">
        <f t="shared" si="2"/>
        <v>5</v>
      </c>
      <c r="O28" s="133">
        <f t="shared" si="2"/>
        <v>5</v>
      </c>
      <c r="P28" s="133">
        <f t="shared" si="2"/>
        <v>5</v>
      </c>
      <c r="Q28" s="133">
        <f t="shared" si="2"/>
        <v>5</v>
      </c>
      <c r="R28" s="133">
        <f t="shared" si="2"/>
        <v>5</v>
      </c>
      <c r="S28" s="134">
        <f t="shared" si="2"/>
        <v>5</v>
      </c>
      <c r="T28" s="133">
        <f t="shared" si="2"/>
        <v>5</v>
      </c>
      <c r="U28" s="133">
        <f t="shared" si="2"/>
        <v>5</v>
      </c>
      <c r="V28" s="133">
        <f t="shared" si="2"/>
        <v>5</v>
      </c>
      <c r="W28" s="133">
        <f t="shared" si="2"/>
        <v>5</v>
      </c>
      <c r="X28" s="133">
        <f t="shared" si="2"/>
        <v>5</v>
      </c>
      <c r="Y28" s="133">
        <f t="shared" si="3"/>
        <v>5</v>
      </c>
      <c r="Z28" s="133">
        <f t="shared" si="3"/>
        <v>5</v>
      </c>
      <c r="AA28" s="133">
        <f t="shared" si="3"/>
        <v>5</v>
      </c>
      <c r="AB28" s="133">
        <f t="shared" si="3"/>
        <v>5</v>
      </c>
      <c r="AC28" s="133">
        <f t="shared" si="3"/>
        <v>5</v>
      </c>
      <c r="AD28" s="135">
        <f t="shared" si="3"/>
        <v>5</v>
      </c>
      <c r="AE28" s="133">
        <f t="shared" si="3"/>
        <v>5</v>
      </c>
      <c r="AF28" s="133">
        <f t="shared" si="3"/>
        <v>5</v>
      </c>
      <c r="AG28" s="133">
        <f t="shared" si="3"/>
        <v>5</v>
      </c>
      <c r="AH28" s="133">
        <f t="shared" si="3"/>
        <v>5</v>
      </c>
      <c r="AI28" s="133">
        <f t="shared" si="3"/>
        <v>4</v>
      </c>
      <c r="AJ28" s="133">
        <f t="shared" si="3"/>
        <v>4</v>
      </c>
      <c r="AK28" s="133">
        <f t="shared" si="3"/>
        <v>4</v>
      </c>
      <c r="AL28" s="133">
        <f t="shared" si="3"/>
        <v>4</v>
      </c>
      <c r="AM28" s="134">
        <f t="shared" si="3"/>
        <v>4</v>
      </c>
      <c r="AN28" s="135">
        <f t="shared" si="3"/>
        <v>4</v>
      </c>
      <c r="AO28" s="133">
        <f t="shared" si="4"/>
        <v>4</v>
      </c>
      <c r="AP28" s="133">
        <f t="shared" si="4"/>
        <v>4</v>
      </c>
      <c r="AQ28" s="133">
        <f t="shared" si="4"/>
        <v>4</v>
      </c>
      <c r="AR28" s="133">
        <f t="shared" si="4"/>
        <v>4</v>
      </c>
      <c r="AS28" s="133">
        <f t="shared" si="4"/>
        <v>4</v>
      </c>
      <c r="AT28" s="133">
        <f t="shared" si="4"/>
        <v>4</v>
      </c>
      <c r="AU28" s="133">
        <f t="shared" si="4"/>
        <v>4</v>
      </c>
      <c r="AV28" s="133">
        <f t="shared" si="4"/>
        <v>4</v>
      </c>
      <c r="AW28" s="134">
        <f t="shared" si="4"/>
        <v>4</v>
      </c>
      <c r="AX28" s="133">
        <f t="shared" si="4"/>
        <v>4</v>
      </c>
      <c r="AY28" s="133">
        <f t="shared" si="4"/>
        <v>4</v>
      </c>
      <c r="AZ28" s="133">
        <f t="shared" si="4"/>
        <v>4</v>
      </c>
      <c r="BA28" s="133">
        <f t="shared" si="4"/>
        <v>4</v>
      </c>
      <c r="BB28" s="133">
        <f t="shared" si="4"/>
        <v>4</v>
      </c>
      <c r="BC28" s="133">
        <f t="shared" si="4"/>
        <v>4</v>
      </c>
      <c r="BD28" s="133">
        <f t="shared" si="4"/>
        <v>4</v>
      </c>
      <c r="BE28" s="133">
        <f>ROUNDUP((100-BE$12)/$H28,0)</f>
        <v>4</v>
      </c>
      <c r="BF28" s="133">
        <f>ROUNDUP((100-BF$12)/$H28,0)</f>
        <v>4</v>
      </c>
      <c r="BG28" s="136">
        <f>ROUNDUP((100-BG$12)/$H28,0)</f>
        <v>4</v>
      </c>
    </row>
    <row r="29" spans="7:59" ht="18">
      <c r="G29" s="62">
        <f t="shared" si="5"/>
        <v>15</v>
      </c>
      <c r="H29" s="63">
        <f t="shared" si="6"/>
        <v>19.7</v>
      </c>
      <c r="I29" s="133">
        <f t="shared" si="2"/>
        <v>5</v>
      </c>
      <c r="J29" s="133">
        <f t="shared" si="2"/>
        <v>5</v>
      </c>
      <c r="K29" s="133">
        <f t="shared" si="2"/>
        <v>5</v>
      </c>
      <c r="L29" s="133">
        <f t="shared" si="2"/>
        <v>5</v>
      </c>
      <c r="M29" s="133">
        <f t="shared" si="2"/>
        <v>5</v>
      </c>
      <c r="N29" s="133">
        <f t="shared" si="2"/>
        <v>5</v>
      </c>
      <c r="O29" s="133">
        <f t="shared" si="2"/>
        <v>5</v>
      </c>
      <c r="P29" s="133">
        <f t="shared" si="2"/>
        <v>5</v>
      </c>
      <c r="Q29" s="133">
        <f t="shared" si="2"/>
        <v>5</v>
      </c>
      <c r="R29" s="133">
        <f t="shared" si="2"/>
        <v>5</v>
      </c>
      <c r="S29" s="134">
        <f t="shared" si="2"/>
        <v>5</v>
      </c>
      <c r="T29" s="133">
        <f t="shared" si="2"/>
        <v>5</v>
      </c>
      <c r="U29" s="133">
        <f t="shared" si="2"/>
        <v>5</v>
      </c>
      <c r="V29" s="133">
        <f t="shared" si="2"/>
        <v>5</v>
      </c>
      <c r="W29" s="133">
        <f t="shared" si="2"/>
        <v>5</v>
      </c>
      <c r="X29" s="133">
        <f aca="true" t="shared" si="7" ref="S29:AH44">ROUNDUP((100-X$12)/$H29,0)</f>
        <v>5</v>
      </c>
      <c r="Y29" s="133">
        <f t="shared" si="7"/>
        <v>5</v>
      </c>
      <c r="Z29" s="133">
        <f t="shared" si="7"/>
        <v>5</v>
      </c>
      <c r="AA29" s="133">
        <f t="shared" si="7"/>
        <v>5</v>
      </c>
      <c r="AB29" s="133">
        <f t="shared" si="7"/>
        <v>5</v>
      </c>
      <c r="AC29" s="133">
        <f t="shared" si="3"/>
        <v>5</v>
      </c>
      <c r="AD29" s="135">
        <f t="shared" si="3"/>
        <v>5</v>
      </c>
      <c r="AE29" s="133">
        <f t="shared" si="3"/>
        <v>5</v>
      </c>
      <c r="AF29" s="133">
        <f t="shared" si="3"/>
        <v>5</v>
      </c>
      <c r="AG29" s="133">
        <f t="shared" si="3"/>
        <v>4</v>
      </c>
      <c r="AH29" s="133">
        <f t="shared" si="3"/>
        <v>4</v>
      </c>
      <c r="AI29" s="133">
        <f t="shared" si="3"/>
        <v>4</v>
      </c>
      <c r="AJ29" s="133">
        <f t="shared" si="3"/>
        <v>4</v>
      </c>
      <c r="AK29" s="133">
        <f t="shared" si="3"/>
        <v>4</v>
      </c>
      <c r="AL29" s="133">
        <f t="shared" si="3"/>
        <v>4</v>
      </c>
      <c r="AM29" s="134">
        <f t="shared" si="3"/>
        <v>4</v>
      </c>
      <c r="AN29" s="135">
        <f t="shared" si="3"/>
        <v>4</v>
      </c>
      <c r="AO29" s="133">
        <f t="shared" si="4"/>
        <v>4</v>
      </c>
      <c r="AP29" s="133">
        <f t="shared" si="4"/>
        <v>4</v>
      </c>
      <c r="AQ29" s="133">
        <f t="shared" si="4"/>
        <v>4</v>
      </c>
      <c r="AR29" s="133">
        <f t="shared" si="4"/>
        <v>4</v>
      </c>
      <c r="AS29" s="133">
        <f t="shared" si="4"/>
        <v>4</v>
      </c>
      <c r="AT29" s="133">
        <f t="shared" si="4"/>
        <v>4</v>
      </c>
      <c r="AU29" s="133">
        <f t="shared" si="4"/>
        <v>4</v>
      </c>
      <c r="AV29" s="133">
        <f t="shared" si="4"/>
        <v>4</v>
      </c>
      <c r="AW29" s="134">
        <f t="shared" si="4"/>
        <v>4</v>
      </c>
      <c r="AX29" s="133">
        <f t="shared" si="4"/>
        <v>4</v>
      </c>
      <c r="AY29" s="133">
        <f t="shared" si="4"/>
        <v>4</v>
      </c>
      <c r="AZ29" s="133">
        <f t="shared" si="4"/>
        <v>4</v>
      </c>
      <c r="BA29" s="133">
        <f t="shared" si="4"/>
        <v>4</v>
      </c>
      <c r="BB29" s="133">
        <f t="shared" si="4"/>
        <v>4</v>
      </c>
      <c r="BC29" s="133">
        <f t="shared" si="4"/>
        <v>4</v>
      </c>
      <c r="BD29" s="133">
        <f>ROUNDUP((100-BD$12)/$H29,0)</f>
        <v>4</v>
      </c>
      <c r="BE29" s="133">
        <f>ROUNDUP((100-BE$12)/$H29,0)</f>
        <v>4</v>
      </c>
      <c r="BF29" s="133">
        <f>ROUNDUP((100-BF$12)/$H29,0)</f>
        <v>4</v>
      </c>
      <c r="BG29" s="136">
        <f>ROUNDUP((100-BG$12)/$H29,0)</f>
        <v>4</v>
      </c>
    </row>
    <row r="30" spans="7:59" ht="18">
      <c r="G30" s="62">
        <f t="shared" si="5"/>
        <v>16</v>
      </c>
      <c r="H30" s="63">
        <f t="shared" si="6"/>
        <v>19.9</v>
      </c>
      <c r="I30" s="133">
        <f aca="true" t="shared" si="8" ref="I30:X45">ROUNDUP((100-I$12)/$H30,0)</f>
        <v>5</v>
      </c>
      <c r="J30" s="133">
        <f t="shared" si="8"/>
        <v>5</v>
      </c>
      <c r="K30" s="133">
        <f t="shared" si="8"/>
        <v>5</v>
      </c>
      <c r="L30" s="133">
        <f t="shared" si="8"/>
        <v>5</v>
      </c>
      <c r="M30" s="133">
        <f t="shared" si="8"/>
        <v>5</v>
      </c>
      <c r="N30" s="133">
        <f t="shared" si="8"/>
        <v>5</v>
      </c>
      <c r="O30" s="133">
        <f t="shared" si="8"/>
        <v>5</v>
      </c>
      <c r="P30" s="133">
        <f t="shared" si="8"/>
        <v>5</v>
      </c>
      <c r="Q30" s="133">
        <f t="shared" si="8"/>
        <v>5</v>
      </c>
      <c r="R30" s="133">
        <f t="shared" si="8"/>
        <v>5</v>
      </c>
      <c r="S30" s="134">
        <f t="shared" si="7"/>
        <v>5</v>
      </c>
      <c r="T30" s="133">
        <f t="shared" si="7"/>
        <v>5</v>
      </c>
      <c r="U30" s="133">
        <f t="shared" si="7"/>
        <v>5</v>
      </c>
      <c r="V30" s="133">
        <f t="shared" si="7"/>
        <v>5</v>
      </c>
      <c r="W30" s="133">
        <f t="shared" si="7"/>
        <v>5</v>
      </c>
      <c r="X30" s="133">
        <f t="shared" si="7"/>
        <v>5</v>
      </c>
      <c r="Y30" s="133">
        <f t="shared" si="7"/>
        <v>5</v>
      </c>
      <c r="Z30" s="133">
        <f t="shared" si="7"/>
        <v>5</v>
      </c>
      <c r="AA30" s="133">
        <f t="shared" si="7"/>
        <v>5</v>
      </c>
      <c r="AB30" s="133">
        <f t="shared" si="7"/>
        <v>4</v>
      </c>
      <c r="AC30" s="133">
        <f t="shared" si="7"/>
        <v>4</v>
      </c>
      <c r="AD30" s="135">
        <f t="shared" si="7"/>
        <v>4</v>
      </c>
      <c r="AE30" s="133">
        <f t="shared" si="7"/>
        <v>4</v>
      </c>
      <c r="AF30" s="133">
        <f t="shared" si="7"/>
        <v>4</v>
      </c>
      <c r="AG30" s="133">
        <f t="shared" si="7"/>
        <v>4</v>
      </c>
      <c r="AH30" s="133">
        <f t="shared" si="7"/>
        <v>4</v>
      </c>
      <c r="AI30" s="133">
        <f aca="true" t="shared" si="9" ref="AI30:AX45">ROUNDUP((100-AI$12)/$H30,0)</f>
        <v>4</v>
      </c>
      <c r="AJ30" s="133">
        <f t="shared" si="9"/>
        <v>4</v>
      </c>
      <c r="AK30" s="133">
        <f t="shared" si="9"/>
        <v>4</v>
      </c>
      <c r="AL30" s="133">
        <f t="shared" si="9"/>
        <v>4</v>
      </c>
      <c r="AM30" s="134">
        <f t="shared" si="9"/>
        <v>4</v>
      </c>
      <c r="AN30" s="135">
        <f t="shared" si="9"/>
        <v>4</v>
      </c>
      <c r="AO30" s="133">
        <f t="shared" si="9"/>
        <v>4</v>
      </c>
      <c r="AP30" s="133">
        <f t="shared" si="9"/>
        <v>4</v>
      </c>
      <c r="AQ30" s="133">
        <f t="shared" si="9"/>
        <v>4</v>
      </c>
      <c r="AR30" s="133">
        <f t="shared" si="9"/>
        <v>4</v>
      </c>
      <c r="AS30" s="133">
        <f t="shared" si="9"/>
        <v>4</v>
      </c>
      <c r="AT30" s="133">
        <f t="shared" si="9"/>
        <v>4</v>
      </c>
      <c r="AU30" s="133">
        <f t="shared" si="9"/>
        <v>4</v>
      </c>
      <c r="AV30" s="133">
        <f t="shared" si="9"/>
        <v>4</v>
      </c>
      <c r="AW30" s="134">
        <f t="shared" si="9"/>
        <v>4</v>
      </c>
      <c r="AX30" s="133">
        <f t="shared" si="9"/>
        <v>4</v>
      </c>
      <c r="AY30" s="133">
        <f aca="true" t="shared" si="10" ref="AW30:BI45">ROUNDUP((100-AY$12)/$H30,0)</f>
        <v>4</v>
      </c>
      <c r="AZ30" s="133">
        <f t="shared" si="10"/>
        <v>4</v>
      </c>
      <c r="BA30" s="133">
        <f t="shared" si="10"/>
        <v>4</v>
      </c>
      <c r="BB30" s="133">
        <f t="shared" si="10"/>
        <v>4</v>
      </c>
      <c r="BC30" s="133">
        <f t="shared" si="10"/>
        <v>4</v>
      </c>
      <c r="BD30" s="133">
        <f t="shared" si="10"/>
        <v>4</v>
      </c>
      <c r="BE30" s="133">
        <f t="shared" si="10"/>
        <v>4</v>
      </c>
      <c r="BF30" s="133">
        <f t="shared" si="10"/>
        <v>4</v>
      </c>
      <c r="BG30" s="136">
        <f t="shared" si="10"/>
        <v>4</v>
      </c>
    </row>
    <row r="31" spans="7:59" ht="18">
      <c r="G31" s="62">
        <f t="shared" si="5"/>
        <v>17</v>
      </c>
      <c r="H31" s="63">
        <f t="shared" si="6"/>
        <v>20.1</v>
      </c>
      <c r="I31" s="133">
        <f t="shared" si="8"/>
        <v>5</v>
      </c>
      <c r="J31" s="133">
        <f t="shared" si="8"/>
        <v>5</v>
      </c>
      <c r="K31" s="133">
        <f t="shared" si="8"/>
        <v>5</v>
      </c>
      <c r="L31" s="133">
        <f t="shared" si="8"/>
        <v>5</v>
      </c>
      <c r="M31" s="133">
        <f t="shared" si="8"/>
        <v>5</v>
      </c>
      <c r="N31" s="133">
        <f t="shared" si="8"/>
        <v>5</v>
      </c>
      <c r="O31" s="133">
        <f t="shared" si="8"/>
        <v>5</v>
      </c>
      <c r="P31" s="133">
        <f t="shared" si="8"/>
        <v>5</v>
      </c>
      <c r="Q31" s="133">
        <f t="shared" si="8"/>
        <v>5</v>
      </c>
      <c r="R31" s="133">
        <f t="shared" si="8"/>
        <v>5</v>
      </c>
      <c r="S31" s="134">
        <f t="shared" si="7"/>
        <v>5</v>
      </c>
      <c r="T31" s="133">
        <f t="shared" si="7"/>
        <v>5</v>
      </c>
      <c r="U31" s="133">
        <f t="shared" si="7"/>
        <v>5</v>
      </c>
      <c r="V31" s="133">
        <f t="shared" si="7"/>
        <v>5</v>
      </c>
      <c r="W31" s="133">
        <f t="shared" si="7"/>
        <v>4</v>
      </c>
      <c r="X31" s="133">
        <f t="shared" si="7"/>
        <v>4</v>
      </c>
      <c r="Y31" s="133">
        <f t="shared" si="7"/>
        <v>4</v>
      </c>
      <c r="Z31" s="133">
        <f t="shared" si="7"/>
        <v>4</v>
      </c>
      <c r="AA31" s="133">
        <f t="shared" si="7"/>
        <v>4</v>
      </c>
      <c r="AB31" s="133">
        <f t="shared" si="7"/>
        <v>4</v>
      </c>
      <c r="AC31" s="133">
        <f t="shared" si="7"/>
        <v>4</v>
      </c>
      <c r="AD31" s="135">
        <f t="shared" si="7"/>
        <v>4</v>
      </c>
      <c r="AE31" s="133">
        <f t="shared" si="7"/>
        <v>4</v>
      </c>
      <c r="AF31" s="133">
        <f t="shared" si="7"/>
        <v>4</v>
      </c>
      <c r="AG31" s="133">
        <f t="shared" si="7"/>
        <v>4</v>
      </c>
      <c r="AH31" s="133">
        <f t="shared" si="7"/>
        <v>4</v>
      </c>
      <c r="AI31" s="133">
        <f t="shared" si="9"/>
        <v>4</v>
      </c>
      <c r="AJ31" s="133">
        <f t="shared" si="9"/>
        <v>4</v>
      </c>
      <c r="AK31" s="133">
        <f t="shared" si="9"/>
        <v>4</v>
      </c>
      <c r="AL31" s="133">
        <f t="shared" si="9"/>
        <v>4</v>
      </c>
      <c r="AM31" s="134">
        <f t="shared" si="9"/>
        <v>4</v>
      </c>
      <c r="AN31" s="135">
        <f t="shared" si="9"/>
        <v>4</v>
      </c>
      <c r="AO31" s="133">
        <f t="shared" si="9"/>
        <v>4</v>
      </c>
      <c r="AP31" s="133">
        <f t="shared" si="9"/>
        <v>4</v>
      </c>
      <c r="AQ31" s="133">
        <f t="shared" si="9"/>
        <v>4</v>
      </c>
      <c r="AR31" s="133">
        <f t="shared" si="9"/>
        <v>4</v>
      </c>
      <c r="AS31" s="133">
        <f t="shared" si="9"/>
        <v>4</v>
      </c>
      <c r="AT31" s="133">
        <f t="shared" si="9"/>
        <v>4</v>
      </c>
      <c r="AU31" s="133">
        <f t="shared" si="9"/>
        <v>4</v>
      </c>
      <c r="AV31" s="133">
        <f t="shared" si="9"/>
        <v>4</v>
      </c>
      <c r="AW31" s="134">
        <f t="shared" si="10"/>
        <v>4</v>
      </c>
      <c r="AX31" s="133">
        <f t="shared" si="10"/>
        <v>4</v>
      </c>
      <c r="AY31" s="133">
        <f t="shared" si="10"/>
        <v>4</v>
      </c>
      <c r="AZ31" s="133">
        <f t="shared" si="10"/>
        <v>4</v>
      </c>
      <c r="BA31" s="133">
        <f t="shared" si="10"/>
        <v>4</v>
      </c>
      <c r="BB31" s="133">
        <f t="shared" si="10"/>
        <v>4</v>
      </c>
      <c r="BC31" s="133">
        <f t="shared" si="10"/>
        <v>4</v>
      </c>
      <c r="BD31" s="133">
        <f t="shared" si="10"/>
        <v>4</v>
      </c>
      <c r="BE31" s="133">
        <f t="shared" si="10"/>
        <v>4</v>
      </c>
      <c r="BF31" s="133">
        <f t="shared" si="10"/>
        <v>4</v>
      </c>
      <c r="BG31" s="136">
        <f t="shared" si="10"/>
        <v>4</v>
      </c>
    </row>
    <row r="32" spans="7:59" ht="18">
      <c r="G32" s="62">
        <f t="shared" si="5"/>
        <v>18</v>
      </c>
      <c r="H32" s="63">
        <f t="shared" si="6"/>
        <v>20.2</v>
      </c>
      <c r="I32" s="133">
        <f t="shared" si="8"/>
        <v>5</v>
      </c>
      <c r="J32" s="133">
        <f t="shared" si="8"/>
        <v>5</v>
      </c>
      <c r="K32" s="133">
        <f t="shared" si="8"/>
        <v>5</v>
      </c>
      <c r="L32" s="133">
        <f t="shared" si="8"/>
        <v>5</v>
      </c>
      <c r="M32" s="133">
        <f t="shared" si="8"/>
        <v>5</v>
      </c>
      <c r="N32" s="133">
        <f t="shared" si="8"/>
        <v>5</v>
      </c>
      <c r="O32" s="133">
        <f t="shared" si="8"/>
        <v>5</v>
      </c>
      <c r="P32" s="133">
        <f t="shared" si="8"/>
        <v>5</v>
      </c>
      <c r="Q32" s="133">
        <f t="shared" si="8"/>
        <v>5</v>
      </c>
      <c r="R32" s="133">
        <f t="shared" si="8"/>
        <v>5</v>
      </c>
      <c r="S32" s="134">
        <f t="shared" si="7"/>
        <v>5</v>
      </c>
      <c r="T32" s="133">
        <f t="shared" si="7"/>
        <v>5</v>
      </c>
      <c r="U32" s="133">
        <f t="shared" si="7"/>
        <v>4</v>
      </c>
      <c r="V32" s="133">
        <f t="shared" si="7"/>
        <v>4</v>
      </c>
      <c r="W32" s="133">
        <f t="shared" si="7"/>
        <v>4</v>
      </c>
      <c r="X32" s="133">
        <f t="shared" si="7"/>
        <v>4</v>
      </c>
      <c r="Y32" s="133">
        <f t="shared" si="7"/>
        <v>4</v>
      </c>
      <c r="Z32" s="133">
        <f t="shared" si="7"/>
        <v>4</v>
      </c>
      <c r="AA32" s="133">
        <f t="shared" si="7"/>
        <v>4</v>
      </c>
      <c r="AB32" s="133">
        <f t="shared" si="7"/>
        <v>4</v>
      </c>
      <c r="AC32" s="133">
        <f t="shared" si="7"/>
        <v>4</v>
      </c>
      <c r="AD32" s="135">
        <f t="shared" si="7"/>
        <v>4</v>
      </c>
      <c r="AE32" s="133">
        <f t="shared" si="7"/>
        <v>4</v>
      </c>
      <c r="AF32" s="133">
        <f t="shared" si="7"/>
        <v>4</v>
      </c>
      <c r="AG32" s="133">
        <f t="shared" si="7"/>
        <v>4</v>
      </c>
      <c r="AH32" s="133">
        <f t="shared" si="7"/>
        <v>4</v>
      </c>
      <c r="AI32" s="133">
        <f t="shared" si="9"/>
        <v>4</v>
      </c>
      <c r="AJ32" s="133">
        <f t="shared" si="9"/>
        <v>4</v>
      </c>
      <c r="AK32" s="133">
        <f t="shared" si="9"/>
        <v>4</v>
      </c>
      <c r="AL32" s="133">
        <f t="shared" si="9"/>
        <v>4</v>
      </c>
      <c r="AM32" s="134">
        <f t="shared" si="9"/>
        <v>4</v>
      </c>
      <c r="AN32" s="135">
        <f t="shared" si="9"/>
        <v>4</v>
      </c>
      <c r="AO32" s="133">
        <f t="shared" si="9"/>
        <v>4</v>
      </c>
      <c r="AP32" s="133">
        <f t="shared" si="9"/>
        <v>4</v>
      </c>
      <c r="AQ32" s="133">
        <f t="shared" si="9"/>
        <v>4</v>
      </c>
      <c r="AR32" s="133">
        <f t="shared" si="9"/>
        <v>4</v>
      </c>
      <c r="AS32" s="133">
        <f t="shared" si="9"/>
        <v>4</v>
      </c>
      <c r="AT32" s="133">
        <f t="shared" si="9"/>
        <v>4</v>
      </c>
      <c r="AU32" s="133">
        <f t="shared" si="9"/>
        <v>4</v>
      </c>
      <c r="AV32" s="133">
        <f t="shared" si="9"/>
        <v>4</v>
      </c>
      <c r="AW32" s="134">
        <f t="shared" si="10"/>
        <v>4</v>
      </c>
      <c r="AX32" s="133">
        <f t="shared" si="10"/>
        <v>4</v>
      </c>
      <c r="AY32" s="133">
        <f t="shared" si="10"/>
        <v>4</v>
      </c>
      <c r="AZ32" s="133">
        <f t="shared" si="10"/>
        <v>4</v>
      </c>
      <c r="BA32" s="133">
        <f t="shared" si="10"/>
        <v>4</v>
      </c>
      <c r="BB32" s="133">
        <f t="shared" si="10"/>
        <v>4</v>
      </c>
      <c r="BC32" s="133">
        <f t="shared" si="10"/>
        <v>4</v>
      </c>
      <c r="BD32" s="133">
        <f t="shared" si="10"/>
        <v>4</v>
      </c>
      <c r="BE32" s="133">
        <f t="shared" si="10"/>
        <v>4</v>
      </c>
      <c r="BF32" s="133">
        <f t="shared" si="10"/>
        <v>4</v>
      </c>
      <c r="BG32" s="136">
        <f t="shared" si="10"/>
        <v>4</v>
      </c>
    </row>
    <row r="33" spans="7:59" ht="18.75" thickBot="1">
      <c r="G33" s="115">
        <f t="shared" si="5"/>
        <v>19</v>
      </c>
      <c r="H33" s="116">
        <f t="shared" si="6"/>
        <v>20.4</v>
      </c>
      <c r="I33" s="137">
        <f t="shared" si="8"/>
        <v>5</v>
      </c>
      <c r="J33" s="137">
        <f t="shared" si="8"/>
        <v>5</v>
      </c>
      <c r="K33" s="137">
        <f t="shared" si="8"/>
        <v>5</v>
      </c>
      <c r="L33" s="137">
        <f t="shared" si="8"/>
        <v>5</v>
      </c>
      <c r="M33" s="137">
        <f t="shared" si="8"/>
        <v>5</v>
      </c>
      <c r="N33" s="137">
        <f t="shared" si="8"/>
        <v>5</v>
      </c>
      <c r="O33" s="137">
        <f t="shared" si="8"/>
        <v>5</v>
      </c>
      <c r="P33" s="137">
        <f t="shared" si="8"/>
        <v>4</v>
      </c>
      <c r="Q33" s="137">
        <f t="shared" si="8"/>
        <v>4</v>
      </c>
      <c r="R33" s="137">
        <f t="shared" si="8"/>
        <v>4</v>
      </c>
      <c r="S33" s="138">
        <f t="shared" si="7"/>
        <v>4</v>
      </c>
      <c r="T33" s="137">
        <f t="shared" si="7"/>
        <v>4</v>
      </c>
      <c r="U33" s="137">
        <f t="shared" si="7"/>
        <v>4</v>
      </c>
      <c r="V33" s="137">
        <f t="shared" si="7"/>
        <v>4</v>
      </c>
      <c r="W33" s="137">
        <f t="shared" si="7"/>
        <v>4</v>
      </c>
      <c r="X33" s="137">
        <f t="shared" si="7"/>
        <v>4</v>
      </c>
      <c r="Y33" s="137">
        <f t="shared" si="7"/>
        <v>4</v>
      </c>
      <c r="Z33" s="137">
        <f t="shared" si="7"/>
        <v>4</v>
      </c>
      <c r="AA33" s="137">
        <f t="shared" si="7"/>
        <v>4</v>
      </c>
      <c r="AB33" s="137">
        <f t="shared" si="7"/>
        <v>4</v>
      </c>
      <c r="AC33" s="137">
        <f t="shared" si="7"/>
        <v>4</v>
      </c>
      <c r="AD33" s="139">
        <f t="shared" si="7"/>
        <v>4</v>
      </c>
      <c r="AE33" s="137">
        <f t="shared" si="7"/>
        <v>4</v>
      </c>
      <c r="AF33" s="137">
        <f t="shared" si="7"/>
        <v>4</v>
      </c>
      <c r="AG33" s="137">
        <f t="shared" si="7"/>
        <v>4</v>
      </c>
      <c r="AH33" s="137">
        <f t="shared" si="7"/>
        <v>4</v>
      </c>
      <c r="AI33" s="137">
        <f t="shared" si="9"/>
        <v>4</v>
      </c>
      <c r="AJ33" s="137">
        <f t="shared" si="9"/>
        <v>4</v>
      </c>
      <c r="AK33" s="137">
        <f t="shared" si="9"/>
        <v>4</v>
      </c>
      <c r="AL33" s="137">
        <f t="shared" si="9"/>
        <v>4</v>
      </c>
      <c r="AM33" s="138">
        <f t="shared" si="9"/>
        <v>4</v>
      </c>
      <c r="AN33" s="139">
        <f t="shared" si="9"/>
        <v>4</v>
      </c>
      <c r="AO33" s="137">
        <f t="shared" si="9"/>
        <v>4</v>
      </c>
      <c r="AP33" s="137">
        <f t="shared" si="9"/>
        <v>4</v>
      </c>
      <c r="AQ33" s="137">
        <f t="shared" si="9"/>
        <v>4</v>
      </c>
      <c r="AR33" s="137">
        <f t="shared" si="9"/>
        <v>4</v>
      </c>
      <c r="AS33" s="137">
        <f t="shared" si="9"/>
        <v>4</v>
      </c>
      <c r="AT33" s="137">
        <f t="shared" si="9"/>
        <v>4</v>
      </c>
      <c r="AU33" s="137">
        <f t="shared" si="9"/>
        <v>4</v>
      </c>
      <c r="AV33" s="137">
        <f t="shared" si="9"/>
        <v>4</v>
      </c>
      <c r="AW33" s="138">
        <f t="shared" si="10"/>
        <v>4</v>
      </c>
      <c r="AX33" s="137">
        <f t="shared" si="10"/>
        <v>4</v>
      </c>
      <c r="AY33" s="137">
        <f t="shared" si="10"/>
        <v>4</v>
      </c>
      <c r="AZ33" s="137">
        <f t="shared" si="10"/>
        <v>4</v>
      </c>
      <c r="BA33" s="137">
        <f t="shared" si="10"/>
        <v>4</v>
      </c>
      <c r="BB33" s="137">
        <f t="shared" si="10"/>
        <v>4</v>
      </c>
      <c r="BC33" s="137">
        <f t="shared" si="10"/>
        <v>4</v>
      </c>
      <c r="BD33" s="137">
        <f t="shared" si="10"/>
        <v>4</v>
      </c>
      <c r="BE33" s="137">
        <f t="shared" si="10"/>
        <v>4</v>
      </c>
      <c r="BF33" s="137">
        <f t="shared" si="10"/>
        <v>4</v>
      </c>
      <c r="BG33" s="140">
        <f t="shared" si="10"/>
        <v>4</v>
      </c>
    </row>
    <row r="34" spans="7:59" ht="18">
      <c r="G34" s="72">
        <f t="shared" si="5"/>
        <v>20</v>
      </c>
      <c r="H34" s="73">
        <f t="shared" si="6"/>
        <v>20.6</v>
      </c>
      <c r="I34" s="141">
        <f t="shared" si="8"/>
        <v>5</v>
      </c>
      <c r="J34" s="141">
        <f t="shared" si="8"/>
        <v>5</v>
      </c>
      <c r="K34" s="141">
        <f t="shared" si="8"/>
        <v>5</v>
      </c>
      <c r="L34" s="141">
        <f t="shared" si="8"/>
        <v>4</v>
      </c>
      <c r="M34" s="141">
        <f t="shared" si="8"/>
        <v>4</v>
      </c>
      <c r="N34" s="141">
        <f t="shared" si="8"/>
        <v>4</v>
      </c>
      <c r="O34" s="141">
        <f t="shared" si="8"/>
        <v>4</v>
      </c>
      <c r="P34" s="141">
        <f t="shared" si="8"/>
        <v>4</v>
      </c>
      <c r="Q34" s="141">
        <f t="shared" si="8"/>
        <v>4</v>
      </c>
      <c r="R34" s="141">
        <f t="shared" si="8"/>
        <v>4</v>
      </c>
      <c r="S34" s="142">
        <f t="shared" si="7"/>
        <v>4</v>
      </c>
      <c r="T34" s="141">
        <f t="shared" si="7"/>
        <v>4</v>
      </c>
      <c r="U34" s="141">
        <f t="shared" si="7"/>
        <v>4</v>
      </c>
      <c r="V34" s="141">
        <f t="shared" si="7"/>
        <v>4</v>
      </c>
      <c r="W34" s="141">
        <f t="shared" si="7"/>
        <v>4</v>
      </c>
      <c r="X34" s="141">
        <f t="shared" si="7"/>
        <v>4</v>
      </c>
      <c r="Y34" s="141">
        <f t="shared" si="7"/>
        <v>4</v>
      </c>
      <c r="Z34" s="141">
        <f t="shared" si="7"/>
        <v>4</v>
      </c>
      <c r="AA34" s="141">
        <f t="shared" si="7"/>
        <v>4</v>
      </c>
      <c r="AB34" s="141">
        <f t="shared" si="7"/>
        <v>4</v>
      </c>
      <c r="AC34" s="141">
        <f t="shared" si="7"/>
        <v>4</v>
      </c>
      <c r="AD34" s="143">
        <f t="shared" si="7"/>
        <v>4</v>
      </c>
      <c r="AE34" s="141">
        <f t="shared" si="7"/>
        <v>4</v>
      </c>
      <c r="AF34" s="141">
        <f t="shared" si="7"/>
        <v>4</v>
      </c>
      <c r="AG34" s="141">
        <f t="shared" si="7"/>
        <v>4</v>
      </c>
      <c r="AH34" s="141">
        <f t="shared" si="7"/>
        <v>4</v>
      </c>
      <c r="AI34" s="141">
        <f t="shared" si="9"/>
        <v>4</v>
      </c>
      <c r="AJ34" s="141">
        <f t="shared" si="9"/>
        <v>4</v>
      </c>
      <c r="AK34" s="141">
        <f t="shared" si="9"/>
        <v>4</v>
      </c>
      <c r="AL34" s="141">
        <f t="shared" si="9"/>
        <v>4</v>
      </c>
      <c r="AM34" s="142">
        <f t="shared" si="9"/>
        <v>4</v>
      </c>
      <c r="AN34" s="143">
        <f t="shared" si="9"/>
        <v>4</v>
      </c>
      <c r="AO34" s="141">
        <f t="shared" si="9"/>
        <v>4</v>
      </c>
      <c r="AP34" s="141">
        <f t="shared" si="9"/>
        <v>4</v>
      </c>
      <c r="AQ34" s="141">
        <f t="shared" si="9"/>
        <v>4</v>
      </c>
      <c r="AR34" s="141">
        <f t="shared" si="9"/>
        <v>4</v>
      </c>
      <c r="AS34" s="141">
        <f t="shared" si="9"/>
        <v>4</v>
      </c>
      <c r="AT34" s="141">
        <f t="shared" si="9"/>
        <v>4</v>
      </c>
      <c r="AU34" s="141">
        <f t="shared" si="9"/>
        <v>4</v>
      </c>
      <c r="AV34" s="141">
        <f t="shared" si="9"/>
        <v>4</v>
      </c>
      <c r="AW34" s="142">
        <f t="shared" si="10"/>
        <v>4</v>
      </c>
      <c r="AX34" s="141">
        <f t="shared" si="10"/>
        <v>4</v>
      </c>
      <c r="AY34" s="141">
        <f t="shared" si="10"/>
        <v>4</v>
      </c>
      <c r="AZ34" s="141">
        <f t="shared" si="10"/>
        <v>4</v>
      </c>
      <c r="BA34" s="141">
        <f t="shared" si="10"/>
        <v>4</v>
      </c>
      <c r="BB34" s="141">
        <f t="shared" si="10"/>
        <v>4</v>
      </c>
      <c r="BC34" s="141">
        <f t="shared" si="10"/>
        <v>4</v>
      </c>
      <c r="BD34" s="141">
        <f t="shared" si="10"/>
        <v>4</v>
      </c>
      <c r="BE34" s="141">
        <f t="shared" si="10"/>
        <v>4</v>
      </c>
      <c r="BF34" s="141">
        <f t="shared" si="10"/>
        <v>4</v>
      </c>
      <c r="BG34" s="144">
        <f t="shared" si="10"/>
        <v>4</v>
      </c>
    </row>
    <row r="35" spans="7:59" ht="18">
      <c r="G35" s="72">
        <f t="shared" si="5"/>
        <v>21</v>
      </c>
      <c r="H35" s="73">
        <f t="shared" si="6"/>
        <v>20.8</v>
      </c>
      <c r="I35" s="141">
        <f t="shared" si="8"/>
        <v>4</v>
      </c>
      <c r="J35" s="141">
        <f t="shared" si="8"/>
        <v>4</v>
      </c>
      <c r="K35" s="141">
        <f t="shared" si="8"/>
        <v>4</v>
      </c>
      <c r="L35" s="141">
        <f t="shared" si="8"/>
        <v>4</v>
      </c>
      <c r="M35" s="141">
        <f t="shared" si="8"/>
        <v>4</v>
      </c>
      <c r="N35" s="141">
        <f t="shared" si="8"/>
        <v>4</v>
      </c>
      <c r="O35" s="141">
        <f t="shared" si="8"/>
        <v>4</v>
      </c>
      <c r="P35" s="141">
        <f t="shared" si="8"/>
        <v>4</v>
      </c>
      <c r="Q35" s="141">
        <f t="shared" si="8"/>
        <v>4</v>
      </c>
      <c r="R35" s="141">
        <f t="shared" si="8"/>
        <v>4</v>
      </c>
      <c r="S35" s="142">
        <f t="shared" si="7"/>
        <v>4</v>
      </c>
      <c r="T35" s="141">
        <f t="shared" si="7"/>
        <v>4</v>
      </c>
      <c r="U35" s="141">
        <f t="shared" si="7"/>
        <v>4</v>
      </c>
      <c r="V35" s="141">
        <f t="shared" si="7"/>
        <v>4</v>
      </c>
      <c r="W35" s="141">
        <f t="shared" si="7"/>
        <v>4</v>
      </c>
      <c r="X35" s="141">
        <f t="shared" si="7"/>
        <v>4</v>
      </c>
      <c r="Y35" s="141">
        <f t="shared" si="7"/>
        <v>4</v>
      </c>
      <c r="Z35" s="141">
        <f t="shared" si="7"/>
        <v>4</v>
      </c>
      <c r="AA35" s="141">
        <f t="shared" si="7"/>
        <v>4</v>
      </c>
      <c r="AB35" s="141">
        <f t="shared" si="7"/>
        <v>4</v>
      </c>
      <c r="AC35" s="141">
        <f t="shared" si="7"/>
        <v>4</v>
      </c>
      <c r="AD35" s="143">
        <f t="shared" si="7"/>
        <v>4</v>
      </c>
      <c r="AE35" s="141">
        <f t="shared" si="7"/>
        <v>4</v>
      </c>
      <c r="AF35" s="141">
        <f t="shared" si="7"/>
        <v>4</v>
      </c>
      <c r="AG35" s="141">
        <f t="shared" si="7"/>
        <v>4</v>
      </c>
      <c r="AH35" s="141">
        <f t="shared" si="7"/>
        <v>4</v>
      </c>
      <c r="AI35" s="141">
        <f t="shared" si="9"/>
        <v>4</v>
      </c>
      <c r="AJ35" s="141">
        <f t="shared" si="9"/>
        <v>4</v>
      </c>
      <c r="AK35" s="141">
        <f t="shared" si="9"/>
        <v>4</v>
      </c>
      <c r="AL35" s="141">
        <f t="shared" si="9"/>
        <v>4</v>
      </c>
      <c r="AM35" s="142">
        <f t="shared" si="9"/>
        <v>4</v>
      </c>
      <c r="AN35" s="143">
        <f t="shared" si="9"/>
        <v>4</v>
      </c>
      <c r="AO35" s="141">
        <f t="shared" si="9"/>
        <v>4</v>
      </c>
      <c r="AP35" s="141">
        <f t="shared" si="9"/>
        <v>4</v>
      </c>
      <c r="AQ35" s="141">
        <f t="shared" si="9"/>
        <v>4</v>
      </c>
      <c r="AR35" s="141">
        <f t="shared" si="9"/>
        <v>4</v>
      </c>
      <c r="AS35" s="141">
        <f t="shared" si="9"/>
        <v>4</v>
      </c>
      <c r="AT35" s="141">
        <f t="shared" si="9"/>
        <v>4</v>
      </c>
      <c r="AU35" s="141">
        <f t="shared" si="9"/>
        <v>4</v>
      </c>
      <c r="AV35" s="141">
        <f t="shared" si="9"/>
        <v>4</v>
      </c>
      <c r="AW35" s="142">
        <f t="shared" si="10"/>
        <v>4</v>
      </c>
      <c r="AX35" s="141">
        <f t="shared" si="10"/>
        <v>4</v>
      </c>
      <c r="AY35" s="141">
        <f t="shared" si="10"/>
        <v>4</v>
      </c>
      <c r="AZ35" s="141">
        <f t="shared" si="10"/>
        <v>4</v>
      </c>
      <c r="BA35" s="141">
        <f t="shared" si="10"/>
        <v>4</v>
      </c>
      <c r="BB35" s="141">
        <f t="shared" si="10"/>
        <v>4</v>
      </c>
      <c r="BC35" s="141">
        <f t="shared" si="10"/>
        <v>4</v>
      </c>
      <c r="BD35" s="141">
        <f t="shared" si="10"/>
        <v>4</v>
      </c>
      <c r="BE35" s="141">
        <f t="shared" si="10"/>
        <v>4</v>
      </c>
      <c r="BF35" s="141">
        <f t="shared" si="10"/>
        <v>4</v>
      </c>
      <c r="BG35" s="144">
        <f t="shared" si="10"/>
        <v>4</v>
      </c>
    </row>
    <row r="36" spans="7:59" ht="18">
      <c r="G36" s="72">
        <f t="shared" si="5"/>
        <v>22</v>
      </c>
      <c r="H36" s="73">
        <f t="shared" si="6"/>
        <v>20.9</v>
      </c>
      <c r="I36" s="141">
        <f t="shared" si="8"/>
        <v>4</v>
      </c>
      <c r="J36" s="141">
        <f t="shared" si="8"/>
        <v>4</v>
      </c>
      <c r="K36" s="141">
        <f t="shared" si="8"/>
        <v>4</v>
      </c>
      <c r="L36" s="141">
        <f t="shared" si="8"/>
        <v>4</v>
      </c>
      <c r="M36" s="141">
        <f t="shared" si="8"/>
        <v>4</v>
      </c>
      <c r="N36" s="141">
        <f t="shared" si="8"/>
        <v>4</v>
      </c>
      <c r="O36" s="141">
        <f t="shared" si="8"/>
        <v>4</v>
      </c>
      <c r="P36" s="141">
        <f t="shared" si="8"/>
        <v>4</v>
      </c>
      <c r="Q36" s="141">
        <f t="shared" si="8"/>
        <v>4</v>
      </c>
      <c r="R36" s="141">
        <f t="shared" si="8"/>
        <v>4</v>
      </c>
      <c r="S36" s="142">
        <f t="shared" si="7"/>
        <v>4</v>
      </c>
      <c r="T36" s="141">
        <f t="shared" si="7"/>
        <v>4</v>
      </c>
      <c r="U36" s="141">
        <f t="shared" si="7"/>
        <v>4</v>
      </c>
      <c r="V36" s="141">
        <f t="shared" si="7"/>
        <v>4</v>
      </c>
      <c r="W36" s="141">
        <f t="shared" si="7"/>
        <v>4</v>
      </c>
      <c r="X36" s="141">
        <f t="shared" si="7"/>
        <v>4</v>
      </c>
      <c r="Y36" s="141">
        <f t="shared" si="7"/>
        <v>4</v>
      </c>
      <c r="Z36" s="141">
        <f t="shared" si="7"/>
        <v>4</v>
      </c>
      <c r="AA36" s="141">
        <f t="shared" si="7"/>
        <v>4</v>
      </c>
      <c r="AB36" s="141">
        <f t="shared" si="7"/>
        <v>4</v>
      </c>
      <c r="AC36" s="141">
        <f t="shared" si="7"/>
        <v>4</v>
      </c>
      <c r="AD36" s="143">
        <f t="shared" si="7"/>
        <v>4</v>
      </c>
      <c r="AE36" s="141">
        <f t="shared" si="7"/>
        <v>4</v>
      </c>
      <c r="AF36" s="141">
        <f t="shared" si="7"/>
        <v>4</v>
      </c>
      <c r="AG36" s="141">
        <f t="shared" si="7"/>
        <v>4</v>
      </c>
      <c r="AH36" s="141">
        <f t="shared" si="7"/>
        <v>4</v>
      </c>
      <c r="AI36" s="141">
        <f t="shared" si="9"/>
        <v>4</v>
      </c>
      <c r="AJ36" s="141">
        <f t="shared" si="9"/>
        <v>4</v>
      </c>
      <c r="AK36" s="141">
        <f t="shared" si="9"/>
        <v>4</v>
      </c>
      <c r="AL36" s="141">
        <f t="shared" si="9"/>
        <v>4</v>
      </c>
      <c r="AM36" s="142">
        <f t="shared" si="9"/>
        <v>4</v>
      </c>
      <c r="AN36" s="143">
        <f t="shared" si="9"/>
        <v>4</v>
      </c>
      <c r="AO36" s="141">
        <f t="shared" si="9"/>
        <v>4</v>
      </c>
      <c r="AP36" s="141">
        <f t="shared" si="9"/>
        <v>4</v>
      </c>
      <c r="AQ36" s="141">
        <f t="shared" si="9"/>
        <v>4</v>
      </c>
      <c r="AR36" s="141">
        <f t="shared" si="9"/>
        <v>4</v>
      </c>
      <c r="AS36" s="141">
        <f t="shared" si="9"/>
        <v>4</v>
      </c>
      <c r="AT36" s="141">
        <f t="shared" si="9"/>
        <v>4</v>
      </c>
      <c r="AU36" s="141">
        <f t="shared" si="9"/>
        <v>4</v>
      </c>
      <c r="AV36" s="141">
        <f t="shared" si="9"/>
        <v>4</v>
      </c>
      <c r="AW36" s="142">
        <f t="shared" si="10"/>
        <v>4</v>
      </c>
      <c r="AX36" s="141">
        <f t="shared" si="10"/>
        <v>4</v>
      </c>
      <c r="AY36" s="141">
        <f t="shared" si="10"/>
        <v>4</v>
      </c>
      <c r="AZ36" s="141">
        <f t="shared" si="10"/>
        <v>4</v>
      </c>
      <c r="BA36" s="141">
        <f t="shared" si="10"/>
        <v>4</v>
      </c>
      <c r="BB36" s="141">
        <f t="shared" si="10"/>
        <v>4</v>
      </c>
      <c r="BC36" s="141">
        <f t="shared" si="10"/>
        <v>4</v>
      </c>
      <c r="BD36" s="141">
        <f t="shared" si="10"/>
        <v>4</v>
      </c>
      <c r="BE36" s="141">
        <f t="shared" si="10"/>
        <v>4</v>
      </c>
      <c r="BF36" s="141">
        <f t="shared" si="10"/>
        <v>4</v>
      </c>
      <c r="BG36" s="144">
        <f t="shared" si="10"/>
        <v>4</v>
      </c>
    </row>
    <row r="37" spans="7:59" ht="18">
      <c r="G37" s="72">
        <f t="shared" si="5"/>
        <v>23</v>
      </c>
      <c r="H37" s="73">
        <f t="shared" si="6"/>
        <v>21.1</v>
      </c>
      <c r="I37" s="141">
        <f t="shared" si="8"/>
        <v>4</v>
      </c>
      <c r="J37" s="141">
        <f t="shared" si="8"/>
        <v>4</v>
      </c>
      <c r="K37" s="141">
        <f t="shared" si="8"/>
        <v>4</v>
      </c>
      <c r="L37" s="141">
        <f t="shared" si="8"/>
        <v>4</v>
      </c>
      <c r="M37" s="141">
        <f t="shared" si="8"/>
        <v>4</v>
      </c>
      <c r="N37" s="141">
        <f t="shared" si="8"/>
        <v>4</v>
      </c>
      <c r="O37" s="141">
        <f t="shared" si="8"/>
        <v>4</v>
      </c>
      <c r="P37" s="141">
        <f t="shared" si="8"/>
        <v>4</v>
      </c>
      <c r="Q37" s="141">
        <f t="shared" si="8"/>
        <v>4</v>
      </c>
      <c r="R37" s="141">
        <f t="shared" si="8"/>
        <v>4</v>
      </c>
      <c r="S37" s="142">
        <f t="shared" si="7"/>
        <v>4</v>
      </c>
      <c r="T37" s="141">
        <f t="shared" si="7"/>
        <v>4</v>
      </c>
      <c r="U37" s="141">
        <f t="shared" si="7"/>
        <v>4</v>
      </c>
      <c r="V37" s="141">
        <f t="shared" si="7"/>
        <v>4</v>
      </c>
      <c r="W37" s="141">
        <f t="shared" si="7"/>
        <v>4</v>
      </c>
      <c r="X37" s="141">
        <f t="shared" si="7"/>
        <v>4</v>
      </c>
      <c r="Y37" s="141">
        <f t="shared" si="7"/>
        <v>4</v>
      </c>
      <c r="Z37" s="141">
        <f t="shared" si="7"/>
        <v>4</v>
      </c>
      <c r="AA37" s="141">
        <f t="shared" si="7"/>
        <v>4</v>
      </c>
      <c r="AB37" s="141">
        <f t="shared" si="7"/>
        <v>4</v>
      </c>
      <c r="AC37" s="141">
        <f t="shared" si="7"/>
        <v>4</v>
      </c>
      <c r="AD37" s="143">
        <f t="shared" si="7"/>
        <v>4</v>
      </c>
      <c r="AE37" s="141">
        <f t="shared" si="7"/>
        <v>4</v>
      </c>
      <c r="AF37" s="141">
        <f t="shared" si="7"/>
        <v>4</v>
      </c>
      <c r="AG37" s="141">
        <f t="shared" si="7"/>
        <v>4</v>
      </c>
      <c r="AH37" s="141">
        <f t="shared" si="7"/>
        <v>4</v>
      </c>
      <c r="AI37" s="141">
        <f t="shared" si="9"/>
        <v>4</v>
      </c>
      <c r="AJ37" s="141">
        <f t="shared" si="9"/>
        <v>4</v>
      </c>
      <c r="AK37" s="141">
        <f t="shared" si="9"/>
        <v>4</v>
      </c>
      <c r="AL37" s="141">
        <f t="shared" si="9"/>
        <v>4</v>
      </c>
      <c r="AM37" s="142">
        <f t="shared" si="9"/>
        <v>4</v>
      </c>
      <c r="AN37" s="143">
        <f t="shared" si="9"/>
        <v>4</v>
      </c>
      <c r="AO37" s="141">
        <f t="shared" si="9"/>
        <v>4</v>
      </c>
      <c r="AP37" s="141">
        <f t="shared" si="9"/>
        <v>4</v>
      </c>
      <c r="AQ37" s="141">
        <f t="shared" si="9"/>
        <v>4</v>
      </c>
      <c r="AR37" s="141">
        <f t="shared" si="9"/>
        <v>4</v>
      </c>
      <c r="AS37" s="141">
        <f t="shared" si="9"/>
        <v>4</v>
      </c>
      <c r="AT37" s="141">
        <f t="shared" si="9"/>
        <v>4</v>
      </c>
      <c r="AU37" s="141">
        <f t="shared" si="9"/>
        <v>4</v>
      </c>
      <c r="AV37" s="141">
        <f t="shared" si="9"/>
        <v>4</v>
      </c>
      <c r="AW37" s="142">
        <f t="shared" si="10"/>
        <v>4</v>
      </c>
      <c r="AX37" s="141">
        <f t="shared" si="10"/>
        <v>4</v>
      </c>
      <c r="AY37" s="141">
        <f t="shared" si="10"/>
        <v>4</v>
      </c>
      <c r="AZ37" s="141">
        <f t="shared" si="10"/>
        <v>4</v>
      </c>
      <c r="BA37" s="141">
        <f t="shared" si="10"/>
        <v>4</v>
      </c>
      <c r="BB37" s="141">
        <f t="shared" si="10"/>
        <v>4</v>
      </c>
      <c r="BC37" s="141">
        <f t="shared" si="10"/>
        <v>4</v>
      </c>
      <c r="BD37" s="141">
        <f t="shared" si="10"/>
        <v>4</v>
      </c>
      <c r="BE37" s="141">
        <f t="shared" si="10"/>
        <v>4</v>
      </c>
      <c r="BF37" s="141">
        <f t="shared" si="10"/>
        <v>4</v>
      </c>
      <c r="BG37" s="144">
        <f t="shared" si="10"/>
        <v>4</v>
      </c>
    </row>
    <row r="38" spans="7:59" ht="18">
      <c r="G38" s="72">
        <f t="shared" si="5"/>
        <v>24</v>
      </c>
      <c r="H38" s="73">
        <f t="shared" si="6"/>
        <v>21.3</v>
      </c>
      <c r="I38" s="141">
        <f t="shared" si="8"/>
        <v>4</v>
      </c>
      <c r="J38" s="141">
        <f t="shared" si="8"/>
        <v>4</v>
      </c>
      <c r="K38" s="141">
        <f t="shared" si="8"/>
        <v>4</v>
      </c>
      <c r="L38" s="141">
        <f t="shared" si="8"/>
        <v>4</v>
      </c>
      <c r="M38" s="141">
        <f t="shared" si="8"/>
        <v>4</v>
      </c>
      <c r="N38" s="141">
        <f t="shared" si="8"/>
        <v>4</v>
      </c>
      <c r="O38" s="141">
        <f t="shared" si="8"/>
        <v>4</v>
      </c>
      <c r="P38" s="141">
        <f t="shared" si="8"/>
        <v>4</v>
      </c>
      <c r="Q38" s="141">
        <f t="shared" si="8"/>
        <v>4</v>
      </c>
      <c r="R38" s="141">
        <f t="shared" si="8"/>
        <v>4</v>
      </c>
      <c r="S38" s="142">
        <f t="shared" si="7"/>
        <v>4</v>
      </c>
      <c r="T38" s="141">
        <f t="shared" si="7"/>
        <v>4</v>
      </c>
      <c r="U38" s="141">
        <f t="shared" si="7"/>
        <v>4</v>
      </c>
      <c r="V38" s="141">
        <f t="shared" si="7"/>
        <v>4</v>
      </c>
      <c r="W38" s="141">
        <f t="shared" si="7"/>
        <v>4</v>
      </c>
      <c r="X38" s="141">
        <f t="shared" si="7"/>
        <v>4</v>
      </c>
      <c r="Y38" s="141">
        <f t="shared" si="7"/>
        <v>4</v>
      </c>
      <c r="Z38" s="141">
        <f t="shared" si="7"/>
        <v>4</v>
      </c>
      <c r="AA38" s="141">
        <f t="shared" si="7"/>
        <v>4</v>
      </c>
      <c r="AB38" s="141">
        <f t="shared" si="7"/>
        <v>4</v>
      </c>
      <c r="AC38" s="141">
        <f t="shared" si="7"/>
        <v>4</v>
      </c>
      <c r="AD38" s="143">
        <f t="shared" si="7"/>
        <v>4</v>
      </c>
      <c r="AE38" s="141">
        <f t="shared" si="7"/>
        <v>4</v>
      </c>
      <c r="AF38" s="141">
        <f t="shared" si="7"/>
        <v>4</v>
      </c>
      <c r="AG38" s="141">
        <f t="shared" si="7"/>
        <v>4</v>
      </c>
      <c r="AH38" s="141">
        <f t="shared" si="7"/>
        <v>4</v>
      </c>
      <c r="AI38" s="141">
        <f t="shared" si="9"/>
        <v>4</v>
      </c>
      <c r="AJ38" s="141">
        <f t="shared" si="9"/>
        <v>4</v>
      </c>
      <c r="AK38" s="141">
        <f t="shared" si="9"/>
        <v>4</v>
      </c>
      <c r="AL38" s="141">
        <f t="shared" si="9"/>
        <v>4</v>
      </c>
      <c r="AM38" s="142">
        <f t="shared" si="9"/>
        <v>4</v>
      </c>
      <c r="AN38" s="143">
        <f t="shared" si="9"/>
        <v>4</v>
      </c>
      <c r="AO38" s="141">
        <f t="shared" si="9"/>
        <v>4</v>
      </c>
      <c r="AP38" s="141">
        <f t="shared" si="9"/>
        <v>4</v>
      </c>
      <c r="AQ38" s="141">
        <f t="shared" si="9"/>
        <v>4</v>
      </c>
      <c r="AR38" s="141">
        <f t="shared" si="9"/>
        <v>4</v>
      </c>
      <c r="AS38" s="141">
        <f t="shared" si="9"/>
        <v>4</v>
      </c>
      <c r="AT38" s="141">
        <f t="shared" si="9"/>
        <v>4</v>
      </c>
      <c r="AU38" s="141">
        <f t="shared" si="9"/>
        <v>4</v>
      </c>
      <c r="AV38" s="141">
        <f t="shared" si="9"/>
        <v>4</v>
      </c>
      <c r="AW38" s="142">
        <f t="shared" si="10"/>
        <v>4</v>
      </c>
      <c r="AX38" s="141">
        <f t="shared" si="10"/>
        <v>4</v>
      </c>
      <c r="AY38" s="141">
        <f t="shared" si="10"/>
        <v>4</v>
      </c>
      <c r="AZ38" s="141">
        <f t="shared" si="10"/>
        <v>4</v>
      </c>
      <c r="BA38" s="141">
        <f t="shared" si="10"/>
        <v>4</v>
      </c>
      <c r="BB38" s="141">
        <f t="shared" si="10"/>
        <v>4</v>
      </c>
      <c r="BC38" s="141">
        <f t="shared" si="10"/>
        <v>4</v>
      </c>
      <c r="BD38" s="141">
        <f t="shared" si="10"/>
        <v>4</v>
      </c>
      <c r="BE38" s="141">
        <f t="shared" si="10"/>
        <v>4</v>
      </c>
      <c r="BF38" s="141">
        <f t="shared" si="10"/>
        <v>4</v>
      </c>
      <c r="BG38" s="144">
        <f t="shared" si="10"/>
        <v>4</v>
      </c>
    </row>
    <row r="39" spans="7:59" ht="18">
      <c r="G39" s="72">
        <f t="shared" si="5"/>
        <v>25</v>
      </c>
      <c r="H39" s="73">
        <f t="shared" si="6"/>
        <v>21.5</v>
      </c>
      <c r="I39" s="141">
        <f t="shared" si="8"/>
        <v>4</v>
      </c>
      <c r="J39" s="141">
        <f t="shared" si="8"/>
        <v>4</v>
      </c>
      <c r="K39" s="141">
        <f t="shared" si="8"/>
        <v>4</v>
      </c>
      <c r="L39" s="141">
        <f t="shared" si="8"/>
        <v>4</v>
      </c>
      <c r="M39" s="141">
        <f t="shared" si="8"/>
        <v>4</v>
      </c>
      <c r="N39" s="141">
        <f t="shared" si="8"/>
        <v>4</v>
      </c>
      <c r="O39" s="141">
        <f t="shared" si="8"/>
        <v>4</v>
      </c>
      <c r="P39" s="141">
        <f t="shared" si="8"/>
        <v>4</v>
      </c>
      <c r="Q39" s="141">
        <f t="shared" si="8"/>
        <v>4</v>
      </c>
      <c r="R39" s="141">
        <f t="shared" si="8"/>
        <v>4</v>
      </c>
      <c r="S39" s="142">
        <f t="shared" si="7"/>
        <v>4</v>
      </c>
      <c r="T39" s="141">
        <f t="shared" si="7"/>
        <v>4</v>
      </c>
      <c r="U39" s="141">
        <f t="shared" si="7"/>
        <v>4</v>
      </c>
      <c r="V39" s="141">
        <f t="shared" si="7"/>
        <v>4</v>
      </c>
      <c r="W39" s="141">
        <f t="shared" si="7"/>
        <v>4</v>
      </c>
      <c r="X39" s="141">
        <f t="shared" si="7"/>
        <v>4</v>
      </c>
      <c r="Y39" s="141">
        <f t="shared" si="7"/>
        <v>4</v>
      </c>
      <c r="Z39" s="141">
        <f t="shared" si="7"/>
        <v>4</v>
      </c>
      <c r="AA39" s="141">
        <f t="shared" si="7"/>
        <v>4</v>
      </c>
      <c r="AB39" s="141">
        <f t="shared" si="7"/>
        <v>4</v>
      </c>
      <c r="AC39" s="141">
        <f t="shared" si="7"/>
        <v>4</v>
      </c>
      <c r="AD39" s="143">
        <f t="shared" si="7"/>
        <v>4</v>
      </c>
      <c r="AE39" s="141">
        <f t="shared" si="7"/>
        <v>4</v>
      </c>
      <c r="AF39" s="141">
        <f t="shared" si="7"/>
        <v>4</v>
      </c>
      <c r="AG39" s="141">
        <f t="shared" si="7"/>
        <v>4</v>
      </c>
      <c r="AH39" s="141">
        <f t="shared" si="7"/>
        <v>4</v>
      </c>
      <c r="AI39" s="141">
        <f t="shared" si="9"/>
        <v>4</v>
      </c>
      <c r="AJ39" s="141">
        <f t="shared" si="9"/>
        <v>4</v>
      </c>
      <c r="AK39" s="141">
        <f t="shared" si="9"/>
        <v>4</v>
      </c>
      <c r="AL39" s="141">
        <f t="shared" si="9"/>
        <v>4</v>
      </c>
      <c r="AM39" s="142">
        <f t="shared" si="9"/>
        <v>4</v>
      </c>
      <c r="AN39" s="143">
        <f t="shared" si="9"/>
        <v>4</v>
      </c>
      <c r="AO39" s="141">
        <f t="shared" si="9"/>
        <v>4</v>
      </c>
      <c r="AP39" s="141">
        <f t="shared" si="9"/>
        <v>4</v>
      </c>
      <c r="AQ39" s="141">
        <f t="shared" si="9"/>
        <v>4</v>
      </c>
      <c r="AR39" s="141">
        <f t="shared" si="9"/>
        <v>4</v>
      </c>
      <c r="AS39" s="141">
        <f t="shared" si="9"/>
        <v>4</v>
      </c>
      <c r="AT39" s="141">
        <f t="shared" si="9"/>
        <v>4</v>
      </c>
      <c r="AU39" s="141">
        <f t="shared" si="9"/>
        <v>4</v>
      </c>
      <c r="AV39" s="141">
        <f t="shared" si="9"/>
        <v>4</v>
      </c>
      <c r="AW39" s="142">
        <f t="shared" si="10"/>
        <v>4</v>
      </c>
      <c r="AX39" s="141">
        <f t="shared" si="10"/>
        <v>4</v>
      </c>
      <c r="AY39" s="141">
        <f t="shared" si="10"/>
        <v>4</v>
      </c>
      <c r="AZ39" s="141">
        <f t="shared" si="10"/>
        <v>4</v>
      </c>
      <c r="BA39" s="141">
        <f t="shared" si="10"/>
        <v>4</v>
      </c>
      <c r="BB39" s="141">
        <f t="shared" si="10"/>
        <v>4</v>
      </c>
      <c r="BC39" s="141">
        <f t="shared" si="10"/>
        <v>4</v>
      </c>
      <c r="BD39" s="141">
        <f t="shared" si="10"/>
        <v>4</v>
      </c>
      <c r="BE39" s="141">
        <f t="shared" si="10"/>
        <v>4</v>
      </c>
      <c r="BF39" s="141">
        <f t="shared" si="10"/>
        <v>4</v>
      </c>
      <c r="BG39" s="144">
        <f t="shared" si="10"/>
        <v>4</v>
      </c>
    </row>
    <row r="40" spans="7:59" ht="18">
      <c r="G40" s="72">
        <f t="shared" si="5"/>
        <v>26</v>
      </c>
      <c r="H40" s="73">
        <f t="shared" si="6"/>
        <v>21.6</v>
      </c>
      <c r="I40" s="141">
        <f t="shared" si="8"/>
        <v>4</v>
      </c>
      <c r="J40" s="141">
        <f t="shared" si="8"/>
        <v>4</v>
      </c>
      <c r="K40" s="141">
        <f t="shared" si="8"/>
        <v>4</v>
      </c>
      <c r="L40" s="141">
        <f t="shared" si="8"/>
        <v>4</v>
      </c>
      <c r="M40" s="141">
        <f t="shared" si="8"/>
        <v>4</v>
      </c>
      <c r="N40" s="141">
        <f t="shared" si="8"/>
        <v>4</v>
      </c>
      <c r="O40" s="141">
        <f t="shared" si="8"/>
        <v>4</v>
      </c>
      <c r="P40" s="141">
        <f t="shared" si="8"/>
        <v>4</v>
      </c>
      <c r="Q40" s="141">
        <f t="shared" si="8"/>
        <v>4</v>
      </c>
      <c r="R40" s="141">
        <f t="shared" si="8"/>
        <v>4</v>
      </c>
      <c r="S40" s="142">
        <f t="shared" si="7"/>
        <v>4</v>
      </c>
      <c r="T40" s="141">
        <f t="shared" si="7"/>
        <v>4</v>
      </c>
      <c r="U40" s="141">
        <f t="shared" si="7"/>
        <v>4</v>
      </c>
      <c r="V40" s="141">
        <f t="shared" si="7"/>
        <v>4</v>
      </c>
      <c r="W40" s="141">
        <f t="shared" si="7"/>
        <v>4</v>
      </c>
      <c r="X40" s="141">
        <f t="shared" si="7"/>
        <v>4</v>
      </c>
      <c r="Y40" s="141">
        <f t="shared" si="7"/>
        <v>4</v>
      </c>
      <c r="Z40" s="141">
        <f t="shared" si="7"/>
        <v>4</v>
      </c>
      <c r="AA40" s="141">
        <f t="shared" si="7"/>
        <v>4</v>
      </c>
      <c r="AB40" s="141">
        <f t="shared" si="7"/>
        <v>4</v>
      </c>
      <c r="AC40" s="141">
        <f t="shared" si="7"/>
        <v>4</v>
      </c>
      <c r="AD40" s="143">
        <f t="shared" si="7"/>
        <v>4</v>
      </c>
      <c r="AE40" s="141">
        <f t="shared" si="7"/>
        <v>4</v>
      </c>
      <c r="AF40" s="141">
        <f t="shared" si="7"/>
        <v>4</v>
      </c>
      <c r="AG40" s="141">
        <f t="shared" si="7"/>
        <v>4</v>
      </c>
      <c r="AH40" s="141">
        <f t="shared" si="7"/>
        <v>4</v>
      </c>
      <c r="AI40" s="141">
        <f t="shared" si="9"/>
        <v>4</v>
      </c>
      <c r="AJ40" s="141">
        <f t="shared" si="9"/>
        <v>4</v>
      </c>
      <c r="AK40" s="141">
        <f t="shared" si="9"/>
        <v>4</v>
      </c>
      <c r="AL40" s="141">
        <f t="shared" si="9"/>
        <v>4</v>
      </c>
      <c r="AM40" s="142">
        <f t="shared" si="9"/>
        <v>4</v>
      </c>
      <c r="AN40" s="143">
        <f t="shared" si="9"/>
        <v>4</v>
      </c>
      <c r="AO40" s="141">
        <f t="shared" si="9"/>
        <v>4</v>
      </c>
      <c r="AP40" s="141">
        <f t="shared" si="9"/>
        <v>4</v>
      </c>
      <c r="AQ40" s="141">
        <f t="shared" si="9"/>
        <v>4</v>
      </c>
      <c r="AR40" s="141">
        <f t="shared" si="9"/>
        <v>4</v>
      </c>
      <c r="AS40" s="141">
        <f t="shared" si="9"/>
        <v>4</v>
      </c>
      <c r="AT40" s="141">
        <f t="shared" si="9"/>
        <v>4</v>
      </c>
      <c r="AU40" s="141">
        <f t="shared" si="9"/>
        <v>4</v>
      </c>
      <c r="AV40" s="141">
        <f t="shared" si="9"/>
        <v>4</v>
      </c>
      <c r="AW40" s="142">
        <f t="shared" si="10"/>
        <v>4</v>
      </c>
      <c r="AX40" s="141">
        <f t="shared" si="10"/>
        <v>4</v>
      </c>
      <c r="AY40" s="141">
        <f t="shared" si="10"/>
        <v>4</v>
      </c>
      <c r="AZ40" s="141">
        <f t="shared" si="10"/>
        <v>4</v>
      </c>
      <c r="BA40" s="141">
        <f t="shared" si="10"/>
        <v>4</v>
      </c>
      <c r="BB40" s="141">
        <f t="shared" si="10"/>
        <v>4</v>
      </c>
      <c r="BC40" s="141">
        <f t="shared" si="10"/>
        <v>4</v>
      </c>
      <c r="BD40" s="141">
        <f t="shared" si="10"/>
        <v>4</v>
      </c>
      <c r="BE40" s="141">
        <f t="shared" si="10"/>
        <v>4</v>
      </c>
      <c r="BF40" s="141">
        <f t="shared" si="10"/>
        <v>4</v>
      </c>
      <c r="BG40" s="144">
        <f t="shared" si="10"/>
        <v>4</v>
      </c>
    </row>
    <row r="41" spans="7:59" ht="18">
      <c r="G41" s="72">
        <f t="shared" si="5"/>
        <v>27</v>
      </c>
      <c r="H41" s="73">
        <f t="shared" si="6"/>
        <v>21.8</v>
      </c>
      <c r="I41" s="141">
        <f t="shared" si="8"/>
        <v>4</v>
      </c>
      <c r="J41" s="141">
        <f t="shared" si="8"/>
        <v>4</v>
      </c>
      <c r="K41" s="141">
        <f t="shared" si="8"/>
        <v>4</v>
      </c>
      <c r="L41" s="141">
        <f t="shared" si="8"/>
        <v>4</v>
      </c>
      <c r="M41" s="141">
        <f t="shared" si="8"/>
        <v>4</v>
      </c>
      <c r="N41" s="141">
        <f t="shared" si="8"/>
        <v>4</v>
      </c>
      <c r="O41" s="141">
        <f t="shared" si="8"/>
        <v>4</v>
      </c>
      <c r="P41" s="141">
        <f t="shared" si="8"/>
        <v>4</v>
      </c>
      <c r="Q41" s="141">
        <f t="shared" si="8"/>
        <v>4</v>
      </c>
      <c r="R41" s="141">
        <f t="shared" si="8"/>
        <v>4</v>
      </c>
      <c r="S41" s="142">
        <f t="shared" si="7"/>
        <v>4</v>
      </c>
      <c r="T41" s="141">
        <f t="shared" si="7"/>
        <v>4</v>
      </c>
      <c r="U41" s="141">
        <f t="shared" si="7"/>
        <v>4</v>
      </c>
      <c r="V41" s="141">
        <f t="shared" si="7"/>
        <v>4</v>
      </c>
      <c r="W41" s="141">
        <f t="shared" si="7"/>
        <v>4</v>
      </c>
      <c r="X41" s="141">
        <f t="shared" si="7"/>
        <v>4</v>
      </c>
      <c r="Y41" s="141">
        <f t="shared" si="7"/>
        <v>4</v>
      </c>
      <c r="Z41" s="141">
        <f t="shared" si="7"/>
        <v>4</v>
      </c>
      <c r="AA41" s="141">
        <f t="shared" si="7"/>
        <v>4</v>
      </c>
      <c r="AB41" s="141">
        <f t="shared" si="7"/>
        <v>4</v>
      </c>
      <c r="AC41" s="141">
        <f t="shared" si="7"/>
        <v>4</v>
      </c>
      <c r="AD41" s="143">
        <f t="shared" si="7"/>
        <v>4</v>
      </c>
      <c r="AE41" s="141">
        <f t="shared" si="7"/>
        <v>4</v>
      </c>
      <c r="AF41" s="141">
        <f t="shared" si="7"/>
        <v>4</v>
      </c>
      <c r="AG41" s="141">
        <f t="shared" si="7"/>
        <v>4</v>
      </c>
      <c r="AH41" s="141">
        <f t="shared" si="7"/>
        <v>4</v>
      </c>
      <c r="AI41" s="141">
        <f t="shared" si="9"/>
        <v>4</v>
      </c>
      <c r="AJ41" s="141">
        <f t="shared" si="9"/>
        <v>4</v>
      </c>
      <c r="AK41" s="141">
        <f t="shared" si="9"/>
        <v>4</v>
      </c>
      <c r="AL41" s="141">
        <f t="shared" si="9"/>
        <v>4</v>
      </c>
      <c r="AM41" s="142">
        <f t="shared" si="9"/>
        <v>4</v>
      </c>
      <c r="AN41" s="143">
        <f t="shared" si="9"/>
        <v>4</v>
      </c>
      <c r="AO41" s="141">
        <f t="shared" si="9"/>
        <v>4</v>
      </c>
      <c r="AP41" s="141">
        <f t="shared" si="9"/>
        <v>4</v>
      </c>
      <c r="AQ41" s="141">
        <f t="shared" si="9"/>
        <v>4</v>
      </c>
      <c r="AR41" s="141">
        <f t="shared" si="9"/>
        <v>4</v>
      </c>
      <c r="AS41" s="141">
        <f t="shared" si="9"/>
        <v>4</v>
      </c>
      <c r="AT41" s="141">
        <f t="shared" si="9"/>
        <v>4</v>
      </c>
      <c r="AU41" s="141">
        <f t="shared" si="9"/>
        <v>4</v>
      </c>
      <c r="AV41" s="141">
        <f t="shared" si="9"/>
        <v>4</v>
      </c>
      <c r="AW41" s="142">
        <f t="shared" si="10"/>
        <v>4</v>
      </c>
      <c r="AX41" s="141">
        <f t="shared" si="10"/>
        <v>4</v>
      </c>
      <c r="AY41" s="141">
        <f t="shared" si="10"/>
        <v>4</v>
      </c>
      <c r="AZ41" s="141">
        <f t="shared" si="10"/>
        <v>4</v>
      </c>
      <c r="BA41" s="141">
        <f t="shared" si="10"/>
        <v>4</v>
      </c>
      <c r="BB41" s="141">
        <f t="shared" si="10"/>
        <v>4</v>
      </c>
      <c r="BC41" s="141">
        <f t="shared" si="10"/>
        <v>4</v>
      </c>
      <c r="BD41" s="141">
        <f t="shared" si="10"/>
        <v>4</v>
      </c>
      <c r="BE41" s="141">
        <f t="shared" si="10"/>
        <v>4</v>
      </c>
      <c r="BF41" s="141">
        <f t="shared" si="10"/>
        <v>4</v>
      </c>
      <c r="BG41" s="144">
        <f t="shared" si="10"/>
        <v>4</v>
      </c>
    </row>
    <row r="42" spans="7:59" ht="18">
      <c r="G42" s="72">
        <f t="shared" si="5"/>
        <v>28</v>
      </c>
      <c r="H42" s="73">
        <f t="shared" si="6"/>
        <v>22</v>
      </c>
      <c r="I42" s="141">
        <f t="shared" si="8"/>
        <v>4</v>
      </c>
      <c r="J42" s="141">
        <f t="shared" si="8"/>
        <v>4</v>
      </c>
      <c r="K42" s="141">
        <f t="shared" si="8"/>
        <v>4</v>
      </c>
      <c r="L42" s="141">
        <f t="shared" si="8"/>
        <v>4</v>
      </c>
      <c r="M42" s="141">
        <f t="shared" si="8"/>
        <v>4</v>
      </c>
      <c r="N42" s="141">
        <f t="shared" si="8"/>
        <v>4</v>
      </c>
      <c r="O42" s="141">
        <f t="shared" si="8"/>
        <v>4</v>
      </c>
      <c r="P42" s="141">
        <f t="shared" si="8"/>
        <v>4</v>
      </c>
      <c r="Q42" s="141">
        <f t="shared" si="8"/>
        <v>4</v>
      </c>
      <c r="R42" s="141">
        <f t="shared" si="8"/>
        <v>4</v>
      </c>
      <c r="S42" s="142">
        <f t="shared" si="7"/>
        <v>4</v>
      </c>
      <c r="T42" s="141">
        <f t="shared" si="7"/>
        <v>4</v>
      </c>
      <c r="U42" s="141">
        <f t="shared" si="7"/>
        <v>4</v>
      </c>
      <c r="V42" s="141">
        <f t="shared" si="7"/>
        <v>4</v>
      </c>
      <c r="W42" s="141">
        <f t="shared" si="7"/>
        <v>4</v>
      </c>
      <c r="X42" s="141">
        <f t="shared" si="7"/>
        <v>4</v>
      </c>
      <c r="Y42" s="141">
        <f t="shared" si="7"/>
        <v>4</v>
      </c>
      <c r="Z42" s="141">
        <f t="shared" si="7"/>
        <v>4</v>
      </c>
      <c r="AA42" s="141">
        <f t="shared" si="7"/>
        <v>4</v>
      </c>
      <c r="AB42" s="141">
        <f t="shared" si="7"/>
        <v>4</v>
      </c>
      <c r="AC42" s="141">
        <f t="shared" si="7"/>
        <v>4</v>
      </c>
      <c r="AD42" s="143">
        <f t="shared" si="7"/>
        <v>4</v>
      </c>
      <c r="AE42" s="141">
        <f t="shared" si="7"/>
        <v>4</v>
      </c>
      <c r="AF42" s="141">
        <f t="shared" si="7"/>
        <v>4</v>
      </c>
      <c r="AG42" s="141">
        <f t="shared" si="7"/>
        <v>4</v>
      </c>
      <c r="AH42" s="141">
        <f t="shared" si="7"/>
        <v>4</v>
      </c>
      <c r="AI42" s="141">
        <f t="shared" si="9"/>
        <v>4</v>
      </c>
      <c r="AJ42" s="141">
        <f t="shared" si="9"/>
        <v>4</v>
      </c>
      <c r="AK42" s="141">
        <f t="shared" si="9"/>
        <v>4</v>
      </c>
      <c r="AL42" s="141">
        <f t="shared" si="9"/>
        <v>4</v>
      </c>
      <c r="AM42" s="142">
        <f t="shared" si="9"/>
        <v>4</v>
      </c>
      <c r="AN42" s="143">
        <f t="shared" si="9"/>
        <v>4</v>
      </c>
      <c r="AO42" s="141">
        <f t="shared" si="9"/>
        <v>4</v>
      </c>
      <c r="AP42" s="141">
        <f t="shared" si="9"/>
        <v>4</v>
      </c>
      <c r="AQ42" s="141">
        <f t="shared" si="9"/>
        <v>4</v>
      </c>
      <c r="AR42" s="141">
        <f t="shared" si="9"/>
        <v>4</v>
      </c>
      <c r="AS42" s="141">
        <f t="shared" si="9"/>
        <v>4</v>
      </c>
      <c r="AT42" s="141">
        <f t="shared" si="9"/>
        <v>4</v>
      </c>
      <c r="AU42" s="141">
        <f t="shared" si="9"/>
        <v>4</v>
      </c>
      <c r="AV42" s="141">
        <f t="shared" si="9"/>
        <v>4</v>
      </c>
      <c r="AW42" s="142">
        <f t="shared" si="10"/>
        <v>4</v>
      </c>
      <c r="AX42" s="141">
        <f t="shared" si="10"/>
        <v>4</v>
      </c>
      <c r="AY42" s="141">
        <f t="shared" si="10"/>
        <v>4</v>
      </c>
      <c r="AZ42" s="141">
        <f t="shared" si="10"/>
        <v>4</v>
      </c>
      <c r="BA42" s="141">
        <f t="shared" si="10"/>
        <v>4</v>
      </c>
      <c r="BB42" s="141">
        <f t="shared" si="10"/>
        <v>4</v>
      </c>
      <c r="BC42" s="141">
        <f t="shared" si="10"/>
        <v>4</v>
      </c>
      <c r="BD42" s="141">
        <f t="shared" si="10"/>
        <v>4</v>
      </c>
      <c r="BE42" s="141">
        <f t="shared" si="10"/>
        <v>4</v>
      </c>
      <c r="BF42" s="141">
        <f t="shared" si="10"/>
        <v>4</v>
      </c>
      <c r="BG42" s="144">
        <f t="shared" si="10"/>
        <v>4</v>
      </c>
    </row>
    <row r="43" spans="7:59" ht="18.75" thickBot="1">
      <c r="G43" s="72">
        <f t="shared" si="5"/>
        <v>29</v>
      </c>
      <c r="H43" s="73">
        <f t="shared" si="6"/>
        <v>22.1</v>
      </c>
      <c r="I43" s="141">
        <f t="shared" si="8"/>
        <v>4</v>
      </c>
      <c r="J43" s="141">
        <f t="shared" si="8"/>
        <v>4</v>
      </c>
      <c r="K43" s="141">
        <f t="shared" si="8"/>
        <v>4</v>
      </c>
      <c r="L43" s="141">
        <f t="shared" si="8"/>
        <v>4</v>
      </c>
      <c r="M43" s="141">
        <f t="shared" si="8"/>
        <v>4</v>
      </c>
      <c r="N43" s="141">
        <f t="shared" si="8"/>
        <v>4</v>
      </c>
      <c r="O43" s="141">
        <f t="shared" si="8"/>
        <v>4</v>
      </c>
      <c r="P43" s="141">
        <f t="shared" si="8"/>
        <v>4</v>
      </c>
      <c r="Q43" s="141">
        <f t="shared" si="8"/>
        <v>4</v>
      </c>
      <c r="R43" s="141">
        <f t="shared" si="8"/>
        <v>4</v>
      </c>
      <c r="S43" s="142">
        <f t="shared" si="7"/>
        <v>4</v>
      </c>
      <c r="T43" s="141">
        <f t="shared" si="7"/>
        <v>4</v>
      </c>
      <c r="U43" s="141">
        <f t="shared" si="7"/>
        <v>4</v>
      </c>
      <c r="V43" s="141">
        <f t="shared" si="7"/>
        <v>4</v>
      </c>
      <c r="W43" s="141">
        <f t="shared" si="7"/>
        <v>4</v>
      </c>
      <c r="X43" s="141">
        <f t="shared" si="7"/>
        <v>4</v>
      </c>
      <c r="Y43" s="141">
        <f t="shared" si="7"/>
        <v>4</v>
      </c>
      <c r="Z43" s="141">
        <f t="shared" si="7"/>
        <v>4</v>
      </c>
      <c r="AA43" s="141">
        <f t="shared" si="7"/>
        <v>4</v>
      </c>
      <c r="AB43" s="141">
        <f t="shared" si="7"/>
        <v>4</v>
      </c>
      <c r="AC43" s="141">
        <f t="shared" si="7"/>
        <v>4</v>
      </c>
      <c r="AD43" s="143">
        <f t="shared" si="7"/>
        <v>4</v>
      </c>
      <c r="AE43" s="141">
        <f t="shared" si="7"/>
        <v>4</v>
      </c>
      <c r="AF43" s="141">
        <f t="shared" si="7"/>
        <v>4</v>
      </c>
      <c r="AG43" s="141">
        <f t="shared" si="7"/>
        <v>4</v>
      </c>
      <c r="AH43" s="141">
        <f t="shared" si="7"/>
        <v>4</v>
      </c>
      <c r="AI43" s="141">
        <f t="shared" si="9"/>
        <v>4</v>
      </c>
      <c r="AJ43" s="141">
        <f t="shared" si="9"/>
        <v>4</v>
      </c>
      <c r="AK43" s="141">
        <f t="shared" si="9"/>
        <v>4</v>
      </c>
      <c r="AL43" s="141">
        <f t="shared" si="9"/>
        <v>4</v>
      </c>
      <c r="AM43" s="142">
        <f t="shared" si="9"/>
        <v>4</v>
      </c>
      <c r="AN43" s="143">
        <f t="shared" si="9"/>
        <v>4</v>
      </c>
      <c r="AO43" s="141">
        <f t="shared" si="9"/>
        <v>4</v>
      </c>
      <c r="AP43" s="141">
        <f t="shared" si="9"/>
        <v>4</v>
      </c>
      <c r="AQ43" s="141">
        <f t="shared" si="9"/>
        <v>4</v>
      </c>
      <c r="AR43" s="141">
        <f t="shared" si="9"/>
        <v>4</v>
      </c>
      <c r="AS43" s="141">
        <f t="shared" si="9"/>
        <v>4</v>
      </c>
      <c r="AT43" s="141">
        <f t="shared" si="9"/>
        <v>4</v>
      </c>
      <c r="AU43" s="141">
        <f t="shared" si="9"/>
        <v>4</v>
      </c>
      <c r="AV43" s="141">
        <f t="shared" si="9"/>
        <v>4</v>
      </c>
      <c r="AW43" s="142">
        <f t="shared" si="10"/>
        <v>4</v>
      </c>
      <c r="AX43" s="141">
        <f t="shared" si="10"/>
        <v>4</v>
      </c>
      <c r="AY43" s="141">
        <f t="shared" si="10"/>
        <v>4</v>
      </c>
      <c r="AZ43" s="141">
        <f t="shared" si="10"/>
        <v>4</v>
      </c>
      <c r="BA43" s="141">
        <f t="shared" si="10"/>
        <v>4</v>
      </c>
      <c r="BB43" s="141">
        <f t="shared" si="10"/>
        <v>4</v>
      </c>
      <c r="BC43" s="141">
        <f t="shared" si="10"/>
        <v>4</v>
      </c>
      <c r="BD43" s="141">
        <f t="shared" si="10"/>
        <v>4</v>
      </c>
      <c r="BE43" s="141">
        <f t="shared" si="10"/>
        <v>4</v>
      </c>
      <c r="BF43" s="141">
        <f t="shared" si="10"/>
        <v>4</v>
      </c>
      <c r="BG43" s="144">
        <f t="shared" si="10"/>
        <v>4</v>
      </c>
    </row>
    <row r="44" spans="7:59" ht="18">
      <c r="G44" s="117">
        <f t="shared" si="5"/>
        <v>30</v>
      </c>
      <c r="H44" s="118">
        <f t="shared" si="6"/>
        <v>22.3</v>
      </c>
      <c r="I44" s="145">
        <f t="shared" si="8"/>
        <v>4</v>
      </c>
      <c r="J44" s="145">
        <f t="shared" si="8"/>
        <v>4</v>
      </c>
      <c r="K44" s="145">
        <f t="shared" si="8"/>
        <v>4</v>
      </c>
      <c r="L44" s="145">
        <f t="shared" si="8"/>
        <v>4</v>
      </c>
      <c r="M44" s="145">
        <f t="shared" si="8"/>
        <v>4</v>
      </c>
      <c r="N44" s="145">
        <f t="shared" si="8"/>
        <v>4</v>
      </c>
      <c r="O44" s="145">
        <f t="shared" si="8"/>
        <v>4</v>
      </c>
      <c r="P44" s="145">
        <f t="shared" si="8"/>
        <v>4</v>
      </c>
      <c r="Q44" s="145">
        <f t="shared" si="8"/>
        <v>4</v>
      </c>
      <c r="R44" s="145">
        <f t="shared" si="8"/>
        <v>4</v>
      </c>
      <c r="S44" s="146">
        <f t="shared" si="7"/>
        <v>4</v>
      </c>
      <c r="T44" s="145">
        <f t="shared" si="7"/>
        <v>4</v>
      </c>
      <c r="U44" s="145">
        <f t="shared" si="7"/>
        <v>4</v>
      </c>
      <c r="V44" s="145">
        <f t="shared" si="7"/>
        <v>4</v>
      </c>
      <c r="W44" s="145">
        <f t="shared" si="7"/>
        <v>4</v>
      </c>
      <c r="X44" s="145">
        <f t="shared" si="7"/>
        <v>4</v>
      </c>
      <c r="Y44" s="145">
        <f t="shared" si="7"/>
        <v>4</v>
      </c>
      <c r="Z44" s="145">
        <f t="shared" si="7"/>
        <v>4</v>
      </c>
      <c r="AA44" s="145">
        <f t="shared" si="7"/>
        <v>4</v>
      </c>
      <c r="AB44" s="145">
        <f t="shared" si="7"/>
        <v>4</v>
      </c>
      <c r="AC44" s="145">
        <f t="shared" si="7"/>
        <v>4</v>
      </c>
      <c r="AD44" s="147">
        <f t="shared" si="7"/>
        <v>4</v>
      </c>
      <c r="AE44" s="145">
        <f t="shared" si="7"/>
        <v>4</v>
      </c>
      <c r="AF44" s="145">
        <f t="shared" si="7"/>
        <v>4</v>
      </c>
      <c r="AG44" s="145">
        <f t="shared" si="7"/>
        <v>4</v>
      </c>
      <c r="AH44" s="145">
        <f t="shared" si="7"/>
        <v>4</v>
      </c>
      <c r="AI44" s="145">
        <f t="shared" si="9"/>
        <v>4</v>
      </c>
      <c r="AJ44" s="145">
        <f t="shared" si="9"/>
        <v>4</v>
      </c>
      <c r="AK44" s="145">
        <f t="shared" si="9"/>
        <v>4</v>
      </c>
      <c r="AL44" s="145">
        <f t="shared" si="9"/>
        <v>4</v>
      </c>
      <c r="AM44" s="146">
        <f t="shared" si="9"/>
        <v>4</v>
      </c>
      <c r="AN44" s="147">
        <f t="shared" si="9"/>
        <v>4</v>
      </c>
      <c r="AO44" s="145">
        <f t="shared" si="9"/>
        <v>4</v>
      </c>
      <c r="AP44" s="145">
        <f t="shared" si="9"/>
        <v>4</v>
      </c>
      <c r="AQ44" s="145">
        <f t="shared" si="9"/>
        <v>4</v>
      </c>
      <c r="AR44" s="145">
        <f t="shared" si="9"/>
        <v>4</v>
      </c>
      <c r="AS44" s="145">
        <f t="shared" si="9"/>
        <v>4</v>
      </c>
      <c r="AT44" s="145">
        <f t="shared" si="9"/>
        <v>4</v>
      </c>
      <c r="AU44" s="145">
        <f t="shared" si="9"/>
        <v>4</v>
      </c>
      <c r="AV44" s="145">
        <f t="shared" si="9"/>
        <v>4</v>
      </c>
      <c r="AW44" s="146">
        <f t="shared" si="10"/>
        <v>4</v>
      </c>
      <c r="AX44" s="145">
        <f t="shared" si="10"/>
        <v>4</v>
      </c>
      <c r="AY44" s="145">
        <f t="shared" si="10"/>
        <v>4</v>
      </c>
      <c r="AZ44" s="145">
        <f t="shared" si="10"/>
        <v>4</v>
      </c>
      <c r="BA44" s="145">
        <f t="shared" si="10"/>
        <v>4</v>
      </c>
      <c r="BB44" s="145">
        <f t="shared" si="10"/>
        <v>4</v>
      </c>
      <c r="BC44" s="145">
        <f t="shared" si="10"/>
        <v>4</v>
      </c>
      <c r="BD44" s="145">
        <f t="shared" si="10"/>
        <v>4</v>
      </c>
      <c r="BE44" s="145">
        <f t="shared" si="10"/>
        <v>4</v>
      </c>
      <c r="BF44" s="145">
        <f t="shared" si="10"/>
        <v>4</v>
      </c>
      <c r="BG44" s="148">
        <f t="shared" si="10"/>
        <v>4</v>
      </c>
    </row>
    <row r="45" spans="7:59" ht="18">
      <c r="G45" s="109">
        <f t="shared" si="5"/>
        <v>31</v>
      </c>
      <c r="H45" s="110">
        <f t="shared" si="6"/>
        <v>22.5</v>
      </c>
      <c r="I45" s="149">
        <f t="shared" si="8"/>
        <v>4</v>
      </c>
      <c r="J45" s="149">
        <f t="shared" si="8"/>
        <v>4</v>
      </c>
      <c r="K45" s="149">
        <f t="shared" si="8"/>
        <v>4</v>
      </c>
      <c r="L45" s="149">
        <f t="shared" si="8"/>
        <v>4</v>
      </c>
      <c r="M45" s="149">
        <f t="shared" si="8"/>
        <v>4</v>
      </c>
      <c r="N45" s="149">
        <f t="shared" si="8"/>
        <v>4</v>
      </c>
      <c r="O45" s="149">
        <f t="shared" si="8"/>
        <v>4</v>
      </c>
      <c r="P45" s="149">
        <f t="shared" si="8"/>
        <v>4</v>
      </c>
      <c r="Q45" s="149">
        <f t="shared" si="8"/>
        <v>4</v>
      </c>
      <c r="R45" s="149">
        <f t="shared" si="8"/>
        <v>4</v>
      </c>
      <c r="S45" s="150">
        <f t="shared" si="8"/>
        <v>4</v>
      </c>
      <c r="T45" s="149">
        <f t="shared" si="8"/>
        <v>4</v>
      </c>
      <c r="U45" s="149">
        <f t="shared" si="8"/>
        <v>4</v>
      </c>
      <c r="V45" s="149">
        <f t="shared" si="8"/>
        <v>4</v>
      </c>
      <c r="W45" s="149">
        <f t="shared" si="8"/>
        <v>4</v>
      </c>
      <c r="X45" s="149">
        <f t="shared" si="8"/>
        <v>4</v>
      </c>
      <c r="Y45" s="149">
        <f aca="true" t="shared" si="11" ref="Y45:AN60">ROUNDUP((100-Y$12)/$H45,0)</f>
        <v>4</v>
      </c>
      <c r="Z45" s="149">
        <f t="shared" si="11"/>
        <v>4</v>
      </c>
      <c r="AA45" s="149">
        <f t="shared" si="11"/>
        <v>4</v>
      </c>
      <c r="AB45" s="149">
        <f t="shared" si="11"/>
        <v>4</v>
      </c>
      <c r="AC45" s="149">
        <f t="shared" si="11"/>
        <v>4</v>
      </c>
      <c r="AD45" s="151">
        <f t="shared" si="11"/>
        <v>4</v>
      </c>
      <c r="AE45" s="149">
        <f t="shared" si="11"/>
        <v>4</v>
      </c>
      <c r="AF45" s="149">
        <f t="shared" si="11"/>
        <v>4</v>
      </c>
      <c r="AG45" s="149">
        <f t="shared" si="11"/>
        <v>4</v>
      </c>
      <c r="AH45" s="149">
        <f t="shared" si="11"/>
        <v>4</v>
      </c>
      <c r="AI45" s="149">
        <f t="shared" si="11"/>
        <v>4</v>
      </c>
      <c r="AJ45" s="149">
        <f t="shared" si="11"/>
        <v>4</v>
      </c>
      <c r="AK45" s="149">
        <f t="shared" si="11"/>
        <v>4</v>
      </c>
      <c r="AL45" s="149">
        <f t="shared" si="11"/>
        <v>4</v>
      </c>
      <c r="AM45" s="150">
        <f t="shared" si="9"/>
        <v>4</v>
      </c>
      <c r="AN45" s="151">
        <f t="shared" si="9"/>
        <v>4</v>
      </c>
      <c r="AO45" s="149">
        <f t="shared" si="9"/>
        <v>4</v>
      </c>
      <c r="AP45" s="149">
        <f t="shared" si="9"/>
        <v>4</v>
      </c>
      <c r="AQ45" s="149">
        <f t="shared" si="9"/>
        <v>4</v>
      </c>
      <c r="AR45" s="149">
        <f t="shared" si="9"/>
        <v>4</v>
      </c>
      <c r="AS45" s="149">
        <f t="shared" si="9"/>
        <v>4</v>
      </c>
      <c r="AT45" s="149">
        <f t="shared" si="9"/>
        <v>4</v>
      </c>
      <c r="AU45" s="149">
        <f t="shared" si="9"/>
        <v>4</v>
      </c>
      <c r="AV45" s="149">
        <f t="shared" si="9"/>
        <v>4</v>
      </c>
      <c r="AW45" s="150">
        <f t="shared" si="10"/>
        <v>4</v>
      </c>
      <c r="AX45" s="149">
        <f t="shared" si="10"/>
        <v>4</v>
      </c>
      <c r="AY45" s="149">
        <f t="shared" si="10"/>
        <v>4</v>
      </c>
      <c r="AZ45" s="149">
        <f t="shared" si="10"/>
        <v>4</v>
      </c>
      <c r="BA45" s="149">
        <f t="shared" si="10"/>
        <v>4</v>
      </c>
      <c r="BB45" s="149">
        <f t="shared" si="10"/>
        <v>4</v>
      </c>
      <c r="BC45" s="149">
        <f t="shared" si="10"/>
        <v>4</v>
      </c>
      <c r="BD45" s="149">
        <f t="shared" si="10"/>
        <v>4</v>
      </c>
      <c r="BE45" s="149">
        <f t="shared" si="10"/>
        <v>4</v>
      </c>
      <c r="BF45" s="149">
        <f t="shared" si="10"/>
        <v>4</v>
      </c>
      <c r="BG45" s="152">
        <f t="shared" si="10"/>
        <v>4</v>
      </c>
    </row>
    <row r="46" spans="7:59" ht="18">
      <c r="G46" s="109">
        <f t="shared" si="5"/>
        <v>32</v>
      </c>
      <c r="H46" s="110">
        <f t="shared" si="6"/>
        <v>22.7</v>
      </c>
      <c r="I46" s="149">
        <f aca="true" t="shared" si="12" ref="I46:X61">ROUNDUP((100-I$12)/$H46,0)</f>
        <v>4</v>
      </c>
      <c r="J46" s="149">
        <f t="shared" si="12"/>
        <v>4</v>
      </c>
      <c r="K46" s="149">
        <f t="shared" si="12"/>
        <v>4</v>
      </c>
      <c r="L46" s="149">
        <f t="shared" si="12"/>
        <v>4</v>
      </c>
      <c r="M46" s="149">
        <f t="shared" si="12"/>
        <v>4</v>
      </c>
      <c r="N46" s="149">
        <f t="shared" si="12"/>
        <v>4</v>
      </c>
      <c r="O46" s="149">
        <f t="shared" si="12"/>
        <v>4</v>
      </c>
      <c r="P46" s="149">
        <f t="shared" si="12"/>
        <v>4</v>
      </c>
      <c r="Q46" s="149">
        <f t="shared" si="12"/>
        <v>4</v>
      </c>
      <c r="R46" s="149">
        <f t="shared" si="12"/>
        <v>4</v>
      </c>
      <c r="S46" s="150">
        <f t="shared" si="12"/>
        <v>4</v>
      </c>
      <c r="T46" s="149">
        <f t="shared" si="12"/>
        <v>4</v>
      </c>
      <c r="U46" s="149">
        <f t="shared" si="12"/>
        <v>4</v>
      </c>
      <c r="V46" s="149">
        <f t="shared" si="12"/>
        <v>4</v>
      </c>
      <c r="W46" s="149">
        <f t="shared" si="12"/>
        <v>4</v>
      </c>
      <c r="X46" s="149">
        <f t="shared" si="12"/>
        <v>4</v>
      </c>
      <c r="Y46" s="149">
        <f t="shared" si="11"/>
        <v>4</v>
      </c>
      <c r="Z46" s="149">
        <f t="shared" si="11"/>
        <v>4</v>
      </c>
      <c r="AA46" s="149">
        <f t="shared" si="11"/>
        <v>4</v>
      </c>
      <c r="AB46" s="149">
        <f t="shared" si="11"/>
        <v>4</v>
      </c>
      <c r="AC46" s="149">
        <f t="shared" si="11"/>
        <v>4</v>
      </c>
      <c r="AD46" s="151">
        <f t="shared" si="11"/>
        <v>4</v>
      </c>
      <c r="AE46" s="149">
        <f t="shared" si="11"/>
        <v>4</v>
      </c>
      <c r="AF46" s="149">
        <f t="shared" si="11"/>
        <v>4</v>
      </c>
      <c r="AG46" s="149">
        <f t="shared" si="11"/>
        <v>4</v>
      </c>
      <c r="AH46" s="149">
        <f t="shared" si="11"/>
        <v>4</v>
      </c>
      <c r="AI46" s="149">
        <f t="shared" si="11"/>
        <v>4</v>
      </c>
      <c r="AJ46" s="149">
        <f t="shared" si="11"/>
        <v>4</v>
      </c>
      <c r="AK46" s="149">
        <f t="shared" si="11"/>
        <v>4</v>
      </c>
      <c r="AL46" s="149">
        <f t="shared" si="11"/>
        <v>4</v>
      </c>
      <c r="AM46" s="150">
        <f t="shared" si="11"/>
        <v>4</v>
      </c>
      <c r="AN46" s="151">
        <f t="shared" si="11"/>
        <v>4</v>
      </c>
      <c r="AO46" s="149">
        <f aca="true" t="shared" si="13" ref="AO46:BD61">ROUNDUP((100-AO$12)/$H46,0)</f>
        <v>4</v>
      </c>
      <c r="AP46" s="149">
        <f t="shared" si="13"/>
        <v>4</v>
      </c>
      <c r="AQ46" s="149">
        <f t="shared" si="13"/>
        <v>4</v>
      </c>
      <c r="AR46" s="149">
        <f t="shared" si="13"/>
        <v>4</v>
      </c>
      <c r="AS46" s="149">
        <f t="shared" si="13"/>
        <v>4</v>
      </c>
      <c r="AT46" s="149">
        <f t="shared" si="13"/>
        <v>4</v>
      </c>
      <c r="AU46" s="149">
        <f t="shared" si="13"/>
        <v>4</v>
      </c>
      <c r="AV46" s="149">
        <f t="shared" si="13"/>
        <v>4</v>
      </c>
      <c r="AW46" s="150">
        <f t="shared" si="13"/>
        <v>4</v>
      </c>
      <c r="AX46" s="149">
        <f t="shared" si="13"/>
        <v>4</v>
      </c>
      <c r="AY46" s="149">
        <f t="shared" si="13"/>
        <v>4</v>
      </c>
      <c r="AZ46" s="149">
        <f t="shared" si="13"/>
        <v>4</v>
      </c>
      <c r="BA46" s="149">
        <f t="shared" si="13"/>
        <v>4</v>
      </c>
      <c r="BB46" s="149">
        <f t="shared" si="13"/>
        <v>4</v>
      </c>
      <c r="BC46" s="149">
        <f t="shared" si="13"/>
        <v>4</v>
      </c>
      <c r="BD46" s="149">
        <f t="shared" si="13"/>
        <v>4</v>
      </c>
      <c r="BE46" s="149">
        <f>ROUNDUP((100-BE$12)/$H46,0)</f>
        <v>4</v>
      </c>
      <c r="BF46" s="149">
        <f>ROUNDUP((100-BF$12)/$H46,0)</f>
        <v>4</v>
      </c>
      <c r="BG46" s="152">
        <f>ROUNDUP((100-BG$12)/$H46,0)</f>
        <v>4</v>
      </c>
    </row>
    <row r="47" spans="7:59" ht="18">
      <c r="G47" s="109">
        <f t="shared" si="5"/>
        <v>33</v>
      </c>
      <c r="H47" s="110">
        <f t="shared" si="6"/>
        <v>22.8</v>
      </c>
      <c r="I47" s="149">
        <f t="shared" si="12"/>
        <v>4</v>
      </c>
      <c r="J47" s="149">
        <f t="shared" si="12"/>
        <v>4</v>
      </c>
      <c r="K47" s="149">
        <f t="shared" si="12"/>
        <v>4</v>
      </c>
      <c r="L47" s="149">
        <f t="shared" si="12"/>
        <v>4</v>
      </c>
      <c r="M47" s="149">
        <f t="shared" si="12"/>
        <v>4</v>
      </c>
      <c r="N47" s="149">
        <f t="shared" si="12"/>
        <v>4</v>
      </c>
      <c r="O47" s="149">
        <f t="shared" si="12"/>
        <v>4</v>
      </c>
      <c r="P47" s="149">
        <f t="shared" si="12"/>
        <v>4</v>
      </c>
      <c r="Q47" s="149">
        <f t="shared" si="12"/>
        <v>4</v>
      </c>
      <c r="R47" s="149">
        <f t="shared" si="12"/>
        <v>4</v>
      </c>
      <c r="S47" s="150">
        <f t="shared" si="12"/>
        <v>4</v>
      </c>
      <c r="T47" s="149">
        <f t="shared" si="12"/>
        <v>4</v>
      </c>
      <c r="U47" s="149">
        <f t="shared" si="12"/>
        <v>4</v>
      </c>
      <c r="V47" s="149">
        <f t="shared" si="12"/>
        <v>4</v>
      </c>
      <c r="W47" s="149">
        <f t="shared" si="12"/>
        <v>4</v>
      </c>
      <c r="X47" s="149">
        <f t="shared" si="12"/>
        <v>4</v>
      </c>
      <c r="Y47" s="149">
        <f t="shared" si="11"/>
        <v>4</v>
      </c>
      <c r="Z47" s="149">
        <f t="shared" si="11"/>
        <v>4</v>
      </c>
      <c r="AA47" s="149">
        <f t="shared" si="11"/>
        <v>4</v>
      </c>
      <c r="AB47" s="149">
        <f t="shared" si="11"/>
        <v>4</v>
      </c>
      <c r="AC47" s="149">
        <f t="shared" si="11"/>
        <v>4</v>
      </c>
      <c r="AD47" s="151">
        <f t="shared" si="11"/>
        <v>4</v>
      </c>
      <c r="AE47" s="149">
        <f t="shared" si="11"/>
        <v>4</v>
      </c>
      <c r="AF47" s="149">
        <f t="shared" si="11"/>
        <v>4</v>
      </c>
      <c r="AG47" s="149">
        <f t="shared" si="11"/>
        <v>4</v>
      </c>
      <c r="AH47" s="149">
        <f t="shared" si="11"/>
        <v>4</v>
      </c>
      <c r="AI47" s="149">
        <f t="shared" si="11"/>
        <v>4</v>
      </c>
      <c r="AJ47" s="149">
        <f t="shared" si="11"/>
        <v>4</v>
      </c>
      <c r="AK47" s="149">
        <f t="shared" si="11"/>
        <v>4</v>
      </c>
      <c r="AL47" s="149">
        <f t="shared" si="11"/>
        <v>4</v>
      </c>
      <c r="AM47" s="150">
        <f t="shared" si="11"/>
        <v>4</v>
      </c>
      <c r="AN47" s="151">
        <f t="shared" si="11"/>
        <v>4</v>
      </c>
      <c r="AO47" s="149">
        <f t="shared" si="13"/>
        <v>4</v>
      </c>
      <c r="AP47" s="149">
        <f t="shared" si="13"/>
        <v>4</v>
      </c>
      <c r="AQ47" s="149">
        <f t="shared" si="13"/>
        <v>4</v>
      </c>
      <c r="AR47" s="149">
        <f t="shared" si="13"/>
        <v>4</v>
      </c>
      <c r="AS47" s="149">
        <f t="shared" si="13"/>
        <v>4</v>
      </c>
      <c r="AT47" s="149">
        <f t="shared" si="13"/>
        <v>4</v>
      </c>
      <c r="AU47" s="149">
        <f t="shared" si="13"/>
        <v>4</v>
      </c>
      <c r="AV47" s="149">
        <f t="shared" si="13"/>
        <v>4</v>
      </c>
      <c r="AW47" s="150">
        <f t="shared" si="13"/>
        <v>4</v>
      </c>
      <c r="AX47" s="149">
        <f t="shared" si="13"/>
        <v>4</v>
      </c>
      <c r="AY47" s="149">
        <f t="shared" si="13"/>
        <v>4</v>
      </c>
      <c r="AZ47" s="149">
        <f t="shared" si="13"/>
        <v>4</v>
      </c>
      <c r="BA47" s="149">
        <f t="shared" si="13"/>
        <v>4</v>
      </c>
      <c r="BB47" s="149">
        <f t="shared" si="13"/>
        <v>4</v>
      </c>
      <c r="BC47" s="149">
        <f t="shared" si="13"/>
        <v>4</v>
      </c>
      <c r="BD47" s="149">
        <f t="shared" si="13"/>
        <v>4</v>
      </c>
      <c r="BE47" s="149">
        <f>ROUNDUP((100-BE$12)/$H47,0)</f>
        <v>4</v>
      </c>
      <c r="BF47" s="149">
        <f>ROUNDUP((100-BF$12)/$H47,0)</f>
        <v>4</v>
      </c>
      <c r="BG47" s="152">
        <f>ROUNDUP((100-BG$12)/$H47,0)</f>
        <v>4</v>
      </c>
    </row>
    <row r="48" spans="7:59" ht="18">
      <c r="G48" s="109">
        <f t="shared" si="5"/>
        <v>34</v>
      </c>
      <c r="H48" s="110">
        <f t="shared" si="6"/>
        <v>23</v>
      </c>
      <c r="I48" s="149">
        <f t="shared" si="12"/>
        <v>4</v>
      </c>
      <c r="J48" s="149">
        <f t="shared" si="12"/>
        <v>4</v>
      </c>
      <c r="K48" s="149">
        <f t="shared" si="12"/>
        <v>4</v>
      </c>
      <c r="L48" s="149">
        <f t="shared" si="12"/>
        <v>4</v>
      </c>
      <c r="M48" s="149">
        <f t="shared" si="12"/>
        <v>4</v>
      </c>
      <c r="N48" s="149">
        <f t="shared" si="12"/>
        <v>4</v>
      </c>
      <c r="O48" s="149">
        <f t="shared" si="12"/>
        <v>4</v>
      </c>
      <c r="P48" s="149">
        <f t="shared" si="12"/>
        <v>4</v>
      </c>
      <c r="Q48" s="149">
        <f t="shared" si="12"/>
        <v>4</v>
      </c>
      <c r="R48" s="149">
        <f t="shared" si="12"/>
        <v>4</v>
      </c>
      <c r="S48" s="150">
        <f t="shared" si="12"/>
        <v>4</v>
      </c>
      <c r="T48" s="149">
        <f t="shared" si="12"/>
        <v>4</v>
      </c>
      <c r="U48" s="149">
        <f t="shared" si="12"/>
        <v>4</v>
      </c>
      <c r="V48" s="149">
        <f t="shared" si="12"/>
        <v>4</v>
      </c>
      <c r="W48" s="149">
        <f t="shared" si="12"/>
        <v>4</v>
      </c>
      <c r="X48" s="149">
        <f t="shared" si="12"/>
        <v>4</v>
      </c>
      <c r="Y48" s="149">
        <f t="shared" si="11"/>
        <v>4</v>
      </c>
      <c r="Z48" s="149">
        <f t="shared" si="11"/>
        <v>4</v>
      </c>
      <c r="AA48" s="149">
        <f t="shared" si="11"/>
        <v>4</v>
      </c>
      <c r="AB48" s="149">
        <f t="shared" si="11"/>
        <v>4</v>
      </c>
      <c r="AC48" s="149">
        <f t="shared" si="11"/>
        <v>4</v>
      </c>
      <c r="AD48" s="151">
        <f t="shared" si="11"/>
        <v>4</v>
      </c>
      <c r="AE48" s="149">
        <f t="shared" si="11"/>
        <v>4</v>
      </c>
      <c r="AF48" s="149">
        <f t="shared" si="11"/>
        <v>4</v>
      </c>
      <c r="AG48" s="149">
        <f t="shared" si="11"/>
        <v>4</v>
      </c>
      <c r="AH48" s="149">
        <f t="shared" si="11"/>
        <v>4</v>
      </c>
      <c r="AI48" s="149">
        <f t="shared" si="11"/>
        <v>4</v>
      </c>
      <c r="AJ48" s="149">
        <f t="shared" si="11"/>
        <v>4</v>
      </c>
      <c r="AK48" s="149">
        <f t="shared" si="11"/>
        <v>4</v>
      </c>
      <c r="AL48" s="149">
        <f t="shared" si="11"/>
        <v>4</v>
      </c>
      <c r="AM48" s="150">
        <f t="shared" si="11"/>
        <v>4</v>
      </c>
      <c r="AN48" s="151">
        <f t="shared" si="11"/>
        <v>4</v>
      </c>
      <c r="AO48" s="149">
        <f t="shared" si="13"/>
        <v>4</v>
      </c>
      <c r="AP48" s="149">
        <f t="shared" si="13"/>
        <v>4</v>
      </c>
      <c r="AQ48" s="149">
        <f t="shared" si="13"/>
        <v>4</v>
      </c>
      <c r="AR48" s="149">
        <f t="shared" si="13"/>
        <v>4</v>
      </c>
      <c r="AS48" s="149">
        <f t="shared" si="13"/>
        <v>4</v>
      </c>
      <c r="AT48" s="149">
        <f t="shared" si="13"/>
        <v>4</v>
      </c>
      <c r="AU48" s="149">
        <f t="shared" si="13"/>
        <v>4</v>
      </c>
      <c r="AV48" s="149">
        <f t="shared" si="13"/>
        <v>4</v>
      </c>
      <c r="AW48" s="150">
        <f t="shared" si="13"/>
        <v>4</v>
      </c>
      <c r="AX48" s="149">
        <f t="shared" si="13"/>
        <v>4</v>
      </c>
      <c r="AY48" s="149">
        <f t="shared" si="13"/>
        <v>4</v>
      </c>
      <c r="AZ48" s="149">
        <f t="shared" si="13"/>
        <v>4</v>
      </c>
      <c r="BA48" s="149">
        <f t="shared" si="13"/>
        <v>4</v>
      </c>
      <c r="BB48" s="149">
        <f t="shared" si="13"/>
        <v>4</v>
      </c>
      <c r="BC48" s="149">
        <f t="shared" si="13"/>
        <v>4</v>
      </c>
      <c r="BD48" s="149">
        <f t="shared" si="13"/>
        <v>4</v>
      </c>
      <c r="BE48" s="149">
        <f>ROUNDUP((100-BE$12)/$H48,0)</f>
        <v>4</v>
      </c>
      <c r="BF48" s="149">
        <f>ROUNDUP((100-BF$12)/$H48,0)</f>
        <v>4</v>
      </c>
      <c r="BG48" s="152">
        <f>ROUNDUP((100-BG$12)/$H48,0)</f>
        <v>4</v>
      </c>
    </row>
    <row r="49" spans="7:59" ht="18">
      <c r="G49" s="109">
        <f t="shared" si="5"/>
        <v>35</v>
      </c>
      <c r="H49" s="110">
        <f t="shared" si="6"/>
        <v>23.2</v>
      </c>
      <c r="I49" s="149">
        <f t="shared" si="12"/>
        <v>4</v>
      </c>
      <c r="J49" s="149">
        <f t="shared" si="12"/>
        <v>4</v>
      </c>
      <c r="K49" s="149">
        <f t="shared" si="12"/>
        <v>4</v>
      </c>
      <c r="L49" s="149">
        <f t="shared" si="12"/>
        <v>4</v>
      </c>
      <c r="M49" s="149">
        <f t="shared" si="12"/>
        <v>4</v>
      </c>
      <c r="N49" s="149">
        <f t="shared" si="12"/>
        <v>4</v>
      </c>
      <c r="O49" s="149">
        <f t="shared" si="12"/>
        <v>4</v>
      </c>
      <c r="P49" s="149">
        <f t="shared" si="12"/>
        <v>4</v>
      </c>
      <c r="Q49" s="149">
        <f t="shared" si="12"/>
        <v>4</v>
      </c>
      <c r="R49" s="149">
        <f t="shared" si="12"/>
        <v>4</v>
      </c>
      <c r="S49" s="150">
        <f t="shared" si="12"/>
        <v>4</v>
      </c>
      <c r="T49" s="149">
        <f t="shared" si="12"/>
        <v>4</v>
      </c>
      <c r="U49" s="149">
        <f t="shared" si="12"/>
        <v>4</v>
      </c>
      <c r="V49" s="149">
        <f t="shared" si="12"/>
        <v>4</v>
      </c>
      <c r="W49" s="149">
        <f t="shared" si="12"/>
        <v>4</v>
      </c>
      <c r="X49" s="149">
        <f t="shared" si="12"/>
        <v>4</v>
      </c>
      <c r="Y49" s="149">
        <f t="shared" si="11"/>
        <v>4</v>
      </c>
      <c r="Z49" s="149">
        <f t="shared" si="11"/>
        <v>4</v>
      </c>
      <c r="AA49" s="149">
        <f t="shared" si="11"/>
        <v>4</v>
      </c>
      <c r="AB49" s="149">
        <f t="shared" si="11"/>
        <v>4</v>
      </c>
      <c r="AC49" s="149">
        <f t="shared" si="11"/>
        <v>4</v>
      </c>
      <c r="AD49" s="151">
        <f t="shared" si="11"/>
        <v>4</v>
      </c>
      <c r="AE49" s="149">
        <f t="shared" si="11"/>
        <v>4</v>
      </c>
      <c r="AF49" s="149">
        <f t="shared" si="11"/>
        <v>4</v>
      </c>
      <c r="AG49" s="149">
        <f t="shared" si="11"/>
        <v>4</v>
      </c>
      <c r="AH49" s="149">
        <f t="shared" si="11"/>
        <v>4</v>
      </c>
      <c r="AI49" s="149">
        <f t="shared" si="11"/>
        <v>4</v>
      </c>
      <c r="AJ49" s="149">
        <f t="shared" si="11"/>
        <v>4</v>
      </c>
      <c r="AK49" s="149">
        <f t="shared" si="11"/>
        <v>4</v>
      </c>
      <c r="AL49" s="149">
        <f t="shared" si="11"/>
        <v>4</v>
      </c>
      <c r="AM49" s="150">
        <f t="shared" si="11"/>
        <v>4</v>
      </c>
      <c r="AN49" s="151">
        <f t="shared" si="11"/>
        <v>4</v>
      </c>
      <c r="AO49" s="149">
        <f t="shared" si="13"/>
        <v>4</v>
      </c>
      <c r="AP49" s="149">
        <f t="shared" si="13"/>
        <v>4</v>
      </c>
      <c r="AQ49" s="149">
        <f t="shared" si="13"/>
        <v>4</v>
      </c>
      <c r="AR49" s="149">
        <f t="shared" si="13"/>
        <v>4</v>
      </c>
      <c r="AS49" s="149">
        <f t="shared" si="13"/>
        <v>4</v>
      </c>
      <c r="AT49" s="149">
        <f t="shared" si="13"/>
        <v>4</v>
      </c>
      <c r="AU49" s="149">
        <f t="shared" si="13"/>
        <v>4</v>
      </c>
      <c r="AV49" s="149">
        <f t="shared" si="13"/>
        <v>4</v>
      </c>
      <c r="AW49" s="150">
        <f t="shared" si="13"/>
        <v>4</v>
      </c>
      <c r="AX49" s="149">
        <f t="shared" si="13"/>
        <v>4</v>
      </c>
      <c r="AY49" s="149">
        <f t="shared" si="13"/>
        <v>4</v>
      </c>
      <c r="AZ49" s="149">
        <f t="shared" si="13"/>
        <v>4</v>
      </c>
      <c r="BA49" s="149">
        <f t="shared" si="13"/>
        <v>4</v>
      </c>
      <c r="BB49" s="149">
        <f t="shared" si="13"/>
        <v>4</v>
      </c>
      <c r="BC49" s="149">
        <f t="shared" si="13"/>
        <v>4</v>
      </c>
      <c r="BD49" s="149">
        <f t="shared" si="13"/>
        <v>4</v>
      </c>
      <c r="BE49" s="149">
        <f>ROUNDUP((100-BE$12)/$H49,0)</f>
        <v>4</v>
      </c>
      <c r="BF49" s="149">
        <f>ROUNDUP((100-BF$12)/$H49,0)</f>
        <v>4</v>
      </c>
      <c r="BG49" s="152">
        <f>ROUNDUP((100-BG$12)/$H49,0)</f>
        <v>4</v>
      </c>
    </row>
    <row r="50" spans="7:59" ht="18">
      <c r="G50" s="109">
        <f t="shared" si="5"/>
        <v>36</v>
      </c>
      <c r="H50" s="110">
        <f t="shared" si="6"/>
        <v>23.3</v>
      </c>
      <c r="I50" s="149">
        <f t="shared" si="12"/>
        <v>4</v>
      </c>
      <c r="J50" s="149">
        <f t="shared" si="12"/>
        <v>4</v>
      </c>
      <c r="K50" s="149">
        <f t="shared" si="12"/>
        <v>4</v>
      </c>
      <c r="L50" s="149">
        <f t="shared" si="12"/>
        <v>4</v>
      </c>
      <c r="M50" s="149">
        <f t="shared" si="12"/>
        <v>4</v>
      </c>
      <c r="N50" s="149">
        <f t="shared" si="12"/>
        <v>4</v>
      </c>
      <c r="O50" s="149">
        <f t="shared" si="12"/>
        <v>4</v>
      </c>
      <c r="P50" s="149">
        <f t="shared" si="12"/>
        <v>4</v>
      </c>
      <c r="Q50" s="149">
        <f t="shared" si="12"/>
        <v>4</v>
      </c>
      <c r="R50" s="149">
        <f t="shared" si="12"/>
        <v>4</v>
      </c>
      <c r="S50" s="150">
        <f t="shared" si="12"/>
        <v>4</v>
      </c>
      <c r="T50" s="149">
        <f t="shared" si="12"/>
        <v>4</v>
      </c>
      <c r="U50" s="149">
        <f t="shared" si="12"/>
        <v>4</v>
      </c>
      <c r="V50" s="149">
        <f t="shared" si="12"/>
        <v>4</v>
      </c>
      <c r="W50" s="149">
        <f t="shared" si="12"/>
        <v>4</v>
      </c>
      <c r="X50" s="149">
        <f t="shared" si="12"/>
        <v>4</v>
      </c>
      <c r="Y50" s="149">
        <f t="shared" si="11"/>
        <v>4</v>
      </c>
      <c r="Z50" s="149">
        <f t="shared" si="11"/>
        <v>4</v>
      </c>
      <c r="AA50" s="149">
        <f t="shared" si="11"/>
        <v>4</v>
      </c>
      <c r="AB50" s="149">
        <f t="shared" si="11"/>
        <v>4</v>
      </c>
      <c r="AC50" s="149">
        <f t="shared" si="11"/>
        <v>4</v>
      </c>
      <c r="AD50" s="151">
        <f t="shared" si="11"/>
        <v>4</v>
      </c>
      <c r="AE50" s="149">
        <f t="shared" si="11"/>
        <v>4</v>
      </c>
      <c r="AF50" s="149">
        <f t="shared" si="11"/>
        <v>4</v>
      </c>
      <c r="AG50" s="149">
        <f t="shared" si="11"/>
        <v>4</v>
      </c>
      <c r="AH50" s="149">
        <f t="shared" si="11"/>
        <v>4</v>
      </c>
      <c r="AI50" s="149">
        <f t="shared" si="11"/>
        <v>4</v>
      </c>
      <c r="AJ50" s="149">
        <f t="shared" si="11"/>
        <v>4</v>
      </c>
      <c r="AK50" s="149">
        <f t="shared" si="11"/>
        <v>4</v>
      </c>
      <c r="AL50" s="149">
        <f t="shared" si="11"/>
        <v>4</v>
      </c>
      <c r="AM50" s="150">
        <f t="shared" si="11"/>
        <v>4</v>
      </c>
      <c r="AN50" s="151">
        <f t="shared" si="11"/>
        <v>4</v>
      </c>
      <c r="AO50" s="149">
        <f t="shared" si="13"/>
        <v>4</v>
      </c>
      <c r="AP50" s="149">
        <f t="shared" si="13"/>
        <v>4</v>
      </c>
      <c r="AQ50" s="149">
        <f t="shared" si="13"/>
        <v>4</v>
      </c>
      <c r="AR50" s="149">
        <f t="shared" si="13"/>
        <v>4</v>
      </c>
      <c r="AS50" s="149">
        <f t="shared" si="13"/>
        <v>4</v>
      </c>
      <c r="AT50" s="149">
        <f t="shared" si="13"/>
        <v>4</v>
      </c>
      <c r="AU50" s="149">
        <f t="shared" si="13"/>
        <v>4</v>
      </c>
      <c r="AV50" s="149">
        <f t="shared" si="13"/>
        <v>4</v>
      </c>
      <c r="AW50" s="150">
        <f t="shared" si="13"/>
        <v>4</v>
      </c>
      <c r="AX50" s="149">
        <f t="shared" si="13"/>
        <v>4</v>
      </c>
      <c r="AY50" s="149">
        <f t="shared" si="13"/>
        <v>4</v>
      </c>
      <c r="AZ50" s="149">
        <f t="shared" si="13"/>
        <v>4</v>
      </c>
      <c r="BA50" s="149">
        <f t="shared" si="13"/>
        <v>4</v>
      </c>
      <c r="BB50" s="149">
        <f t="shared" si="13"/>
        <v>4</v>
      </c>
      <c r="BC50" s="149">
        <f t="shared" si="13"/>
        <v>4</v>
      </c>
      <c r="BD50" s="149">
        <f t="shared" si="13"/>
        <v>4</v>
      </c>
      <c r="BE50" s="149">
        <f>ROUNDUP((100-BE$12)/$H50,0)</f>
        <v>4</v>
      </c>
      <c r="BF50" s="149">
        <f>ROUNDUP((100-BF$12)/$H50,0)</f>
        <v>4</v>
      </c>
      <c r="BG50" s="152">
        <f>ROUNDUP((100-BG$12)/$H50,0)</f>
        <v>4</v>
      </c>
    </row>
    <row r="51" spans="7:59" ht="18">
      <c r="G51" s="109">
        <f t="shared" si="5"/>
        <v>37</v>
      </c>
      <c r="H51" s="110">
        <f t="shared" si="6"/>
        <v>23.5</v>
      </c>
      <c r="I51" s="149">
        <f t="shared" si="12"/>
        <v>4</v>
      </c>
      <c r="J51" s="149">
        <f t="shared" si="12"/>
        <v>4</v>
      </c>
      <c r="K51" s="149">
        <f t="shared" si="12"/>
        <v>4</v>
      </c>
      <c r="L51" s="149">
        <f t="shared" si="12"/>
        <v>4</v>
      </c>
      <c r="M51" s="149">
        <f t="shared" si="12"/>
        <v>4</v>
      </c>
      <c r="N51" s="149">
        <f t="shared" si="12"/>
        <v>4</v>
      </c>
      <c r="O51" s="149">
        <f t="shared" si="12"/>
        <v>4</v>
      </c>
      <c r="P51" s="149">
        <f t="shared" si="12"/>
        <v>4</v>
      </c>
      <c r="Q51" s="149">
        <f t="shared" si="12"/>
        <v>4</v>
      </c>
      <c r="R51" s="149">
        <f t="shared" si="12"/>
        <v>4</v>
      </c>
      <c r="S51" s="150">
        <f t="shared" si="12"/>
        <v>4</v>
      </c>
      <c r="T51" s="149">
        <f t="shared" si="12"/>
        <v>4</v>
      </c>
      <c r="U51" s="149">
        <f t="shared" si="12"/>
        <v>4</v>
      </c>
      <c r="V51" s="149">
        <f t="shared" si="12"/>
        <v>4</v>
      </c>
      <c r="W51" s="149">
        <f t="shared" si="12"/>
        <v>4</v>
      </c>
      <c r="X51" s="149">
        <f t="shared" si="12"/>
        <v>4</v>
      </c>
      <c r="Y51" s="149">
        <f t="shared" si="11"/>
        <v>4</v>
      </c>
      <c r="Z51" s="149">
        <f t="shared" si="11"/>
        <v>4</v>
      </c>
      <c r="AA51" s="149">
        <f t="shared" si="11"/>
        <v>4</v>
      </c>
      <c r="AB51" s="149">
        <f t="shared" si="11"/>
        <v>4</v>
      </c>
      <c r="AC51" s="149">
        <f t="shared" si="11"/>
        <v>4</v>
      </c>
      <c r="AD51" s="151">
        <f t="shared" si="11"/>
        <v>4</v>
      </c>
      <c r="AE51" s="149">
        <f t="shared" si="11"/>
        <v>4</v>
      </c>
      <c r="AF51" s="149">
        <f t="shared" si="11"/>
        <v>4</v>
      </c>
      <c r="AG51" s="149">
        <f t="shared" si="11"/>
        <v>4</v>
      </c>
      <c r="AH51" s="149">
        <f t="shared" si="11"/>
        <v>4</v>
      </c>
      <c r="AI51" s="149">
        <f t="shared" si="11"/>
        <v>4</v>
      </c>
      <c r="AJ51" s="149">
        <f t="shared" si="11"/>
        <v>4</v>
      </c>
      <c r="AK51" s="149">
        <f t="shared" si="11"/>
        <v>4</v>
      </c>
      <c r="AL51" s="149">
        <f t="shared" si="11"/>
        <v>4</v>
      </c>
      <c r="AM51" s="150">
        <f t="shared" si="11"/>
        <v>4</v>
      </c>
      <c r="AN51" s="151">
        <f t="shared" si="11"/>
        <v>4</v>
      </c>
      <c r="AO51" s="149">
        <f t="shared" si="13"/>
        <v>4</v>
      </c>
      <c r="AP51" s="149">
        <f t="shared" si="13"/>
        <v>4</v>
      </c>
      <c r="AQ51" s="149">
        <f t="shared" si="13"/>
        <v>4</v>
      </c>
      <c r="AR51" s="149">
        <f t="shared" si="13"/>
        <v>4</v>
      </c>
      <c r="AS51" s="149">
        <f t="shared" si="13"/>
        <v>4</v>
      </c>
      <c r="AT51" s="149">
        <f t="shared" si="13"/>
        <v>4</v>
      </c>
      <c r="AU51" s="149">
        <f t="shared" si="13"/>
        <v>4</v>
      </c>
      <c r="AV51" s="149">
        <f t="shared" si="13"/>
        <v>4</v>
      </c>
      <c r="AW51" s="150">
        <f t="shared" si="13"/>
        <v>4</v>
      </c>
      <c r="AX51" s="149">
        <f t="shared" si="13"/>
        <v>4</v>
      </c>
      <c r="AY51" s="149">
        <f t="shared" si="13"/>
        <v>4</v>
      </c>
      <c r="AZ51" s="149">
        <f t="shared" si="13"/>
        <v>4</v>
      </c>
      <c r="BA51" s="149">
        <f t="shared" si="13"/>
        <v>4</v>
      </c>
      <c r="BB51" s="149">
        <f t="shared" si="13"/>
        <v>4</v>
      </c>
      <c r="BC51" s="149">
        <f t="shared" si="13"/>
        <v>4</v>
      </c>
      <c r="BD51" s="149">
        <f t="shared" si="13"/>
        <v>4</v>
      </c>
      <c r="BE51" s="149">
        <f>ROUNDUP((100-BE$12)/$H51,0)</f>
        <v>4</v>
      </c>
      <c r="BF51" s="149">
        <f>ROUNDUP((100-BF$12)/$H51,0)</f>
        <v>4</v>
      </c>
      <c r="BG51" s="152">
        <f>ROUNDUP((100-BG$12)/$H51,0)</f>
        <v>4</v>
      </c>
    </row>
    <row r="52" spans="7:59" ht="18">
      <c r="G52" s="109">
        <f t="shared" si="5"/>
        <v>38</v>
      </c>
      <c r="H52" s="110">
        <f t="shared" si="6"/>
        <v>23.7</v>
      </c>
      <c r="I52" s="149">
        <f t="shared" si="12"/>
        <v>4</v>
      </c>
      <c r="J52" s="149">
        <f t="shared" si="12"/>
        <v>4</v>
      </c>
      <c r="K52" s="149">
        <f t="shared" si="12"/>
        <v>4</v>
      </c>
      <c r="L52" s="149">
        <f t="shared" si="12"/>
        <v>4</v>
      </c>
      <c r="M52" s="149">
        <f t="shared" si="12"/>
        <v>4</v>
      </c>
      <c r="N52" s="149">
        <f t="shared" si="12"/>
        <v>4</v>
      </c>
      <c r="O52" s="149">
        <f t="shared" si="12"/>
        <v>4</v>
      </c>
      <c r="P52" s="149">
        <f t="shared" si="12"/>
        <v>4</v>
      </c>
      <c r="Q52" s="149">
        <f t="shared" si="12"/>
        <v>4</v>
      </c>
      <c r="R52" s="149">
        <f t="shared" si="12"/>
        <v>4</v>
      </c>
      <c r="S52" s="150">
        <f t="shared" si="12"/>
        <v>4</v>
      </c>
      <c r="T52" s="149">
        <f t="shared" si="12"/>
        <v>4</v>
      </c>
      <c r="U52" s="149">
        <f t="shared" si="12"/>
        <v>4</v>
      </c>
      <c r="V52" s="149">
        <f t="shared" si="12"/>
        <v>4</v>
      </c>
      <c r="W52" s="149">
        <f t="shared" si="12"/>
        <v>4</v>
      </c>
      <c r="X52" s="149">
        <f t="shared" si="12"/>
        <v>4</v>
      </c>
      <c r="Y52" s="149">
        <f t="shared" si="11"/>
        <v>4</v>
      </c>
      <c r="Z52" s="149">
        <f t="shared" si="11"/>
        <v>4</v>
      </c>
      <c r="AA52" s="149">
        <f t="shared" si="11"/>
        <v>4</v>
      </c>
      <c r="AB52" s="149">
        <f t="shared" si="11"/>
        <v>4</v>
      </c>
      <c r="AC52" s="149">
        <f t="shared" si="11"/>
        <v>4</v>
      </c>
      <c r="AD52" s="151">
        <f t="shared" si="11"/>
        <v>4</v>
      </c>
      <c r="AE52" s="149">
        <f t="shared" si="11"/>
        <v>4</v>
      </c>
      <c r="AF52" s="149">
        <f t="shared" si="11"/>
        <v>4</v>
      </c>
      <c r="AG52" s="149">
        <f t="shared" si="11"/>
        <v>4</v>
      </c>
      <c r="AH52" s="149">
        <f t="shared" si="11"/>
        <v>4</v>
      </c>
      <c r="AI52" s="149">
        <f t="shared" si="11"/>
        <v>4</v>
      </c>
      <c r="AJ52" s="149">
        <f t="shared" si="11"/>
        <v>4</v>
      </c>
      <c r="AK52" s="149">
        <f t="shared" si="11"/>
        <v>4</v>
      </c>
      <c r="AL52" s="149">
        <f t="shared" si="11"/>
        <v>4</v>
      </c>
      <c r="AM52" s="150">
        <f t="shared" si="11"/>
        <v>4</v>
      </c>
      <c r="AN52" s="151">
        <f t="shared" si="11"/>
        <v>4</v>
      </c>
      <c r="AO52" s="149">
        <f t="shared" si="13"/>
        <v>4</v>
      </c>
      <c r="AP52" s="149">
        <f t="shared" si="13"/>
        <v>4</v>
      </c>
      <c r="AQ52" s="149">
        <f t="shared" si="13"/>
        <v>4</v>
      </c>
      <c r="AR52" s="149">
        <f t="shared" si="13"/>
        <v>4</v>
      </c>
      <c r="AS52" s="149">
        <f t="shared" si="13"/>
        <v>4</v>
      </c>
      <c r="AT52" s="149">
        <f t="shared" si="13"/>
        <v>4</v>
      </c>
      <c r="AU52" s="149">
        <f t="shared" si="13"/>
        <v>4</v>
      </c>
      <c r="AV52" s="149">
        <f t="shared" si="13"/>
        <v>4</v>
      </c>
      <c r="AW52" s="150">
        <f t="shared" si="13"/>
        <v>4</v>
      </c>
      <c r="AX52" s="149">
        <f t="shared" si="13"/>
        <v>4</v>
      </c>
      <c r="AY52" s="149">
        <f t="shared" si="13"/>
        <v>4</v>
      </c>
      <c r="AZ52" s="149">
        <f t="shared" si="13"/>
        <v>4</v>
      </c>
      <c r="BA52" s="149">
        <f t="shared" si="13"/>
        <v>4</v>
      </c>
      <c r="BB52" s="149">
        <f t="shared" si="13"/>
        <v>4</v>
      </c>
      <c r="BC52" s="149">
        <f t="shared" si="13"/>
        <v>4</v>
      </c>
      <c r="BD52" s="149">
        <f t="shared" si="13"/>
        <v>4</v>
      </c>
      <c r="BE52" s="149">
        <f>ROUNDUP((100-BE$12)/$H52,0)</f>
        <v>4</v>
      </c>
      <c r="BF52" s="149">
        <f>ROUNDUP((100-BF$12)/$H52,0)</f>
        <v>4</v>
      </c>
      <c r="BG52" s="152">
        <f>ROUNDUP((100-BG$12)/$H52,0)</f>
        <v>4</v>
      </c>
    </row>
    <row r="53" spans="7:59" ht="18.75" thickBot="1">
      <c r="G53" s="119">
        <f t="shared" si="5"/>
        <v>39</v>
      </c>
      <c r="H53" s="120">
        <f t="shared" si="6"/>
        <v>23.9</v>
      </c>
      <c r="I53" s="153">
        <f t="shared" si="12"/>
        <v>4</v>
      </c>
      <c r="J53" s="153">
        <f t="shared" si="12"/>
        <v>4</v>
      </c>
      <c r="K53" s="153">
        <f t="shared" si="12"/>
        <v>4</v>
      </c>
      <c r="L53" s="153">
        <f t="shared" si="12"/>
        <v>4</v>
      </c>
      <c r="M53" s="153">
        <f t="shared" si="12"/>
        <v>4</v>
      </c>
      <c r="N53" s="153">
        <f t="shared" si="12"/>
        <v>4</v>
      </c>
      <c r="O53" s="153">
        <f t="shared" si="12"/>
        <v>4</v>
      </c>
      <c r="P53" s="153">
        <f t="shared" si="12"/>
        <v>4</v>
      </c>
      <c r="Q53" s="153">
        <f t="shared" si="12"/>
        <v>4</v>
      </c>
      <c r="R53" s="153">
        <f t="shared" si="12"/>
        <v>4</v>
      </c>
      <c r="S53" s="154">
        <f t="shared" si="12"/>
        <v>4</v>
      </c>
      <c r="T53" s="153">
        <f t="shared" si="12"/>
        <v>4</v>
      </c>
      <c r="U53" s="153">
        <f t="shared" si="12"/>
        <v>4</v>
      </c>
      <c r="V53" s="153">
        <f t="shared" si="12"/>
        <v>4</v>
      </c>
      <c r="W53" s="153">
        <f t="shared" si="12"/>
        <v>4</v>
      </c>
      <c r="X53" s="153">
        <f t="shared" si="12"/>
        <v>4</v>
      </c>
      <c r="Y53" s="153">
        <f t="shared" si="11"/>
        <v>4</v>
      </c>
      <c r="Z53" s="153">
        <f t="shared" si="11"/>
        <v>4</v>
      </c>
      <c r="AA53" s="153">
        <f t="shared" si="11"/>
        <v>4</v>
      </c>
      <c r="AB53" s="153">
        <f t="shared" si="11"/>
        <v>4</v>
      </c>
      <c r="AC53" s="153">
        <f t="shared" si="11"/>
        <v>4</v>
      </c>
      <c r="AD53" s="155">
        <f t="shared" si="11"/>
        <v>4</v>
      </c>
      <c r="AE53" s="153">
        <f t="shared" si="11"/>
        <v>4</v>
      </c>
      <c r="AF53" s="153">
        <f t="shared" si="11"/>
        <v>4</v>
      </c>
      <c r="AG53" s="153">
        <f t="shared" si="11"/>
        <v>4</v>
      </c>
      <c r="AH53" s="153">
        <f t="shared" si="11"/>
        <v>4</v>
      </c>
      <c r="AI53" s="153">
        <f t="shared" si="11"/>
        <v>4</v>
      </c>
      <c r="AJ53" s="153">
        <f t="shared" si="11"/>
        <v>4</v>
      </c>
      <c r="AK53" s="153">
        <f t="shared" si="11"/>
        <v>4</v>
      </c>
      <c r="AL53" s="153">
        <f t="shared" si="11"/>
        <v>4</v>
      </c>
      <c r="AM53" s="154">
        <f t="shared" si="11"/>
        <v>4</v>
      </c>
      <c r="AN53" s="155">
        <f t="shared" si="11"/>
        <v>4</v>
      </c>
      <c r="AO53" s="153">
        <f t="shared" si="13"/>
        <v>4</v>
      </c>
      <c r="AP53" s="153">
        <f t="shared" si="13"/>
        <v>4</v>
      </c>
      <c r="AQ53" s="153">
        <f t="shared" si="13"/>
        <v>4</v>
      </c>
      <c r="AR53" s="153">
        <f t="shared" si="13"/>
        <v>4</v>
      </c>
      <c r="AS53" s="153">
        <f t="shared" si="13"/>
        <v>4</v>
      </c>
      <c r="AT53" s="153">
        <f t="shared" si="13"/>
        <v>4</v>
      </c>
      <c r="AU53" s="153">
        <f t="shared" si="13"/>
        <v>4</v>
      </c>
      <c r="AV53" s="153">
        <f t="shared" si="13"/>
        <v>4</v>
      </c>
      <c r="AW53" s="154">
        <f t="shared" si="13"/>
        <v>4</v>
      </c>
      <c r="AX53" s="153">
        <f t="shared" si="13"/>
        <v>4</v>
      </c>
      <c r="AY53" s="153">
        <f t="shared" si="13"/>
        <v>4</v>
      </c>
      <c r="AZ53" s="153">
        <f t="shared" si="13"/>
        <v>4</v>
      </c>
      <c r="BA53" s="153">
        <f t="shared" si="13"/>
        <v>4</v>
      </c>
      <c r="BB53" s="153">
        <f t="shared" si="13"/>
        <v>4</v>
      </c>
      <c r="BC53" s="153">
        <f t="shared" si="13"/>
        <v>4</v>
      </c>
      <c r="BD53" s="153">
        <f t="shared" si="13"/>
        <v>4</v>
      </c>
      <c r="BE53" s="153">
        <f>ROUNDUP((100-BE$12)/$H53,0)</f>
        <v>4</v>
      </c>
      <c r="BF53" s="153">
        <f>ROUNDUP((100-BF$12)/$H53,0)</f>
        <v>4</v>
      </c>
      <c r="BG53" s="156">
        <f>ROUNDUP((100-BG$12)/$H53,0)</f>
        <v>4</v>
      </c>
    </row>
    <row r="54" spans="7:59" ht="18">
      <c r="G54" s="92">
        <f t="shared" si="5"/>
        <v>40</v>
      </c>
      <c r="H54" s="93">
        <f t="shared" si="6"/>
        <v>24</v>
      </c>
      <c r="I54" s="157">
        <f t="shared" si="12"/>
        <v>4</v>
      </c>
      <c r="J54" s="157">
        <f t="shared" si="12"/>
        <v>4</v>
      </c>
      <c r="K54" s="157">
        <f t="shared" si="12"/>
        <v>4</v>
      </c>
      <c r="L54" s="157">
        <f t="shared" si="12"/>
        <v>4</v>
      </c>
      <c r="M54" s="157">
        <f t="shared" si="12"/>
        <v>4</v>
      </c>
      <c r="N54" s="157">
        <f t="shared" si="12"/>
        <v>4</v>
      </c>
      <c r="O54" s="157">
        <f t="shared" si="12"/>
        <v>4</v>
      </c>
      <c r="P54" s="157">
        <f t="shared" si="12"/>
        <v>4</v>
      </c>
      <c r="Q54" s="157">
        <f t="shared" si="12"/>
        <v>4</v>
      </c>
      <c r="R54" s="157">
        <f t="shared" si="12"/>
        <v>4</v>
      </c>
      <c r="S54" s="158">
        <f t="shared" si="12"/>
        <v>4</v>
      </c>
      <c r="T54" s="157">
        <f t="shared" si="12"/>
        <v>4</v>
      </c>
      <c r="U54" s="157">
        <f t="shared" si="12"/>
        <v>4</v>
      </c>
      <c r="V54" s="157">
        <f t="shared" si="12"/>
        <v>4</v>
      </c>
      <c r="W54" s="157">
        <f t="shared" si="12"/>
        <v>4</v>
      </c>
      <c r="X54" s="157">
        <f t="shared" si="12"/>
        <v>4</v>
      </c>
      <c r="Y54" s="157">
        <f t="shared" si="11"/>
        <v>4</v>
      </c>
      <c r="Z54" s="157">
        <f t="shared" si="11"/>
        <v>4</v>
      </c>
      <c r="AA54" s="157">
        <f t="shared" si="11"/>
        <v>4</v>
      </c>
      <c r="AB54" s="157">
        <f t="shared" si="11"/>
        <v>4</v>
      </c>
      <c r="AC54" s="157">
        <f t="shared" si="11"/>
        <v>4</v>
      </c>
      <c r="AD54" s="159">
        <f t="shared" si="11"/>
        <v>4</v>
      </c>
      <c r="AE54" s="157">
        <f t="shared" si="11"/>
        <v>4</v>
      </c>
      <c r="AF54" s="157">
        <f t="shared" si="11"/>
        <v>4</v>
      </c>
      <c r="AG54" s="157">
        <f t="shared" si="11"/>
        <v>4</v>
      </c>
      <c r="AH54" s="157">
        <f t="shared" si="11"/>
        <v>4</v>
      </c>
      <c r="AI54" s="157">
        <f t="shared" si="11"/>
        <v>4</v>
      </c>
      <c r="AJ54" s="157">
        <f t="shared" si="11"/>
        <v>4</v>
      </c>
      <c r="AK54" s="157">
        <f t="shared" si="11"/>
        <v>4</v>
      </c>
      <c r="AL54" s="157">
        <f t="shared" si="11"/>
        <v>4</v>
      </c>
      <c r="AM54" s="158">
        <f t="shared" si="11"/>
        <v>4</v>
      </c>
      <c r="AN54" s="159">
        <f t="shared" si="11"/>
        <v>4</v>
      </c>
      <c r="AO54" s="157">
        <f t="shared" si="13"/>
        <v>4</v>
      </c>
      <c r="AP54" s="157">
        <f t="shared" si="13"/>
        <v>4</v>
      </c>
      <c r="AQ54" s="157">
        <f t="shared" si="13"/>
        <v>4</v>
      </c>
      <c r="AR54" s="157">
        <f t="shared" si="13"/>
        <v>4</v>
      </c>
      <c r="AS54" s="157">
        <f t="shared" si="13"/>
        <v>4</v>
      </c>
      <c r="AT54" s="157">
        <f t="shared" si="13"/>
        <v>4</v>
      </c>
      <c r="AU54" s="157">
        <f t="shared" si="13"/>
        <v>4</v>
      </c>
      <c r="AV54" s="157">
        <f t="shared" si="13"/>
        <v>4</v>
      </c>
      <c r="AW54" s="158">
        <f t="shared" si="13"/>
        <v>4</v>
      </c>
      <c r="AX54" s="157">
        <f t="shared" si="13"/>
        <v>4</v>
      </c>
      <c r="AY54" s="157">
        <f t="shared" si="13"/>
        <v>4</v>
      </c>
      <c r="AZ54" s="157">
        <f t="shared" si="13"/>
        <v>4</v>
      </c>
      <c r="BA54" s="157">
        <f t="shared" si="13"/>
        <v>4</v>
      </c>
      <c r="BB54" s="157">
        <f t="shared" si="13"/>
        <v>4</v>
      </c>
      <c r="BC54" s="157">
        <f t="shared" si="13"/>
        <v>4</v>
      </c>
      <c r="BD54" s="157">
        <f t="shared" si="13"/>
        <v>4</v>
      </c>
      <c r="BE54" s="157">
        <f>ROUNDUP((100-BE$12)/$H54,0)</f>
        <v>4</v>
      </c>
      <c r="BF54" s="157">
        <f>ROUNDUP((100-BF$12)/$H54,0)</f>
        <v>4</v>
      </c>
      <c r="BG54" s="160">
        <f>ROUNDUP((100-BG$12)/$H54,0)</f>
        <v>4</v>
      </c>
    </row>
    <row r="55" spans="7:59" ht="18">
      <c r="G55" s="92">
        <f t="shared" si="5"/>
        <v>41</v>
      </c>
      <c r="H55" s="93">
        <f t="shared" si="6"/>
        <v>24.2</v>
      </c>
      <c r="I55" s="157">
        <f t="shared" si="12"/>
        <v>4</v>
      </c>
      <c r="J55" s="157">
        <f t="shared" si="12"/>
        <v>4</v>
      </c>
      <c r="K55" s="157">
        <f t="shared" si="12"/>
        <v>4</v>
      </c>
      <c r="L55" s="157">
        <f t="shared" si="12"/>
        <v>4</v>
      </c>
      <c r="M55" s="157">
        <f t="shared" si="12"/>
        <v>4</v>
      </c>
      <c r="N55" s="157">
        <f t="shared" si="12"/>
        <v>4</v>
      </c>
      <c r="O55" s="157">
        <f t="shared" si="12"/>
        <v>4</v>
      </c>
      <c r="P55" s="157">
        <f t="shared" si="12"/>
        <v>4</v>
      </c>
      <c r="Q55" s="157">
        <f t="shared" si="12"/>
        <v>4</v>
      </c>
      <c r="R55" s="157">
        <f t="shared" si="12"/>
        <v>4</v>
      </c>
      <c r="S55" s="158">
        <f t="shared" si="12"/>
        <v>4</v>
      </c>
      <c r="T55" s="157">
        <f t="shared" si="12"/>
        <v>4</v>
      </c>
      <c r="U55" s="157">
        <f t="shared" si="12"/>
        <v>4</v>
      </c>
      <c r="V55" s="157">
        <f t="shared" si="12"/>
        <v>4</v>
      </c>
      <c r="W55" s="157">
        <f t="shared" si="12"/>
        <v>4</v>
      </c>
      <c r="X55" s="157">
        <f t="shared" si="12"/>
        <v>4</v>
      </c>
      <c r="Y55" s="157">
        <f t="shared" si="11"/>
        <v>4</v>
      </c>
      <c r="Z55" s="157">
        <f t="shared" si="11"/>
        <v>4</v>
      </c>
      <c r="AA55" s="157">
        <f t="shared" si="11"/>
        <v>4</v>
      </c>
      <c r="AB55" s="157">
        <f t="shared" si="11"/>
        <v>4</v>
      </c>
      <c r="AC55" s="157">
        <f t="shared" si="11"/>
        <v>4</v>
      </c>
      <c r="AD55" s="159">
        <f t="shared" si="11"/>
        <v>4</v>
      </c>
      <c r="AE55" s="157">
        <f t="shared" si="11"/>
        <v>4</v>
      </c>
      <c r="AF55" s="157">
        <f t="shared" si="11"/>
        <v>4</v>
      </c>
      <c r="AG55" s="157">
        <f t="shared" si="11"/>
        <v>4</v>
      </c>
      <c r="AH55" s="157">
        <f t="shared" si="11"/>
        <v>4</v>
      </c>
      <c r="AI55" s="157">
        <f t="shared" si="11"/>
        <v>4</v>
      </c>
      <c r="AJ55" s="157">
        <f t="shared" si="11"/>
        <v>4</v>
      </c>
      <c r="AK55" s="157">
        <f t="shared" si="11"/>
        <v>4</v>
      </c>
      <c r="AL55" s="157">
        <f t="shared" si="11"/>
        <v>4</v>
      </c>
      <c r="AM55" s="158">
        <f t="shared" si="11"/>
        <v>4</v>
      </c>
      <c r="AN55" s="159">
        <f t="shared" si="11"/>
        <v>4</v>
      </c>
      <c r="AO55" s="157">
        <f t="shared" si="13"/>
        <v>4</v>
      </c>
      <c r="AP55" s="157">
        <f t="shared" si="13"/>
        <v>4</v>
      </c>
      <c r="AQ55" s="157">
        <f t="shared" si="13"/>
        <v>4</v>
      </c>
      <c r="AR55" s="157">
        <f t="shared" si="13"/>
        <v>4</v>
      </c>
      <c r="AS55" s="157">
        <f t="shared" si="13"/>
        <v>4</v>
      </c>
      <c r="AT55" s="157">
        <f t="shared" si="13"/>
        <v>4</v>
      </c>
      <c r="AU55" s="157">
        <f t="shared" si="13"/>
        <v>4</v>
      </c>
      <c r="AV55" s="157">
        <f t="shared" si="13"/>
        <v>4</v>
      </c>
      <c r="AW55" s="158">
        <f t="shared" si="13"/>
        <v>4</v>
      </c>
      <c r="AX55" s="157">
        <f t="shared" si="13"/>
        <v>4</v>
      </c>
      <c r="AY55" s="157">
        <f t="shared" si="13"/>
        <v>4</v>
      </c>
      <c r="AZ55" s="157">
        <f t="shared" si="13"/>
        <v>4</v>
      </c>
      <c r="BA55" s="157">
        <f t="shared" si="13"/>
        <v>4</v>
      </c>
      <c r="BB55" s="157">
        <f t="shared" si="13"/>
        <v>4</v>
      </c>
      <c r="BC55" s="157">
        <f t="shared" si="13"/>
        <v>4</v>
      </c>
      <c r="BD55" s="157">
        <f t="shared" si="13"/>
        <v>4</v>
      </c>
      <c r="BE55" s="157">
        <f>ROUNDUP((100-BE$12)/$H55,0)</f>
        <v>4</v>
      </c>
      <c r="BF55" s="157">
        <f>ROUNDUP((100-BF$12)/$H55,0)</f>
        <v>4</v>
      </c>
      <c r="BG55" s="160">
        <f>ROUNDUP((100-BG$12)/$H55,0)</f>
        <v>4</v>
      </c>
    </row>
    <row r="56" spans="7:59" ht="18">
      <c r="G56" s="92">
        <f t="shared" si="5"/>
        <v>42</v>
      </c>
      <c r="H56" s="93">
        <f t="shared" si="6"/>
        <v>24.4</v>
      </c>
      <c r="I56" s="157">
        <f t="shared" si="12"/>
        <v>4</v>
      </c>
      <c r="J56" s="157">
        <f t="shared" si="12"/>
        <v>4</v>
      </c>
      <c r="K56" s="157">
        <f t="shared" si="12"/>
        <v>4</v>
      </c>
      <c r="L56" s="157">
        <f t="shared" si="12"/>
        <v>4</v>
      </c>
      <c r="M56" s="157">
        <f t="shared" si="12"/>
        <v>4</v>
      </c>
      <c r="N56" s="157">
        <f t="shared" si="12"/>
        <v>4</v>
      </c>
      <c r="O56" s="157">
        <f t="shared" si="12"/>
        <v>4</v>
      </c>
      <c r="P56" s="157">
        <f t="shared" si="12"/>
        <v>4</v>
      </c>
      <c r="Q56" s="157">
        <f t="shared" si="12"/>
        <v>4</v>
      </c>
      <c r="R56" s="157">
        <f t="shared" si="12"/>
        <v>4</v>
      </c>
      <c r="S56" s="158">
        <f t="shared" si="12"/>
        <v>4</v>
      </c>
      <c r="T56" s="157">
        <f t="shared" si="12"/>
        <v>4</v>
      </c>
      <c r="U56" s="157">
        <f t="shared" si="12"/>
        <v>4</v>
      </c>
      <c r="V56" s="157">
        <f t="shared" si="12"/>
        <v>4</v>
      </c>
      <c r="W56" s="157">
        <f t="shared" si="12"/>
        <v>4</v>
      </c>
      <c r="X56" s="157">
        <f t="shared" si="12"/>
        <v>4</v>
      </c>
      <c r="Y56" s="157">
        <f t="shared" si="11"/>
        <v>4</v>
      </c>
      <c r="Z56" s="157">
        <f t="shared" si="11"/>
        <v>4</v>
      </c>
      <c r="AA56" s="157">
        <f t="shared" si="11"/>
        <v>4</v>
      </c>
      <c r="AB56" s="157">
        <f t="shared" si="11"/>
        <v>4</v>
      </c>
      <c r="AC56" s="157">
        <f t="shared" si="11"/>
        <v>4</v>
      </c>
      <c r="AD56" s="159">
        <f t="shared" si="11"/>
        <v>4</v>
      </c>
      <c r="AE56" s="157">
        <f t="shared" si="11"/>
        <v>4</v>
      </c>
      <c r="AF56" s="157">
        <f t="shared" si="11"/>
        <v>4</v>
      </c>
      <c r="AG56" s="157">
        <f t="shared" si="11"/>
        <v>4</v>
      </c>
      <c r="AH56" s="157">
        <f t="shared" si="11"/>
        <v>4</v>
      </c>
      <c r="AI56" s="157">
        <f t="shared" si="11"/>
        <v>4</v>
      </c>
      <c r="AJ56" s="157">
        <f t="shared" si="11"/>
        <v>4</v>
      </c>
      <c r="AK56" s="157">
        <f t="shared" si="11"/>
        <v>4</v>
      </c>
      <c r="AL56" s="157">
        <f t="shared" si="11"/>
        <v>4</v>
      </c>
      <c r="AM56" s="158">
        <f t="shared" si="11"/>
        <v>4</v>
      </c>
      <c r="AN56" s="159">
        <f t="shared" si="11"/>
        <v>4</v>
      </c>
      <c r="AO56" s="157">
        <f t="shared" si="13"/>
        <v>4</v>
      </c>
      <c r="AP56" s="157">
        <f t="shared" si="13"/>
        <v>4</v>
      </c>
      <c r="AQ56" s="157">
        <f t="shared" si="13"/>
        <v>4</v>
      </c>
      <c r="AR56" s="157">
        <f t="shared" si="13"/>
        <v>4</v>
      </c>
      <c r="AS56" s="157">
        <f t="shared" si="13"/>
        <v>4</v>
      </c>
      <c r="AT56" s="157">
        <f t="shared" si="13"/>
        <v>4</v>
      </c>
      <c r="AU56" s="157">
        <f t="shared" si="13"/>
        <v>4</v>
      </c>
      <c r="AV56" s="157">
        <f t="shared" si="13"/>
        <v>4</v>
      </c>
      <c r="AW56" s="158">
        <f t="shared" si="13"/>
        <v>4</v>
      </c>
      <c r="AX56" s="157">
        <f t="shared" si="13"/>
        <v>4</v>
      </c>
      <c r="AY56" s="157">
        <f t="shared" si="13"/>
        <v>4</v>
      </c>
      <c r="AZ56" s="157">
        <f t="shared" si="13"/>
        <v>4</v>
      </c>
      <c r="BA56" s="157">
        <f t="shared" si="13"/>
        <v>4</v>
      </c>
      <c r="BB56" s="157">
        <f t="shared" si="13"/>
        <v>4</v>
      </c>
      <c r="BC56" s="157">
        <f t="shared" si="13"/>
        <v>4</v>
      </c>
      <c r="BD56" s="157">
        <f t="shared" si="13"/>
        <v>4</v>
      </c>
      <c r="BE56" s="157">
        <f>ROUNDUP((100-BE$12)/$H56,0)</f>
        <v>4</v>
      </c>
      <c r="BF56" s="157">
        <f>ROUNDUP((100-BF$12)/$H56,0)</f>
        <v>4</v>
      </c>
      <c r="BG56" s="160">
        <f>ROUNDUP((100-BG$12)/$H56,0)</f>
        <v>4</v>
      </c>
    </row>
    <row r="57" spans="7:59" ht="18">
      <c r="G57" s="92">
        <f t="shared" si="5"/>
        <v>43</v>
      </c>
      <c r="H57" s="93">
        <f t="shared" si="6"/>
        <v>24.5</v>
      </c>
      <c r="I57" s="157">
        <f t="shared" si="12"/>
        <v>4</v>
      </c>
      <c r="J57" s="157">
        <f t="shared" si="12"/>
        <v>4</v>
      </c>
      <c r="K57" s="157">
        <f t="shared" si="12"/>
        <v>4</v>
      </c>
      <c r="L57" s="157">
        <f t="shared" si="12"/>
        <v>4</v>
      </c>
      <c r="M57" s="157">
        <f t="shared" si="12"/>
        <v>4</v>
      </c>
      <c r="N57" s="157">
        <f t="shared" si="12"/>
        <v>4</v>
      </c>
      <c r="O57" s="157">
        <f t="shared" si="12"/>
        <v>4</v>
      </c>
      <c r="P57" s="157">
        <f t="shared" si="12"/>
        <v>4</v>
      </c>
      <c r="Q57" s="157">
        <f t="shared" si="12"/>
        <v>4</v>
      </c>
      <c r="R57" s="157">
        <f t="shared" si="12"/>
        <v>4</v>
      </c>
      <c r="S57" s="158">
        <f t="shared" si="12"/>
        <v>4</v>
      </c>
      <c r="T57" s="157">
        <f t="shared" si="12"/>
        <v>4</v>
      </c>
      <c r="U57" s="157">
        <f t="shared" si="12"/>
        <v>4</v>
      </c>
      <c r="V57" s="157">
        <f t="shared" si="12"/>
        <v>4</v>
      </c>
      <c r="W57" s="157">
        <f t="shared" si="12"/>
        <v>4</v>
      </c>
      <c r="X57" s="157">
        <f t="shared" si="12"/>
        <v>4</v>
      </c>
      <c r="Y57" s="157">
        <f t="shared" si="11"/>
        <v>4</v>
      </c>
      <c r="Z57" s="157">
        <f t="shared" si="11"/>
        <v>4</v>
      </c>
      <c r="AA57" s="157">
        <f t="shared" si="11"/>
        <v>4</v>
      </c>
      <c r="AB57" s="157">
        <f t="shared" si="11"/>
        <v>4</v>
      </c>
      <c r="AC57" s="157">
        <f t="shared" si="11"/>
        <v>4</v>
      </c>
      <c r="AD57" s="159">
        <f t="shared" si="11"/>
        <v>4</v>
      </c>
      <c r="AE57" s="157">
        <f t="shared" si="11"/>
        <v>4</v>
      </c>
      <c r="AF57" s="157">
        <f t="shared" si="11"/>
        <v>4</v>
      </c>
      <c r="AG57" s="157">
        <f t="shared" si="11"/>
        <v>4</v>
      </c>
      <c r="AH57" s="157">
        <f t="shared" si="11"/>
        <v>4</v>
      </c>
      <c r="AI57" s="157">
        <f t="shared" si="11"/>
        <v>4</v>
      </c>
      <c r="AJ57" s="157">
        <f t="shared" si="11"/>
        <v>4</v>
      </c>
      <c r="AK57" s="157">
        <f t="shared" si="11"/>
        <v>4</v>
      </c>
      <c r="AL57" s="157">
        <f t="shared" si="11"/>
        <v>4</v>
      </c>
      <c r="AM57" s="158">
        <f t="shared" si="11"/>
        <v>4</v>
      </c>
      <c r="AN57" s="159">
        <f t="shared" si="11"/>
        <v>4</v>
      </c>
      <c r="AO57" s="157">
        <f t="shared" si="13"/>
        <v>4</v>
      </c>
      <c r="AP57" s="157">
        <f t="shared" si="13"/>
        <v>4</v>
      </c>
      <c r="AQ57" s="157">
        <f t="shared" si="13"/>
        <v>4</v>
      </c>
      <c r="AR57" s="157">
        <f t="shared" si="13"/>
        <v>4</v>
      </c>
      <c r="AS57" s="157">
        <f t="shared" si="13"/>
        <v>4</v>
      </c>
      <c r="AT57" s="157">
        <f t="shared" si="13"/>
        <v>4</v>
      </c>
      <c r="AU57" s="157">
        <f t="shared" si="13"/>
        <v>4</v>
      </c>
      <c r="AV57" s="157">
        <f t="shared" si="13"/>
        <v>4</v>
      </c>
      <c r="AW57" s="158">
        <f t="shared" si="13"/>
        <v>4</v>
      </c>
      <c r="AX57" s="157">
        <f t="shared" si="13"/>
        <v>4</v>
      </c>
      <c r="AY57" s="157">
        <f t="shared" si="13"/>
        <v>4</v>
      </c>
      <c r="AZ57" s="157">
        <f t="shared" si="13"/>
        <v>4</v>
      </c>
      <c r="BA57" s="157">
        <f t="shared" si="13"/>
        <v>4</v>
      </c>
      <c r="BB57" s="157">
        <f t="shared" si="13"/>
        <v>4</v>
      </c>
      <c r="BC57" s="157">
        <f t="shared" si="13"/>
        <v>4</v>
      </c>
      <c r="BD57" s="157">
        <f t="shared" si="13"/>
        <v>4</v>
      </c>
      <c r="BE57" s="157">
        <f>ROUNDUP((100-BE$12)/$H57,0)</f>
        <v>4</v>
      </c>
      <c r="BF57" s="157">
        <f>ROUNDUP((100-BF$12)/$H57,0)</f>
        <v>4</v>
      </c>
      <c r="BG57" s="160">
        <f>ROUNDUP((100-BG$12)/$H57,0)</f>
        <v>4</v>
      </c>
    </row>
    <row r="58" spans="7:59" ht="18">
      <c r="G58" s="92">
        <f t="shared" si="5"/>
        <v>44</v>
      </c>
      <c r="H58" s="93">
        <f t="shared" si="6"/>
        <v>24.7</v>
      </c>
      <c r="I58" s="157">
        <f t="shared" si="12"/>
        <v>4</v>
      </c>
      <c r="J58" s="157">
        <f t="shared" si="12"/>
        <v>4</v>
      </c>
      <c r="K58" s="157">
        <f t="shared" si="12"/>
        <v>4</v>
      </c>
      <c r="L58" s="157">
        <f t="shared" si="12"/>
        <v>4</v>
      </c>
      <c r="M58" s="157">
        <f t="shared" si="12"/>
        <v>4</v>
      </c>
      <c r="N58" s="157">
        <f t="shared" si="12"/>
        <v>4</v>
      </c>
      <c r="O58" s="157">
        <f t="shared" si="12"/>
        <v>4</v>
      </c>
      <c r="P58" s="157">
        <f t="shared" si="12"/>
        <v>4</v>
      </c>
      <c r="Q58" s="157">
        <f t="shared" si="12"/>
        <v>4</v>
      </c>
      <c r="R58" s="157">
        <f t="shared" si="12"/>
        <v>4</v>
      </c>
      <c r="S58" s="158">
        <f t="shared" si="12"/>
        <v>4</v>
      </c>
      <c r="T58" s="157">
        <f t="shared" si="12"/>
        <v>4</v>
      </c>
      <c r="U58" s="157">
        <f t="shared" si="12"/>
        <v>4</v>
      </c>
      <c r="V58" s="157">
        <f t="shared" si="12"/>
        <v>4</v>
      </c>
      <c r="W58" s="157">
        <f t="shared" si="12"/>
        <v>4</v>
      </c>
      <c r="X58" s="157">
        <f t="shared" si="12"/>
        <v>4</v>
      </c>
      <c r="Y58" s="157">
        <f t="shared" si="11"/>
        <v>4</v>
      </c>
      <c r="Z58" s="157">
        <f t="shared" si="11"/>
        <v>4</v>
      </c>
      <c r="AA58" s="157">
        <f t="shared" si="11"/>
        <v>4</v>
      </c>
      <c r="AB58" s="157">
        <f t="shared" si="11"/>
        <v>4</v>
      </c>
      <c r="AC58" s="157">
        <f t="shared" si="11"/>
        <v>4</v>
      </c>
      <c r="AD58" s="159">
        <f t="shared" si="11"/>
        <v>4</v>
      </c>
      <c r="AE58" s="157">
        <f t="shared" si="11"/>
        <v>4</v>
      </c>
      <c r="AF58" s="157">
        <f t="shared" si="11"/>
        <v>4</v>
      </c>
      <c r="AG58" s="157">
        <f t="shared" si="11"/>
        <v>4</v>
      </c>
      <c r="AH58" s="157">
        <f t="shared" si="11"/>
        <v>4</v>
      </c>
      <c r="AI58" s="157">
        <f t="shared" si="11"/>
        <v>4</v>
      </c>
      <c r="AJ58" s="157">
        <f t="shared" si="11"/>
        <v>4</v>
      </c>
      <c r="AK58" s="157">
        <f t="shared" si="11"/>
        <v>4</v>
      </c>
      <c r="AL58" s="157">
        <f t="shared" si="11"/>
        <v>4</v>
      </c>
      <c r="AM58" s="158">
        <f t="shared" si="11"/>
        <v>4</v>
      </c>
      <c r="AN58" s="159">
        <f t="shared" si="11"/>
        <v>4</v>
      </c>
      <c r="AO58" s="157">
        <f t="shared" si="13"/>
        <v>4</v>
      </c>
      <c r="AP58" s="157">
        <f t="shared" si="13"/>
        <v>4</v>
      </c>
      <c r="AQ58" s="157">
        <f t="shared" si="13"/>
        <v>4</v>
      </c>
      <c r="AR58" s="157">
        <f t="shared" si="13"/>
        <v>4</v>
      </c>
      <c r="AS58" s="157">
        <f t="shared" si="13"/>
        <v>4</v>
      </c>
      <c r="AT58" s="157">
        <f t="shared" si="13"/>
        <v>4</v>
      </c>
      <c r="AU58" s="157">
        <f t="shared" si="13"/>
        <v>4</v>
      </c>
      <c r="AV58" s="157">
        <f t="shared" si="13"/>
        <v>4</v>
      </c>
      <c r="AW58" s="158">
        <f t="shared" si="13"/>
        <v>4</v>
      </c>
      <c r="AX58" s="157">
        <f t="shared" si="13"/>
        <v>4</v>
      </c>
      <c r="AY58" s="157">
        <f t="shared" si="13"/>
        <v>4</v>
      </c>
      <c r="AZ58" s="157">
        <f t="shared" si="13"/>
        <v>4</v>
      </c>
      <c r="BA58" s="157">
        <f t="shared" si="13"/>
        <v>4</v>
      </c>
      <c r="BB58" s="157">
        <f t="shared" si="13"/>
        <v>4</v>
      </c>
      <c r="BC58" s="157">
        <f t="shared" si="13"/>
        <v>4</v>
      </c>
      <c r="BD58" s="157">
        <f t="shared" si="13"/>
        <v>4</v>
      </c>
      <c r="BE58" s="157">
        <f>ROUNDUP((100-BE$12)/$H58,0)</f>
        <v>4</v>
      </c>
      <c r="BF58" s="157">
        <f>ROUNDUP((100-BF$12)/$H58,0)</f>
        <v>4</v>
      </c>
      <c r="BG58" s="160">
        <f>ROUNDUP((100-BG$12)/$H58,0)</f>
        <v>4</v>
      </c>
    </row>
    <row r="59" spans="7:59" ht="18">
      <c r="G59" s="92">
        <f t="shared" si="5"/>
        <v>45</v>
      </c>
      <c r="H59" s="93">
        <f t="shared" si="6"/>
        <v>24.9</v>
      </c>
      <c r="I59" s="157">
        <f t="shared" si="12"/>
        <v>4</v>
      </c>
      <c r="J59" s="157">
        <f t="shared" si="12"/>
        <v>4</v>
      </c>
      <c r="K59" s="157">
        <f t="shared" si="12"/>
        <v>4</v>
      </c>
      <c r="L59" s="157">
        <f t="shared" si="12"/>
        <v>4</v>
      </c>
      <c r="M59" s="157">
        <f t="shared" si="12"/>
        <v>4</v>
      </c>
      <c r="N59" s="157">
        <f t="shared" si="12"/>
        <v>4</v>
      </c>
      <c r="O59" s="157">
        <f t="shared" si="12"/>
        <v>4</v>
      </c>
      <c r="P59" s="157">
        <f t="shared" si="12"/>
        <v>4</v>
      </c>
      <c r="Q59" s="157">
        <f t="shared" si="12"/>
        <v>4</v>
      </c>
      <c r="R59" s="157">
        <f t="shared" si="12"/>
        <v>4</v>
      </c>
      <c r="S59" s="158">
        <f t="shared" si="12"/>
        <v>4</v>
      </c>
      <c r="T59" s="157">
        <f t="shared" si="12"/>
        <v>4</v>
      </c>
      <c r="U59" s="157">
        <f t="shared" si="12"/>
        <v>4</v>
      </c>
      <c r="V59" s="157">
        <f t="shared" si="12"/>
        <v>4</v>
      </c>
      <c r="W59" s="157">
        <f t="shared" si="12"/>
        <v>4</v>
      </c>
      <c r="X59" s="157">
        <f t="shared" si="12"/>
        <v>4</v>
      </c>
      <c r="Y59" s="157">
        <f t="shared" si="11"/>
        <v>4</v>
      </c>
      <c r="Z59" s="157">
        <f t="shared" si="11"/>
        <v>4</v>
      </c>
      <c r="AA59" s="157">
        <f t="shared" si="11"/>
        <v>4</v>
      </c>
      <c r="AB59" s="157">
        <f t="shared" si="11"/>
        <v>4</v>
      </c>
      <c r="AC59" s="157">
        <f t="shared" si="11"/>
        <v>4</v>
      </c>
      <c r="AD59" s="159">
        <f t="shared" si="11"/>
        <v>4</v>
      </c>
      <c r="AE59" s="157">
        <f t="shared" si="11"/>
        <v>4</v>
      </c>
      <c r="AF59" s="157">
        <f t="shared" si="11"/>
        <v>4</v>
      </c>
      <c r="AG59" s="157">
        <f t="shared" si="11"/>
        <v>4</v>
      </c>
      <c r="AH59" s="157">
        <f t="shared" si="11"/>
        <v>4</v>
      </c>
      <c r="AI59" s="157">
        <f t="shared" si="11"/>
        <v>4</v>
      </c>
      <c r="AJ59" s="157">
        <f t="shared" si="11"/>
        <v>4</v>
      </c>
      <c r="AK59" s="157">
        <f t="shared" si="11"/>
        <v>4</v>
      </c>
      <c r="AL59" s="157">
        <f t="shared" si="11"/>
        <v>4</v>
      </c>
      <c r="AM59" s="158">
        <f t="shared" si="11"/>
        <v>4</v>
      </c>
      <c r="AN59" s="159">
        <f t="shared" si="11"/>
        <v>4</v>
      </c>
      <c r="AO59" s="157">
        <f t="shared" si="13"/>
        <v>4</v>
      </c>
      <c r="AP59" s="157">
        <f t="shared" si="13"/>
        <v>4</v>
      </c>
      <c r="AQ59" s="157">
        <f t="shared" si="13"/>
        <v>4</v>
      </c>
      <c r="AR59" s="157">
        <f t="shared" si="13"/>
        <v>4</v>
      </c>
      <c r="AS59" s="157">
        <f t="shared" si="13"/>
        <v>4</v>
      </c>
      <c r="AT59" s="157">
        <f t="shared" si="13"/>
        <v>4</v>
      </c>
      <c r="AU59" s="157">
        <f t="shared" si="13"/>
        <v>4</v>
      </c>
      <c r="AV59" s="157">
        <f t="shared" si="13"/>
        <v>4</v>
      </c>
      <c r="AW59" s="158">
        <f t="shared" si="13"/>
        <v>4</v>
      </c>
      <c r="AX59" s="157">
        <f t="shared" si="13"/>
        <v>4</v>
      </c>
      <c r="AY59" s="157">
        <f t="shared" si="13"/>
        <v>4</v>
      </c>
      <c r="AZ59" s="157">
        <f t="shared" si="13"/>
        <v>4</v>
      </c>
      <c r="BA59" s="157">
        <f t="shared" si="13"/>
        <v>4</v>
      </c>
      <c r="BB59" s="157">
        <f t="shared" si="13"/>
        <v>4</v>
      </c>
      <c r="BC59" s="157">
        <f t="shared" si="13"/>
        <v>4</v>
      </c>
      <c r="BD59" s="157">
        <f t="shared" si="13"/>
        <v>4</v>
      </c>
      <c r="BE59" s="157">
        <f>ROUNDUP((100-BE$12)/$H59,0)</f>
        <v>3</v>
      </c>
      <c r="BF59" s="157">
        <f>ROUNDUP((100-BF$12)/$H59,0)</f>
        <v>3</v>
      </c>
      <c r="BG59" s="160">
        <f>ROUNDUP((100-BG$12)/$H59,0)</f>
        <v>3</v>
      </c>
    </row>
    <row r="60" spans="7:59" ht="18">
      <c r="G60" s="92">
        <f t="shared" si="5"/>
        <v>46</v>
      </c>
      <c r="H60" s="93">
        <f t="shared" si="6"/>
        <v>25.1</v>
      </c>
      <c r="I60" s="157">
        <f t="shared" si="12"/>
        <v>4</v>
      </c>
      <c r="J60" s="157">
        <f t="shared" si="12"/>
        <v>4</v>
      </c>
      <c r="K60" s="157">
        <f t="shared" si="12"/>
        <v>4</v>
      </c>
      <c r="L60" s="157">
        <f t="shared" si="12"/>
        <v>4</v>
      </c>
      <c r="M60" s="157">
        <f t="shared" si="12"/>
        <v>4</v>
      </c>
      <c r="N60" s="157">
        <f t="shared" si="12"/>
        <v>4</v>
      </c>
      <c r="O60" s="157">
        <f t="shared" si="12"/>
        <v>4</v>
      </c>
      <c r="P60" s="157">
        <f t="shared" si="12"/>
        <v>4</v>
      </c>
      <c r="Q60" s="157">
        <f t="shared" si="12"/>
        <v>4</v>
      </c>
      <c r="R60" s="157">
        <f t="shared" si="12"/>
        <v>4</v>
      </c>
      <c r="S60" s="158">
        <f t="shared" si="12"/>
        <v>4</v>
      </c>
      <c r="T60" s="157">
        <f t="shared" si="12"/>
        <v>4</v>
      </c>
      <c r="U60" s="157">
        <f t="shared" si="12"/>
        <v>4</v>
      </c>
      <c r="V60" s="157">
        <f t="shared" si="12"/>
        <v>4</v>
      </c>
      <c r="W60" s="157">
        <f t="shared" si="12"/>
        <v>4</v>
      </c>
      <c r="X60" s="157">
        <f t="shared" si="12"/>
        <v>4</v>
      </c>
      <c r="Y60" s="157">
        <f t="shared" si="11"/>
        <v>4</v>
      </c>
      <c r="Z60" s="157">
        <f t="shared" si="11"/>
        <v>4</v>
      </c>
      <c r="AA60" s="157">
        <f t="shared" si="11"/>
        <v>4</v>
      </c>
      <c r="AB60" s="157">
        <f t="shared" si="11"/>
        <v>4</v>
      </c>
      <c r="AC60" s="157">
        <f t="shared" si="11"/>
        <v>4</v>
      </c>
      <c r="AD60" s="159">
        <f t="shared" si="11"/>
        <v>4</v>
      </c>
      <c r="AE60" s="157">
        <f t="shared" si="11"/>
        <v>4</v>
      </c>
      <c r="AF60" s="157">
        <f t="shared" si="11"/>
        <v>4</v>
      </c>
      <c r="AG60" s="157">
        <f t="shared" si="11"/>
        <v>4</v>
      </c>
      <c r="AH60" s="157">
        <f t="shared" si="11"/>
        <v>4</v>
      </c>
      <c r="AI60" s="157">
        <f t="shared" si="11"/>
        <v>4</v>
      </c>
      <c r="AJ60" s="157">
        <f t="shared" si="11"/>
        <v>4</v>
      </c>
      <c r="AK60" s="157">
        <f t="shared" si="11"/>
        <v>4</v>
      </c>
      <c r="AL60" s="157">
        <f t="shared" si="11"/>
        <v>4</v>
      </c>
      <c r="AM60" s="158">
        <f t="shared" si="11"/>
        <v>4</v>
      </c>
      <c r="AN60" s="159">
        <f t="shared" si="11"/>
        <v>4</v>
      </c>
      <c r="AO60" s="157">
        <f t="shared" si="13"/>
        <v>4</v>
      </c>
      <c r="AP60" s="157">
        <f t="shared" si="13"/>
        <v>4</v>
      </c>
      <c r="AQ60" s="157">
        <f t="shared" si="13"/>
        <v>4</v>
      </c>
      <c r="AR60" s="157">
        <f t="shared" si="13"/>
        <v>4</v>
      </c>
      <c r="AS60" s="157">
        <f t="shared" si="13"/>
        <v>4</v>
      </c>
      <c r="AT60" s="157">
        <f t="shared" si="13"/>
        <v>4</v>
      </c>
      <c r="AU60" s="157">
        <f t="shared" si="13"/>
        <v>4</v>
      </c>
      <c r="AV60" s="157">
        <f t="shared" si="13"/>
        <v>4</v>
      </c>
      <c r="AW60" s="158">
        <f t="shared" si="13"/>
        <v>4</v>
      </c>
      <c r="AX60" s="157">
        <f t="shared" si="13"/>
        <v>4</v>
      </c>
      <c r="AY60" s="157">
        <f t="shared" si="13"/>
        <v>4</v>
      </c>
      <c r="AZ60" s="157">
        <f t="shared" si="13"/>
        <v>4</v>
      </c>
      <c r="BA60" s="157">
        <f t="shared" si="13"/>
        <v>3</v>
      </c>
      <c r="BB60" s="157">
        <f t="shared" si="13"/>
        <v>3</v>
      </c>
      <c r="BC60" s="157">
        <f t="shared" si="13"/>
        <v>3</v>
      </c>
      <c r="BD60" s="157">
        <f t="shared" si="13"/>
        <v>3</v>
      </c>
      <c r="BE60" s="157">
        <f>ROUNDUP((100-BE$12)/$H60,0)</f>
        <v>3</v>
      </c>
      <c r="BF60" s="157">
        <f>ROUNDUP((100-BF$12)/$H60,0)</f>
        <v>3</v>
      </c>
      <c r="BG60" s="160">
        <f>ROUNDUP((100-BG$12)/$H60,0)</f>
        <v>3</v>
      </c>
    </row>
    <row r="61" spans="7:59" ht="18">
      <c r="G61" s="92">
        <f t="shared" si="5"/>
        <v>47</v>
      </c>
      <c r="H61" s="93">
        <f t="shared" si="6"/>
        <v>25.2</v>
      </c>
      <c r="I61" s="157">
        <f t="shared" si="12"/>
        <v>4</v>
      </c>
      <c r="J61" s="157">
        <f t="shared" si="12"/>
        <v>4</v>
      </c>
      <c r="K61" s="157">
        <f t="shared" si="12"/>
        <v>4</v>
      </c>
      <c r="L61" s="157">
        <f t="shared" si="12"/>
        <v>4</v>
      </c>
      <c r="M61" s="157">
        <f t="shared" si="12"/>
        <v>4</v>
      </c>
      <c r="N61" s="157">
        <f t="shared" si="12"/>
        <v>4</v>
      </c>
      <c r="O61" s="157">
        <f t="shared" si="12"/>
        <v>4</v>
      </c>
      <c r="P61" s="157">
        <f t="shared" si="12"/>
        <v>4</v>
      </c>
      <c r="Q61" s="157">
        <f t="shared" si="12"/>
        <v>4</v>
      </c>
      <c r="R61" s="157">
        <f t="shared" si="12"/>
        <v>4</v>
      </c>
      <c r="S61" s="158">
        <f t="shared" si="12"/>
        <v>4</v>
      </c>
      <c r="T61" s="157">
        <f t="shared" si="12"/>
        <v>4</v>
      </c>
      <c r="U61" s="157">
        <f t="shared" si="12"/>
        <v>4</v>
      </c>
      <c r="V61" s="157">
        <f t="shared" si="12"/>
        <v>4</v>
      </c>
      <c r="W61" s="157">
        <f t="shared" si="12"/>
        <v>4</v>
      </c>
      <c r="X61" s="157">
        <f>ROUNDUP((100-X$12)/$H61,0)</f>
        <v>4</v>
      </c>
      <c r="Y61" s="157">
        <f>ROUNDUP((100-Y$12)/$H61,0)</f>
        <v>4</v>
      </c>
      <c r="Z61" s="157">
        <f>ROUNDUP((100-Z$12)/$H61,0)</f>
        <v>4</v>
      </c>
      <c r="AA61" s="157">
        <f>ROUNDUP((100-AA$12)/$H61,0)</f>
        <v>4</v>
      </c>
      <c r="AB61" s="157">
        <f>ROUNDUP((100-AB$12)/$H61,0)</f>
        <v>4</v>
      </c>
      <c r="AC61" s="157">
        <f>ROUNDUP((100-AC$12)/$H61,0)</f>
        <v>4</v>
      </c>
      <c r="AD61" s="159">
        <f>ROUNDUP((100-AD$12)/$H61,0)</f>
        <v>4</v>
      </c>
      <c r="AE61" s="157">
        <f>ROUNDUP((100-AE$12)/$H61,0)</f>
        <v>4</v>
      </c>
      <c r="AF61" s="157">
        <f>ROUNDUP((100-AF$12)/$H61,0)</f>
        <v>4</v>
      </c>
      <c r="AG61" s="157">
        <f>ROUNDUP((100-AG$12)/$H61,0)</f>
        <v>4</v>
      </c>
      <c r="AH61" s="157">
        <f>ROUNDUP((100-AH$12)/$H61,0)</f>
        <v>4</v>
      </c>
      <c r="AI61" s="157">
        <f>ROUNDUP((100-AI$12)/$H61,0)</f>
        <v>4</v>
      </c>
      <c r="AJ61" s="157">
        <f>ROUNDUP((100-AJ$12)/$H61,0)</f>
        <v>4</v>
      </c>
      <c r="AK61" s="157">
        <f>ROUNDUP((100-AK$12)/$H61,0)</f>
        <v>4</v>
      </c>
      <c r="AL61" s="157">
        <f>ROUNDUP((100-AL$12)/$H61,0)</f>
        <v>4</v>
      </c>
      <c r="AM61" s="158">
        <f>ROUNDUP((100-AM$12)/$H61,0)</f>
        <v>4</v>
      </c>
      <c r="AN61" s="159">
        <f>ROUNDUP((100-AN$12)/$H61,0)</f>
        <v>4</v>
      </c>
      <c r="AO61" s="157">
        <f>ROUNDUP((100-AO$12)/$H61,0)</f>
        <v>4</v>
      </c>
      <c r="AP61" s="157">
        <f>ROUNDUP((100-AP$12)/$H61,0)</f>
        <v>4</v>
      </c>
      <c r="AQ61" s="157">
        <f>ROUNDUP((100-AQ$12)/$H61,0)</f>
        <v>4</v>
      </c>
      <c r="AR61" s="157">
        <f>ROUNDUP((100-AR$12)/$H61,0)</f>
        <v>4</v>
      </c>
      <c r="AS61" s="157">
        <f>ROUNDUP((100-AS$12)/$H61,0)</f>
        <v>4</v>
      </c>
      <c r="AT61" s="157">
        <f>ROUNDUP((100-AT$12)/$H61,0)</f>
        <v>4</v>
      </c>
      <c r="AU61" s="157">
        <f>ROUNDUP((100-AU$12)/$H61,0)</f>
        <v>4</v>
      </c>
      <c r="AV61" s="157">
        <f>ROUNDUP((100-AV$12)/$H61,0)</f>
        <v>4</v>
      </c>
      <c r="AW61" s="158">
        <f t="shared" si="13"/>
        <v>4</v>
      </c>
      <c r="AX61" s="157">
        <f t="shared" si="13"/>
        <v>4</v>
      </c>
      <c r="AY61" s="157">
        <f t="shared" si="13"/>
        <v>3</v>
      </c>
      <c r="AZ61" s="157">
        <f t="shared" si="13"/>
        <v>3</v>
      </c>
      <c r="BA61" s="157">
        <f t="shared" si="13"/>
        <v>3</v>
      </c>
      <c r="BB61" s="157">
        <f t="shared" si="13"/>
        <v>3</v>
      </c>
      <c r="BC61" s="157">
        <f t="shared" si="13"/>
        <v>3</v>
      </c>
      <c r="BD61" s="157">
        <f t="shared" si="13"/>
        <v>3</v>
      </c>
      <c r="BE61" s="157">
        <f>ROUNDUP((100-BE$12)/$H61,0)</f>
        <v>3</v>
      </c>
      <c r="BF61" s="157">
        <f>ROUNDUP((100-BF$12)/$H61,0)</f>
        <v>3</v>
      </c>
      <c r="BG61" s="160">
        <f>ROUNDUP((100-BG$12)/$H61,0)</f>
        <v>3</v>
      </c>
    </row>
    <row r="62" spans="7:59" ht="18">
      <c r="G62" s="92">
        <f t="shared" si="5"/>
        <v>48</v>
      </c>
      <c r="H62" s="93">
        <f t="shared" si="6"/>
        <v>25.4</v>
      </c>
      <c r="I62" s="157">
        <f>ROUNDUP((100-I$12)/$H62,0)</f>
        <v>4</v>
      </c>
      <c r="J62" s="157">
        <f>ROUNDUP((100-J$12)/$H62,0)</f>
        <v>4</v>
      </c>
      <c r="K62" s="157">
        <f>ROUNDUP((100-K$12)/$H62,0)</f>
        <v>4</v>
      </c>
      <c r="L62" s="157">
        <f>ROUNDUP((100-L$12)/$H62,0)</f>
        <v>4</v>
      </c>
      <c r="M62" s="157">
        <f>ROUNDUP((100-M$12)/$H62,0)</f>
        <v>4</v>
      </c>
      <c r="N62" s="157">
        <f>ROUNDUP((100-N$12)/$H62,0)</f>
        <v>4</v>
      </c>
      <c r="O62" s="157">
        <f>ROUNDUP((100-O$12)/$H62,0)</f>
        <v>4</v>
      </c>
      <c r="P62" s="157">
        <f>ROUNDUP((100-P$12)/$H62,0)</f>
        <v>4</v>
      </c>
      <c r="Q62" s="157">
        <f>ROUNDUP((100-Q$12)/$H62,0)</f>
        <v>4</v>
      </c>
      <c r="R62" s="157">
        <f>ROUNDUP((100-R$12)/$H62,0)</f>
        <v>4</v>
      </c>
      <c r="S62" s="158">
        <f>ROUNDUP((100-S$12)/$H62,0)</f>
        <v>4</v>
      </c>
      <c r="T62" s="157">
        <f>ROUNDUP((100-T$12)/$H62,0)</f>
        <v>4</v>
      </c>
      <c r="U62" s="157">
        <f>ROUNDUP((100-U$12)/$H62,0)</f>
        <v>4</v>
      </c>
      <c r="V62" s="157">
        <f>ROUNDUP((100-V$12)/$H62,0)</f>
        <v>4</v>
      </c>
      <c r="W62" s="157">
        <f>ROUNDUP((100-W$12)/$H62,0)</f>
        <v>4</v>
      </c>
      <c r="X62" s="157">
        <f>ROUNDUP((100-X$12)/$H62,0)</f>
        <v>4</v>
      </c>
      <c r="Y62" s="157">
        <f>ROUNDUP((100-Y$12)/$H62,0)</f>
        <v>4</v>
      </c>
      <c r="Z62" s="157">
        <f>ROUNDUP((100-Z$12)/$H62,0)</f>
        <v>4</v>
      </c>
      <c r="AA62" s="157">
        <f>ROUNDUP((100-AA$12)/$H62,0)</f>
        <v>4</v>
      </c>
      <c r="AB62" s="157">
        <f>ROUNDUP((100-AB$12)/$H62,0)</f>
        <v>4</v>
      </c>
      <c r="AC62" s="157">
        <f>ROUNDUP((100-AC$12)/$H62,0)</f>
        <v>4</v>
      </c>
      <c r="AD62" s="159">
        <f>ROUNDUP((100-AD$12)/$H62,0)</f>
        <v>4</v>
      </c>
      <c r="AE62" s="157">
        <f>ROUNDUP((100-AE$12)/$H62,0)</f>
        <v>4</v>
      </c>
      <c r="AF62" s="157">
        <f>ROUNDUP((100-AF$12)/$H62,0)</f>
        <v>4</v>
      </c>
      <c r="AG62" s="157">
        <f>ROUNDUP((100-AG$12)/$H62,0)</f>
        <v>4</v>
      </c>
      <c r="AH62" s="157">
        <f>ROUNDUP((100-AH$12)/$H62,0)</f>
        <v>4</v>
      </c>
      <c r="AI62" s="157">
        <f>ROUNDUP((100-AI$12)/$H62,0)</f>
        <v>4</v>
      </c>
      <c r="AJ62" s="157">
        <f>ROUNDUP((100-AJ$12)/$H62,0)</f>
        <v>4</v>
      </c>
      <c r="AK62" s="157">
        <f>ROUNDUP((100-AK$12)/$H62,0)</f>
        <v>4</v>
      </c>
      <c r="AL62" s="157">
        <f>ROUNDUP((100-AL$12)/$H62,0)</f>
        <v>4</v>
      </c>
      <c r="AM62" s="158">
        <f>ROUNDUP((100-AM$12)/$H62,0)</f>
        <v>4</v>
      </c>
      <c r="AN62" s="159">
        <f>ROUNDUP((100-AN$12)/$H62,0)</f>
        <v>4</v>
      </c>
      <c r="AO62" s="157">
        <f>ROUNDUP((100-AO$12)/$H62,0)</f>
        <v>4</v>
      </c>
      <c r="AP62" s="157">
        <f>ROUNDUP((100-AP$12)/$H62,0)</f>
        <v>4</v>
      </c>
      <c r="AQ62" s="157">
        <f>ROUNDUP((100-AQ$12)/$H62,0)</f>
        <v>4</v>
      </c>
      <c r="AR62" s="157">
        <f>ROUNDUP((100-AR$12)/$H62,0)</f>
        <v>4</v>
      </c>
      <c r="AS62" s="157">
        <f>ROUNDUP((100-AS$12)/$H62,0)</f>
        <v>4</v>
      </c>
      <c r="AT62" s="157">
        <f>ROUNDUP((100-AT$12)/$H62,0)</f>
        <v>4</v>
      </c>
      <c r="AU62" s="157">
        <f>ROUNDUP((100-AU$12)/$H62,0)</f>
        <v>4</v>
      </c>
      <c r="AV62" s="157">
        <f>ROUNDUP((100-AV$12)/$H62,0)</f>
        <v>3</v>
      </c>
      <c r="AW62" s="158">
        <f>ROUNDUP((100-AW$12)/$H62,0)</f>
        <v>3</v>
      </c>
      <c r="AX62" s="157">
        <f>ROUNDUP((100-AX$12)/$H62,0)</f>
        <v>3</v>
      </c>
      <c r="AY62" s="157">
        <f>ROUNDUP((100-AY$12)/$H62,0)</f>
        <v>3</v>
      </c>
      <c r="AZ62" s="157">
        <f>ROUNDUP((100-AZ$12)/$H62,0)</f>
        <v>3</v>
      </c>
      <c r="BA62" s="157">
        <f>ROUNDUP((100-BA$12)/$H62,0)</f>
        <v>3</v>
      </c>
      <c r="BB62" s="157">
        <f>ROUNDUP((100-BB$12)/$H62,0)</f>
        <v>3</v>
      </c>
      <c r="BC62" s="157">
        <f>ROUNDUP((100-BC$12)/$H62,0)</f>
        <v>3</v>
      </c>
      <c r="BD62" s="157">
        <f>ROUNDUP((100-BD$12)/$H62,0)</f>
        <v>3</v>
      </c>
      <c r="BE62" s="157">
        <f>ROUNDUP((100-BE$12)/$H62,0)</f>
        <v>3</v>
      </c>
      <c r="BF62" s="157">
        <f>ROUNDUP((100-BF$12)/$H62,0)</f>
        <v>3</v>
      </c>
      <c r="BG62" s="160">
        <f>ROUNDUP((100-BG$12)/$H62,0)</f>
        <v>3</v>
      </c>
    </row>
    <row r="63" spans="7:59" ht="18">
      <c r="G63" s="92">
        <f t="shared" si="5"/>
        <v>49</v>
      </c>
      <c r="H63" s="93">
        <f t="shared" si="6"/>
        <v>25.6</v>
      </c>
      <c r="I63" s="157">
        <f>ROUNDUP((100-I$12)/$H63,0)</f>
        <v>4</v>
      </c>
      <c r="J63" s="157">
        <f>ROUNDUP((100-J$12)/$H63,0)</f>
        <v>4</v>
      </c>
      <c r="K63" s="157">
        <f>ROUNDUP((100-K$12)/$H63,0)</f>
        <v>4</v>
      </c>
      <c r="L63" s="157">
        <f>ROUNDUP((100-L$12)/$H63,0)</f>
        <v>4</v>
      </c>
      <c r="M63" s="157">
        <f>ROUNDUP((100-M$12)/$H63,0)</f>
        <v>4</v>
      </c>
      <c r="N63" s="157">
        <f>ROUNDUP((100-N$12)/$H63,0)</f>
        <v>4</v>
      </c>
      <c r="O63" s="157">
        <f>ROUNDUP((100-O$12)/$H63,0)</f>
        <v>4</v>
      </c>
      <c r="P63" s="157">
        <f>ROUNDUP((100-P$12)/$H63,0)</f>
        <v>4</v>
      </c>
      <c r="Q63" s="157">
        <f>ROUNDUP((100-Q$12)/$H63,0)</f>
        <v>4</v>
      </c>
      <c r="R63" s="157">
        <f>ROUNDUP((100-R$12)/$H63,0)</f>
        <v>4</v>
      </c>
      <c r="S63" s="158">
        <f>ROUNDUP((100-S$12)/$H63,0)</f>
        <v>4</v>
      </c>
      <c r="T63" s="157">
        <f>ROUNDUP((100-T$12)/$H63,0)</f>
        <v>4</v>
      </c>
      <c r="U63" s="157">
        <f>ROUNDUP((100-U$12)/$H63,0)</f>
        <v>4</v>
      </c>
      <c r="V63" s="157">
        <f>ROUNDUP((100-V$12)/$H63,0)</f>
        <v>4</v>
      </c>
      <c r="W63" s="157">
        <f>ROUNDUP((100-W$12)/$H63,0)</f>
        <v>4</v>
      </c>
      <c r="X63" s="157">
        <f>ROUNDUP((100-X$12)/$H63,0)</f>
        <v>4</v>
      </c>
      <c r="Y63" s="157">
        <f>ROUNDUP((100-Y$12)/$H63,0)</f>
        <v>4</v>
      </c>
      <c r="Z63" s="157">
        <f>ROUNDUP((100-Z$12)/$H63,0)</f>
        <v>4</v>
      </c>
      <c r="AA63" s="157">
        <f>ROUNDUP((100-AA$12)/$H63,0)</f>
        <v>4</v>
      </c>
      <c r="AB63" s="157">
        <f>ROUNDUP((100-AB$12)/$H63,0)</f>
        <v>4</v>
      </c>
      <c r="AC63" s="157">
        <f>ROUNDUP((100-AC$12)/$H63,0)</f>
        <v>4</v>
      </c>
      <c r="AD63" s="159">
        <f>ROUNDUP((100-AD$12)/$H63,0)</f>
        <v>4</v>
      </c>
      <c r="AE63" s="157">
        <f>ROUNDUP((100-AE$12)/$H63,0)</f>
        <v>4</v>
      </c>
      <c r="AF63" s="157">
        <f>ROUNDUP((100-AF$12)/$H63,0)</f>
        <v>4</v>
      </c>
      <c r="AG63" s="157">
        <f>ROUNDUP((100-AG$12)/$H63,0)</f>
        <v>4</v>
      </c>
      <c r="AH63" s="157">
        <f>ROUNDUP((100-AH$12)/$H63,0)</f>
        <v>4</v>
      </c>
      <c r="AI63" s="157">
        <f>ROUNDUP((100-AI$12)/$H63,0)</f>
        <v>4</v>
      </c>
      <c r="AJ63" s="157">
        <f>ROUNDUP((100-AJ$12)/$H63,0)</f>
        <v>4</v>
      </c>
      <c r="AK63" s="157">
        <f>ROUNDUP((100-AK$12)/$H63,0)</f>
        <v>4</v>
      </c>
      <c r="AL63" s="157">
        <f>ROUNDUP((100-AL$12)/$H63,0)</f>
        <v>4</v>
      </c>
      <c r="AM63" s="158">
        <f>ROUNDUP((100-AM$12)/$H63,0)</f>
        <v>4</v>
      </c>
      <c r="AN63" s="159">
        <f>ROUNDUP((100-AN$12)/$H63,0)</f>
        <v>4</v>
      </c>
      <c r="AO63" s="157">
        <f>ROUNDUP((100-AO$12)/$H63,0)</f>
        <v>4</v>
      </c>
      <c r="AP63" s="157">
        <f>ROUNDUP((100-AP$12)/$H63,0)</f>
        <v>4</v>
      </c>
      <c r="AQ63" s="157">
        <f>ROUNDUP((100-AQ$12)/$H63,0)</f>
        <v>4</v>
      </c>
      <c r="AR63" s="157">
        <f>ROUNDUP((100-AR$12)/$H63,0)</f>
        <v>3</v>
      </c>
      <c r="AS63" s="157">
        <f>ROUNDUP((100-AS$12)/$H63,0)</f>
        <v>3</v>
      </c>
      <c r="AT63" s="157">
        <f>ROUNDUP((100-AT$12)/$H63,0)</f>
        <v>3</v>
      </c>
      <c r="AU63" s="157">
        <f>ROUNDUP((100-AU$12)/$H63,0)</f>
        <v>3</v>
      </c>
      <c r="AV63" s="157">
        <f>ROUNDUP((100-AV$12)/$H63,0)</f>
        <v>3</v>
      </c>
      <c r="AW63" s="158">
        <f>ROUNDUP((100-AW$12)/$H63,0)</f>
        <v>3</v>
      </c>
      <c r="AX63" s="157">
        <f>ROUNDUP((100-AX$12)/$H63,0)</f>
        <v>3</v>
      </c>
      <c r="AY63" s="157">
        <f>ROUNDUP((100-AY$12)/$H63,0)</f>
        <v>3</v>
      </c>
      <c r="AZ63" s="157">
        <f>ROUNDUP((100-AZ$12)/$H63,0)</f>
        <v>3</v>
      </c>
      <c r="BA63" s="157">
        <f>ROUNDUP((100-BA$12)/$H63,0)</f>
        <v>3</v>
      </c>
      <c r="BB63" s="157">
        <f>ROUNDUP((100-BB$12)/$H63,0)</f>
        <v>3</v>
      </c>
      <c r="BC63" s="157">
        <f>ROUNDUP((100-BC$12)/$H63,0)</f>
        <v>3</v>
      </c>
      <c r="BD63" s="157">
        <f>ROUNDUP((100-BD$12)/$H63,0)</f>
        <v>3</v>
      </c>
      <c r="BE63" s="157">
        <f>ROUNDUP((100-BE$12)/$H63,0)</f>
        <v>3</v>
      </c>
      <c r="BF63" s="157">
        <f>ROUNDUP((100-BF$12)/$H63,0)</f>
        <v>3</v>
      </c>
      <c r="BG63" s="160">
        <f>ROUNDUP((100-BG$12)/$H63,0)</f>
        <v>3</v>
      </c>
    </row>
    <row r="64" spans="7:59" ht="18">
      <c r="G64" s="111">
        <f t="shared" si="5"/>
        <v>50</v>
      </c>
      <c r="H64" s="112">
        <f t="shared" si="6"/>
        <v>25.8</v>
      </c>
      <c r="I64" s="161">
        <f>ROUNDUP((100-I$12)/$H64,0)</f>
        <v>4</v>
      </c>
      <c r="J64" s="161">
        <f>ROUNDUP((100-J$12)/$H64,0)</f>
        <v>4</v>
      </c>
      <c r="K64" s="161">
        <f>ROUNDUP((100-K$12)/$H64,0)</f>
        <v>4</v>
      </c>
      <c r="L64" s="161">
        <f>ROUNDUP((100-L$12)/$H64,0)</f>
        <v>4</v>
      </c>
      <c r="M64" s="161">
        <f>ROUNDUP((100-M$12)/$H64,0)</f>
        <v>4</v>
      </c>
      <c r="N64" s="161">
        <f>ROUNDUP((100-N$12)/$H64,0)</f>
        <v>4</v>
      </c>
      <c r="O64" s="161">
        <f>ROUNDUP((100-O$12)/$H64,0)</f>
        <v>4</v>
      </c>
      <c r="P64" s="161">
        <f>ROUNDUP((100-P$12)/$H64,0)</f>
        <v>4</v>
      </c>
      <c r="Q64" s="161">
        <f>ROUNDUP((100-Q$12)/$H64,0)</f>
        <v>4</v>
      </c>
      <c r="R64" s="161">
        <f>ROUNDUP((100-R$12)/$H64,0)</f>
        <v>4</v>
      </c>
      <c r="S64" s="162">
        <f>ROUNDUP((100-S$12)/$H64,0)</f>
        <v>4</v>
      </c>
      <c r="T64" s="161">
        <f>ROUNDUP((100-T$12)/$H64,0)</f>
        <v>4</v>
      </c>
      <c r="U64" s="161">
        <f>ROUNDUP((100-U$12)/$H64,0)</f>
        <v>4</v>
      </c>
      <c r="V64" s="161">
        <f>ROUNDUP((100-V$12)/$H64,0)</f>
        <v>4</v>
      </c>
      <c r="W64" s="161">
        <f>ROUNDUP((100-W$12)/$H64,0)</f>
        <v>4</v>
      </c>
      <c r="X64" s="161">
        <f>ROUNDUP((100-X$12)/$H64,0)</f>
        <v>4</v>
      </c>
      <c r="Y64" s="161">
        <f>ROUNDUP((100-Y$12)/$H64,0)</f>
        <v>4</v>
      </c>
      <c r="Z64" s="161">
        <f>ROUNDUP((100-Z$12)/$H64,0)</f>
        <v>4</v>
      </c>
      <c r="AA64" s="161">
        <f>ROUNDUP((100-AA$12)/$H64,0)</f>
        <v>4</v>
      </c>
      <c r="AB64" s="161">
        <f>ROUNDUP((100-AB$12)/$H64,0)</f>
        <v>4</v>
      </c>
      <c r="AC64" s="161">
        <f>ROUNDUP((100-AC$12)/$H64,0)</f>
        <v>4</v>
      </c>
      <c r="AD64" s="163">
        <f>ROUNDUP((100-AD$12)/$H64,0)</f>
        <v>4</v>
      </c>
      <c r="AE64" s="161">
        <f>ROUNDUP((100-AE$12)/$H64,0)</f>
        <v>4</v>
      </c>
      <c r="AF64" s="161">
        <f>ROUNDUP((100-AF$12)/$H64,0)</f>
        <v>4</v>
      </c>
      <c r="AG64" s="161">
        <f>ROUNDUP((100-AG$12)/$H64,0)</f>
        <v>4</v>
      </c>
      <c r="AH64" s="161">
        <f>ROUNDUP((100-AH$12)/$H64,0)</f>
        <v>4</v>
      </c>
      <c r="AI64" s="161">
        <f>ROUNDUP((100-AI$12)/$H64,0)</f>
        <v>4</v>
      </c>
      <c r="AJ64" s="161">
        <f>ROUNDUP((100-AJ$12)/$H64,0)</f>
        <v>4</v>
      </c>
      <c r="AK64" s="161">
        <f>ROUNDUP((100-AK$12)/$H64,0)</f>
        <v>4</v>
      </c>
      <c r="AL64" s="161">
        <f>ROUNDUP((100-AL$12)/$H64,0)</f>
        <v>4</v>
      </c>
      <c r="AM64" s="162">
        <f>ROUNDUP((100-AM$12)/$H64,0)</f>
        <v>4</v>
      </c>
      <c r="AN64" s="163">
        <f>ROUNDUP((100-AN$12)/$H64,0)</f>
        <v>4</v>
      </c>
      <c r="AO64" s="161">
        <f>ROUNDUP((100-AO$12)/$H64,0)</f>
        <v>3</v>
      </c>
      <c r="AP64" s="161">
        <f>ROUNDUP((100-AP$12)/$H64,0)</f>
        <v>3</v>
      </c>
      <c r="AQ64" s="161">
        <f>ROUNDUP((100-AQ$12)/$H64,0)</f>
        <v>3</v>
      </c>
      <c r="AR64" s="161">
        <f>ROUNDUP((100-AR$12)/$H64,0)</f>
        <v>3</v>
      </c>
      <c r="AS64" s="161">
        <f>ROUNDUP((100-AS$12)/$H64,0)</f>
        <v>3</v>
      </c>
      <c r="AT64" s="161">
        <f>ROUNDUP((100-AT$12)/$H64,0)</f>
        <v>3</v>
      </c>
      <c r="AU64" s="161">
        <f>ROUNDUP((100-AU$12)/$H64,0)</f>
        <v>3</v>
      </c>
      <c r="AV64" s="161">
        <f>ROUNDUP((100-AV$12)/$H64,0)</f>
        <v>3</v>
      </c>
      <c r="AW64" s="162">
        <f>ROUNDUP((100-AW$12)/$H64,0)</f>
        <v>3</v>
      </c>
      <c r="AX64" s="161">
        <f>ROUNDUP((100-AX$12)/$H64,0)</f>
        <v>3</v>
      </c>
      <c r="AY64" s="161">
        <f>ROUNDUP((100-AY$12)/$H64,0)</f>
        <v>3</v>
      </c>
      <c r="AZ64" s="161">
        <f>ROUNDUP((100-AZ$12)/$H64,0)</f>
        <v>3</v>
      </c>
      <c r="BA64" s="161">
        <f>ROUNDUP((100-BA$12)/$H64,0)</f>
        <v>3</v>
      </c>
      <c r="BB64" s="161">
        <f>ROUNDUP((100-BB$12)/$H64,0)</f>
        <v>3</v>
      </c>
      <c r="BC64" s="161">
        <f>ROUNDUP((100-BC$12)/$H64,0)</f>
        <v>3</v>
      </c>
      <c r="BD64" s="161">
        <f>ROUNDUP((100-BD$12)/$H64,0)</f>
        <v>3</v>
      </c>
      <c r="BE64" s="161">
        <f>ROUNDUP((100-BE$12)/$H64,0)</f>
        <v>3</v>
      </c>
      <c r="BF64" s="161">
        <f>ROUNDUP((100-BF$12)/$H64,0)</f>
        <v>3</v>
      </c>
      <c r="BG64" s="164">
        <f>ROUNDUP((100-BG$12)/$H64,0)</f>
        <v>3</v>
      </c>
    </row>
  </sheetData>
  <conditionalFormatting sqref="I14:BG64">
    <cfRule type="cellIs" priority="1" dxfId="0" operator="equal" stopIfTrue="1">
      <formula>$I$14-1</formula>
    </cfRule>
    <cfRule type="cellIs" priority="2" dxfId="1" operator="equal" stopIfTrue="1">
      <formula>$I$14-2</formula>
    </cfRule>
  </conditionalFormatting>
  <printOptions/>
  <pageMargins left="0.75" right="0.75" top="1" bottom="1" header="0.512" footer="0.512"/>
  <pageSetup orientation="portrait" paperSize="10"/>
</worksheet>
</file>

<file path=xl/worksheets/sheet5.xml><?xml version="1.0" encoding="utf-8"?>
<worksheet xmlns="http://schemas.openxmlformats.org/spreadsheetml/2006/main" xmlns:r="http://schemas.openxmlformats.org/officeDocument/2006/relationships">
  <dimension ref="B1:N54"/>
  <sheetViews>
    <sheetView workbookViewId="0" topLeftCell="A1">
      <pane xSplit="9" ySplit="3" topLeftCell="J42" activePane="bottomRight" state="frozen"/>
      <selection pane="topLeft" activeCell="A1" sqref="A1"/>
      <selection pane="topRight" activeCell="J1" sqref="J1"/>
      <selection pane="bottomLeft" activeCell="A4" sqref="A4"/>
      <selection pane="bottomRight" activeCell="K64" sqref="K64"/>
    </sheetView>
  </sheetViews>
  <sheetFormatPr defaultColWidth="13.00390625" defaultRowHeight="13.5"/>
  <cols>
    <col min="1" max="1" width="3.375" style="0" customWidth="1"/>
    <col min="2" max="3" width="14.875" style="0" customWidth="1"/>
    <col min="4" max="4" width="12.875" style="0" hidden="1" customWidth="1"/>
    <col min="5" max="8" width="20.875" style="0" hidden="1" customWidth="1"/>
    <col min="9" max="9" width="12.875" style="43" customWidth="1"/>
    <col min="10" max="10" width="12.875" style="44" customWidth="1"/>
    <col min="11" max="11" width="12.875" style="45" customWidth="1"/>
    <col min="12" max="12" width="15.875" style="45" hidden="1" customWidth="1"/>
    <col min="13" max="14" width="15.875" style="46" customWidth="1"/>
  </cols>
  <sheetData>
    <row r="1" spans="13:14" ht="16.5">
      <c r="M1" s="42" t="s">
        <v>48</v>
      </c>
      <c r="N1" s="42"/>
    </row>
    <row r="2" spans="2:14" ht="16.5">
      <c r="B2" s="38" t="s">
        <v>36</v>
      </c>
      <c r="C2" s="38" t="s">
        <v>37</v>
      </c>
      <c r="D2" s="9"/>
      <c r="M2" s="42"/>
      <c r="N2" s="42" t="s">
        <v>27</v>
      </c>
    </row>
    <row r="3" spans="2:14" ht="45" thickBot="1">
      <c r="B3" s="32" t="s">
        <v>34</v>
      </c>
      <c r="C3" s="32" t="s">
        <v>35</v>
      </c>
      <c r="D3" s="36"/>
      <c r="I3" s="47" t="s">
        <v>79</v>
      </c>
      <c r="J3" s="48" t="s">
        <v>78</v>
      </c>
      <c r="K3" s="49" t="s">
        <v>20</v>
      </c>
      <c r="L3" s="49" t="s">
        <v>91</v>
      </c>
      <c r="M3" s="50" t="s">
        <v>15</v>
      </c>
      <c r="N3" s="51" t="s">
        <v>26</v>
      </c>
    </row>
    <row r="4" spans="2:14" ht="18.75" thickTop="1">
      <c r="B4" s="33">
        <f>ROUNDDOWN(ROUNDDOWN((B7+B9)*B11,0)/2,0)</f>
        <v>123</v>
      </c>
      <c r="C4" s="33">
        <f>ROUNDDOWN(ROUNDDOWN((B7+B9)*C11,0)/2,0)</f>
        <v>133</v>
      </c>
      <c r="D4" s="35"/>
      <c r="E4" s="10" t="s">
        <v>76</v>
      </c>
      <c r="F4" s="11" t="s">
        <v>77</v>
      </c>
      <c r="G4" s="12" t="s">
        <v>19</v>
      </c>
      <c r="I4" s="102">
        <v>0</v>
      </c>
      <c r="J4" s="103">
        <f>IF(B4&lt;181,G5,IF(B4&lt;451,G6,IF(B4&lt;481,G7,IF(B4&lt;531,G8,G9))))</f>
        <v>4.5</v>
      </c>
      <c r="K4" s="104">
        <f>ROUNDUP(100/J4,0)</f>
        <v>23</v>
      </c>
      <c r="L4" s="104">
        <f>ROUNDUP((100-(J4*2)-($C$7-1))/J4,0)</f>
        <v>20</v>
      </c>
      <c r="M4" s="105">
        <f aca="true" t="shared" si="0" ref="M4:M35">ROUNDUP((100-($C$14*2)-($C$16))/J4,0)</f>
        <v>20</v>
      </c>
      <c r="N4" s="106">
        <f aca="true" t="shared" si="1" ref="N4:N35">$B$4*2*(ROUNDUP(M4/2,0))/60</f>
        <v>41</v>
      </c>
    </row>
    <row r="5" spans="2:14" ht="18.75" thickBot="1">
      <c r="B5" s="9" t="s">
        <v>21</v>
      </c>
      <c r="C5" s="31"/>
      <c r="D5" s="35"/>
      <c r="E5" s="13" t="s">
        <v>68</v>
      </c>
      <c r="F5" s="14" t="s">
        <v>16</v>
      </c>
      <c r="G5" s="15">
        <f>ROUNDDOWN(5+(B4-180)*1.5/180,1)</f>
        <v>4.5</v>
      </c>
      <c r="I5" s="52">
        <f aca="true" t="shared" si="2" ref="I5:I54">I4+1</f>
        <v>1</v>
      </c>
      <c r="J5" s="53">
        <f aca="true" t="shared" si="3" ref="J5:J36">ROUNDDOWN($J$4*((100+I5)/100),1)</f>
        <v>4.5</v>
      </c>
      <c r="K5" s="54">
        <f aca="true" t="shared" si="4" ref="K5:K54">ROUNDUP(100/J5,0)</f>
        <v>23</v>
      </c>
      <c r="L5" s="54">
        <f aca="true" t="shared" si="5" ref="L5:L54">ROUNDUP((100-(J5*2)-($C$7-1))/J5,0)</f>
        <v>20</v>
      </c>
      <c r="M5" s="55">
        <f t="shared" si="0"/>
        <v>20</v>
      </c>
      <c r="N5" s="56">
        <f t="shared" si="1"/>
        <v>41</v>
      </c>
    </row>
    <row r="6" spans="2:14" ht="18">
      <c r="B6" s="20" t="s">
        <v>22</v>
      </c>
      <c r="C6" s="24" t="s">
        <v>84</v>
      </c>
      <c r="D6" s="35"/>
      <c r="E6" s="13" t="s">
        <v>70</v>
      </c>
      <c r="F6" s="14" t="s">
        <v>17</v>
      </c>
      <c r="G6" s="15">
        <f>ROUNDDOWN(5+(B4-180)*6.5/270,1)</f>
        <v>3.6</v>
      </c>
      <c r="H6" s="14"/>
      <c r="I6" s="52">
        <f t="shared" si="2"/>
        <v>2</v>
      </c>
      <c r="J6" s="53">
        <f t="shared" si="3"/>
        <v>4.5</v>
      </c>
      <c r="K6" s="54">
        <f t="shared" si="4"/>
        <v>23</v>
      </c>
      <c r="L6" s="54">
        <f t="shared" si="5"/>
        <v>20</v>
      </c>
      <c r="M6" s="55">
        <f t="shared" si="0"/>
        <v>20</v>
      </c>
      <c r="N6" s="56">
        <f t="shared" si="1"/>
        <v>41</v>
      </c>
    </row>
    <row r="7" spans="2:14" ht="18.75" thickBot="1">
      <c r="B7" s="23">
        <v>190</v>
      </c>
      <c r="C7" s="25">
        <v>3</v>
      </c>
      <c r="D7" s="28"/>
      <c r="E7" s="13" t="s">
        <v>80</v>
      </c>
      <c r="F7" s="14" t="s">
        <v>18</v>
      </c>
      <c r="G7" s="15">
        <f>ROUNDDOWN(11.5+(B4-450)*1.5/30,1)</f>
        <v>-4.8</v>
      </c>
      <c r="H7" s="14"/>
      <c r="I7" s="52">
        <f t="shared" si="2"/>
        <v>3</v>
      </c>
      <c r="J7" s="53">
        <f t="shared" si="3"/>
        <v>4.6</v>
      </c>
      <c r="K7" s="54">
        <f t="shared" si="4"/>
        <v>22</v>
      </c>
      <c r="L7" s="54">
        <f t="shared" si="5"/>
        <v>20</v>
      </c>
      <c r="M7" s="55">
        <f t="shared" si="0"/>
        <v>20</v>
      </c>
      <c r="N7" s="56">
        <f t="shared" si="1"/>
        <v>41</v>
      </c>
    </row>
    <row r="8" spans="2:14" ht="18">
      <c r="B8" s="20" t="s">
        <v>23</v>
      </c>
      <c r="C8" s="24" t="s">
        <v>85</v>
      </c>
      <c r="D8" s="29"/>
      <c r="E8" s="13" t="s">
        <v>81</v>
      </c>
      <c r="F8" s="14" t="s">
        <v>73</v>
      </c>
      <c r="G8" s="15">
        <f>ROUNDDOWN(13+(B4-480)*1.5/50,1)</f>
        <v>2.2</v>
      </c>
      <c r="H8" s="14"/>
      <c r="I8" s="52">
        <f t="shared" si="2"/>
        <v>4</v>
      </c>
      <c r="J8" s="53">
        <f t="shared" si="3"/>
        <v>4.6</v>
      </c>
      <c r="K8" s="54">
        <f t="shared" si="4"/>
        <v>22</v>
      </c>
      <c r="L8" s="54">
        <f t="shared" si="5"/>
        <v>20</v>
      </c>
      <c r="M8" s="55">
        <f t="shared" si="0"/>
        <v>20</v>
      </c>
      <c r="N8" s="56">
        <f t="shared" si="1"/>
        <v>41</v>
      </c>
    </row>
    <row r="9" spans="2:14" ht="18.75" thickBot="1">
      <c r="B9" s="23">
        <v>190</v>
      </c>
      <c r="C9" s="21">
        <v>6</v>
      </c>
      <c r="D9" s="30"/>
      <c r="E9" s="16" t="s">
        <v>74</v>
      </c>
      <c r="F9" s="17" t="s">
        <v>75</v>
      </c>
      <c r="G9" s="18">
        <f>ROUNDDOWN(14.5+(B4-530)*3.5/470,1)</f>
        <v>11.4</v>
      </c>
      <c r="H9" s="14"/>
      <c r="I9" s="52">
        <f t="shared" si="2"/>
        <v>5</v>
      </c>
      <c r="J9" s="53">
        <f t="shared" si="3"/>
        <v>4.7</v>
      </c>
      <c r="K9" s="54">
        <f t="shared" si="4"/>
        <v>22</v>
      </c>
      <c r="L9" s="54">
        <f t="shared" si="5"/>
        <v>19</v>
      </c>
      <c r="M9" s="55">
        <f t="shared" si="0"/>
        <v>19</v>
      </c>
      <c r="N9" s="56">
        <f t="shared" si="1"/>
        <v>41</v>
      </c>
    </row>
    <row r="10" spans="2:14" ht="18">
      <c r="B10" s="20" t="s">
        <v>82</v>
      </c>
      <c r="C10" s="20" t="s">
        <v>83</v>
      </c>
      <c r="D10" s="29"/>
      <c r="H10" s="14"/>
      <c r="I10" s="52">
        <f t="shared" si="2"/>
        <v>6</v>
      </c>
      <c r="J10" s="53">
        <f t="shared" si="3"/>
        <v>4.7</v>
      </c>
      <c r="K10" s="54">
        <f t="shared" si="4"/>
        <v>22</v>
      </c>
      <c r="L10" s="54">
        <f t="shared" si="5"/>
        <v>19</v>
      </c>
      <c r="M10" s="55">
        <f t="shared" si="0"/>
        <v>19</v>
      </c>
      <c r="N10" s="56">
        <f t="shared" si="1"/>
        <v>41</v>
      </c>
    </row>
    <row r="11" spans="2:14" ht="18.75" thickBot="1">
      <c r="B11" s="23">
        <v>0.65</v>
      </c>
      <c r="C11" s="34">
        <v>0.7</v>
      </c>
      <c r="D11" s="26"/>
      <c r="H11" s="14"/>
      <c r="I11" s="52">
        <f t="shared" si="2"/>
        <v>7</v>
      </c>
      <c r="J11" s="53">
        <f t="shared" si="3"/>
        <v>4.8</v>
      </c>
      <c r="K11" s="54">
        <f t="shared" si="4"/>
        <v>21</v>
      </c>
      <c r="L11" s="54">
        <f t="shared" si="5"/>
        <v>19</v>
      </c>
      <c r="M11" s="55">
        <f t="shared" si="0"/>
        <v>19</v>
      </c>
      <c r="N11" s="56">
        <f t="shared" si="1"/>
        <v>41</v>
      </c>
    </row>
    <row r="12" spans="3:14" ht="18">
      <c r="C12" s="8" t="s">
        <v>87</v>
      </c>
      <c r="D12" s="28"/>
      <c r="E12" s="10" t="s">
        <v>76</v>
      </c>
      <c r="F12" s="11" t="s">
        <v>77</v>
      </c>
      <c r="G12" s="12" t="s">
        <v>19</v>
      </c>
      <c r="I12" s="52">
        <f t="shared" si="2"/>
        <v>8</v>
      </c>
      <c r="J12" s="53">
        <f t="shared" si="3"/>
        <v>4.8</v>
      </c>
      <c r="K12" s="54">
        <f t="shared" si="4"/>
        <v>21</v>
      </c>
      <c r="L12" s="54">
        <f t="shared" si="5"/>
        <v>19</v>
      </c>
      <c r="M12" s="55">
        <f t="shared" si="0"/>
        <v>19</v>
      </c>
      <c r="N12" s="56">
        <f t="shared" si="1"/>
        <v>41</v>
      </c>
    </row>
    <row r="13" spans="3:14" ht="18">
      <c r="C13" s="7" t="s">
        <v>86</v>
      </c>
      <c r="E13" s="13" t="s">
        <v>68</v>
      </c>
      <c r="F13" s="14" t="s">
        <v>16</v>
      </c>
      <c r="G13" s="15">
        <f>ROUNDDOWN(5+(C4-180)*1.5/180,1)</f>
        <v>4.6</v>
      </c>
      <c r="I13" s="52">
        <f t="shared" si="2"/>
        <v>9</v>
      </c>
      <c r="J13" s="53">
        <f t="shared" si="3"/>
        <v>4.9</v>
      </c>
      <c r="K13" s="54">
        <f t="shared" si="4"/>
        <v>21</v>
      </c>
      <c r="L13" s="54">
        <f t="shared" si="5"/>
        <v>18</v>
      </c>
      <c r="M13" s="55">
        <f t="shared" si="0"/>
        <v>19</v>
      </c>
      <c r="N13" s="56">
        <f t="shared" si="1"/>
        <v>41</v>
      </c>
    </row>
    <row r="14" spans="3:14" ht="18">
      <c r="C14" s="7">
        <f>ROUNDDOWN($E$21*((100+C9)/100),1)</f>
        <v>4.8</v>
      </c>
      <c r="D14" s="8"/>
      <c r="E14" s="13" t="s">
        <v>70</v>
      </c>
      <c r="F14" s="14" t="s">
        <v>17</v>
      </c>
      <c r="G14" s="15">
        <f>ROUNDDOWN(5+(C4-180)*6.5/270,1)</f>
        <v>3.8</v>
      </c>
      <c r="I14" s="57">
        <f t="shared" si="2"/>
        <v>10</v>
      </c>
      <c r="J14" s="58">
        <f t="shared" si="3"/>
        <v>4.9</v>
      </c>
      <c r="K14" s="59">
        <f t="shared" si="4"/>
        <v>21</v>
      </c>
      <c r="L14" s="59">
        <f t="shared" si="5"/>
        <v>18</v>
      </c>
      <c r="M14" s="60">
        <f t="shared" si="0"/>
        <v>19</v>
      </c>
      <c r="N14" s="61">
        <f t="shared" si="1"/>
        <v>41</v>
      </c>
    </row>
    <row r="15" spans="3:14" ht="18">
      <c r="C15" t="s">
        <v>61</v>
      </c>
      <c r="D15" s="7"/>
      <c r="E15" s="13" t="s">
        <v>80</v>
      </c>
      <c r="F15" s="14" t="s">
        <v>18</v>
      </c>
      <c r="G15" s="15">
        <f>ROUNDDOWN(11.5+(C4-450)*1.5/30,1)</f>
        <v>-4.3</v>
      </c>
      <c r="I15" s="62">
        <f t="shared" si="2"/>
        <v>11</v>
      </c>
      <c r="J15" s="63">
        <f t="shared" si="3"/>
        <v>4.9</v>
      </c>
      <c r="K15" s="64">
        <f t="shared" si="4"/>
        <v>21</v>
      </c>
      <c r="L15" s="64">
        <f t="shared" si="5"/>
        <v>18</v>
      </c>
      <c r="M15" s="65">
        <f t="shared" si="0"/>
        <v>19</v>
      </c>
      <c r="N15" s="66">
        <f t="shared" si="1"/>
        <v>41</v>
      </c>
    </row>
    <row r="16" spans="3:14" ht="18">
      <c r="C16" s="19">
        <f>(ROUNDDOWN(((100+C9)/100),1))*(C7-1)</f>
        <v>2</v>
      </c>
      <c r="D16" s="7"/>
      <c r="E16" s="13" t="s">
        <v>81</v>
      </c>
      <c r="F16" s="14" t="s">
        <v>73</v>
      </c>
      <c r="G16" s="15">
        <f>ROUNDDOWN(13+(C4-480)*1.5/50,1)</f>
        <v>2.5</v>
      </c>
      <c r="I16" s="62">
        <f t="shared" si="2"/>
        <v>12</v>
      </c>
      <c r="J16" s="63">
        <f t="shared" si="3"/>
        <v>5</v>
      </c>
      <c r="K16" s="64">
        <f t="shared" si="4"/>
        <v>20</v>
      </c>
      <c r="L16" s="64">
        <f t="shared" si="5"/>
        <v>18</v>
      </c>
      <c r="M16" s="65">
        <f t="shared" si="0"/>
        <v>18</v>
      </c>
      <c r="N16" s="66">
        <f t="shared" si="1"/>
        <v>36.9</v>
      </c>
    </row>
    <row r="17" spans="4:14" ht="18">
      <c r="D17" s="26"/>
      <c r="E17" s="16" t="s">
        <v>74</v>
      </c>
      <c r="F17" s="17" t="s">
        <v>75</v>
      </c>
      <c r="G17" s="18">
        <f>ROUNDDOWN(14.5+(C4-530)*3.5/470,1)</f>
        <v>11.5</v>
      </c>
      <c r="I17" s="62">
        <f t="shared" si="2"/>
        <v>13</v>
      </c>
      <c r="J17" s="63">
        <f t="shared" si="3"/>
        <v>5</v>
      </c>
      <c r="K17" s="64">
        <f t="shared" si="4"/>
        <v>20</v>
      </c>
      <c r="L17" s="64">
        <f t="shared" si="5"/>
        <v>18</v>
      </c>
      <c r="M17" s="65">
        <f t="shared" si="0"/>
        <v>18</v>
      </c>
      <c r="N17" s="66">
        <f t="shared" si="1"/>
        <v>36.9</v>
      </c>
    </row>
    <row r="18" spans="2:14" ht="18">
      <c r="B18" s="26"/>
      <c r="C18" s="26"/>
      <c r="I18" s="62">
        <f t="shared" si="2"/>
        <v>14</v>
      </c>
      <c r="J18" s="63">
        <f t="shared" si="3"/>
        <v>5.1</v>
      </c>
      <c r="K18" s="64">
        <f t="shared" si="4"/>
        <v>20</v>
      </c>
      <c r="L18" s="64">
        <f t="shared" si="5"/>
        <v>18</v>
      </c>
      <c r="M18" s="65">
        <f t="shared" si="0"/>
        <v>18</v>
      </c>
      <c r="N18" s="66">
        <f t="shared" si="1"/>
        <v>36.9</v>
      </c>
    </row>
    <row r="19" spans="2:14" ht="18">
      <c r="B19" s="26"/>
      <c r="C19" s="26"/>
      <c r="I19" s="62">
        <f t="shared" si="2"/>
        <v>15</v>
      </c>
      <c r="J19" s="63">
        <f t="shared" si="3"/>
        <v>5.1</v>
      </c>
      <c r="K19" s="64">
        <f t="shared" si="4"/>
        <v>20</v>
      </c>
      <c r="L19" s="64">
        <f t="shared" si="5"/>
        <v>18</v>
      </c>
      <c r="M19" s="65">
        <f t="shared" si="0"/>
        <v>18</v>
      </c>
      <c r="N19" s="66">
        <f t="shared" si="1"/>
        <v>36.9</v>
      </c>
    </row>
    <row r="20" spans="3:14" ht="18">
      <c r="C20" s="8"/>
      <c r="D20" s="26"/>
      <c r="E20" s="39" t="s">
        <v>38</v>
      </c>
      <c r="I20" s="62">
        <f t="shared" si="2"/>
        <v>16</v>
      </c>
      <c r="J20" s="63">
        <f t="shared" si="3"/>
        <v>5.2</v>
      </c>
      <c r="K20" s="64">
        <f t="shared" si="4"/>
        <v>20</v>
      </c>
      <c r="L20" s="64">
        <f t="shared" si="5"/>
        <v>17</v>
      </c>
      <c r="M20" s="65">
        <f t="shared" si="0"/>
        <v>17</v>
      </c>
      <c r="N20" s="66">
        <f t="shared" si="1"/>
        <v>36.9</v>
      </c>
    </row>
    <row r="21" spans="3:14" ht="18">
      <c r="C21" s="7"/>
      <c r="D21" s="26"/>
      <c r="E21" s="37">
        <f>IF(C4&lt;181,G13,IF(C4&lt;451,G14,IF(C4&lt;481,G15,IF(C4&lt;531,G16,G17))))</f>
        <v>4.6</v>
      </c>
      <c r="I21" s="62">
        <f t="shared" si="2"/>
        <v>17</v>
      </c>
      <c r="J21" s="63">
        <f t="shared" si="3"/>
        <v>5.2</v>
      </c>
      <c r="K21" s="64">
        <f t="shared" si="4"/>
        <v>20</v>
      </c>
      <c r="L21" s="64">
        <f t="shared" si="5"/>
        <v>17</v>
      </c>
      <c r="M21" s="65">
        <f t="shared" si="0"/>
        <v>17</v>
      </c>
      <c r="N21" s="66">
        <f t="shared" si="1"/>
        <v>36.9</v>
      </c>
    </row>
    <row r="22" spans="3:14" ht="18">
      <c r="C22" s="7"/>
      <c r="D22" s="8"/>
      <c r="I22" s="62">
        <f t="shared" si="2"/>
        <v>18</v>
      </c>
      <c r="J22" s="63">
        <f t="shared" si="3"/>
        <v>5.3</v>
      </c>
      <c r="K22" s="64">
        <f t="shared" si="4"/>
        <v>19</v>
      </c>
      <c r="L22" s="64">
        <f t="shared" si="5"/>
        <v>17</v>
      </c>
      <c r="M22" s="65">
        <f t="shared" si="0"/>
        <v>17</v>
      </c>
      <c r="N22" s="66">
        <f t="shared" si="1"/>
        <v>36.9</v>
      </c>
    </row>
    <row r="23" spans="4:14" ht="18">
      <c r="D23" s="7"/>
      <c r="I23" s="62">
        <f t="shared" si="2"/>
        <v>19</v>
      </c>
      <c r="J23" s="63">
        <f t="shared" si="3"/>
        <v>5.3</v>
      </c>
      <c r="K23" s="64">
        <f t="shared" si="4"/>
        <v>19</v>
      </c>
      <c r="L23" s="64">
        <f t="shared" si="5"/>
        <v>17</v>
      </c>
      <c r="M23" s="65">
        <f t="shared" si="0"/>
        <v>17</v>
      </c>
      <c r="N23" s="66">
        <f t="shared" si="1"/>
        <v>36.9</v>
      </c>
    </row>
    <row r="24" spans="4:14" ht="18">
      <c r="D24" s="7"/>
      <c r="I24" s="67">
        <f t="shared" si="2"/>
        <v>20</v>
      </c>
      <c r="J24" s="68">
        <f t="shared" si="3"/>
        <v>5.4</v>
      </c>
      <c r="K24" s="69">
        <f t="shared" si="4"/>
        <v>19</v>
      </c>
      <c r="L24" s="69">
        <f t="shared" si="5"/>
        <v>17</v>
      </c>
      <c r="M24" s="70">
        <f t="shared" si="0"/>
        <v>17</v>
      </c>
      <c r="N24" s="71">
        <f t="shared" si="1"/>
        <v>36.9</v>
      </c>
    </row>
    <row r="25" spans="9:14" ht="18">
      <c r="I25" s="72">
        <f t="shared" si="2"/>
        <v>21</v>
      </c>
      <c r="J25" s="73">
        <f t="shared" si="3"/>
        <v>5.4</v>
      </c>
      <c r="K25" s="74">
        <f t="shared" si="4"/>
        <v>19</v>
      </c>
      <c r="L25" s="74">
        <f t="shared" si="5"/>
        <v>17</v>
      </c>
      <c r="M25" s="75">
        <f t="shared" si="0"/>
        <v>17</v>
      </c>
      <c r="N25" s="76">
        <f t="shared" si="1"/>
        <v>36.9</v>
      </c>
    </row>
    <row r="26" spans="9:14" ht="18">
      <c r="I26" s="72">
        <f t="shared" si="2"/>
        <v>22</v>
      </c>
      <c r="J26" s="73">
        <f t="shared" si="3"/>
        <v>5.4</v>
      </c>
      <c r="K26" s="74">
        <f t="shared" si="4"/>
        <v>19</v>
      </c>
      <c r="L26" s="74">
        <f t="shared" si="5"/>
        <v>17</v>
      </c>
      <c r="M26" s="75">
        <f t="shared" si="0"/>
        <v>17</v>
      </c>
      <c r="N26" s="76">
        <f t="shared" si="1"/>
        <v>36.9</v>
      </c>
    </row>
    <row r="27" spans="9:14" ht="18">
      <c r="I27" s="72">
        <f t="shared" si="2"/>
        <v>23</v>
      </c>
      <c r="J27" s="73">
        <f t="shared" si="3"/>
        <v>5.5</v>
      </c>
      <c r="K27" s="74">
        <f t="shared" si="4"/>
        <v>19</v>
      </c>
      <c r="L27" s="74">
        <f t="shared" si="5"/>
        <v>16</v>
      </c>
      <c r="M27" s="75">
        <f t="shared" si="0"/>
        <v>17</v>
      </c>
      <c r="N27" s="76">
        <f t="shared" si="1"/>
        <v>36.9</v>
      </c>
    </row>
    <row r="28" spans="9:14" ht="18">
      <c r="I28" s="72">
        <f t="shared" si="2"/>
        <v>24</v>
      </c>
      <c r="J28" s="73">
        <f t="shared" si="3"/>
        <v>5.5</v>
      </c>
      <c r="K28" s="74">
        <f t="shared" si="4"/>
        <v>19</v>
      </c>
      <c r="L28" s="74">
        <f t="shared" si="5"/>
        <v>16</v>
      </c>
      <c r="M28" s="75">
        <f t="shared" si="0"/>
        <v>17</v>
      </c>
      <c r="N28" s="76">
        <f t="shared" si="1"/>
        <v>36.9</v>
      </c>
    </row>
    <row r="29" spans="9:14" ht="18">
      <c r="I29" s="72">
        <f t="shared" si="2"/>
        <v>25</v>
      </c>
      <c r="J29" s="73">
        <f t="shared" si="3"/>
        <v>5.6</v>
      </c>
      <c r="K29" s="74">
        <f t="shared" si="4"/>
        <v>18</v>
      </c>
      <c r="L29" s="74">
        <f t="shared" si="5"/>
        <v>16</v>
      </c>
      <c r="M29" s="75">
        <f t="shared" si="0"/>
        <v>16</v>
      </c>
      <c r="N29" s="76">
        <f t="shared" si="1"/>
        <v>32.8</v>
      </c>
    </row>
    <row r="30" spans="9:14" ht="18">
      <c r="I30" s="72">
        <f t="shared" si="2"/>
        <v>26</v>
      </c>
      <c r="J30" s="73">
        <f t="shared" si="3"/>
        <v>5.6</v>
      </c>
      <c r="K30" s="74">
        <f t="shared" si="4"/>
        <v>18</v>
      </c>
      <c r="L30" s="74">
        <f t="shared" si="5"/>
        <v>16</v>
      </c>
      <c r="M30" s="75">
        <f t="shared" si="0"/>
        <v>16</v>
      </c>
      <c r="N30" s="76">
        <f t="shared" si="1"/>
        <v>32.8</v>
      </c>
    </row>
    <row r="31" spans="9:14" ht="18">
      <c r="I31" s="72">
        <f t="shared" si="2"/>
        <v>27</v>
      </c>
      <c r="J31" s="73">
        <f t="shared" si="3"/>
        <v>5.7</v>
      </c>
      <c r="K31" s="74">
        <f t="shared" si="4"/>
        <v>18</v>
      </c>
      <c r="L31" s="74">
        <f t="shared" si="5"/>
        <v>16</v>
      </c>
      <c r="M31" s="75">
        <f t="shared" si="0"/>
        <v>16</v>
      </c>
      <c r="N31" s="76">
        <f t="shared" si="1"/>
        <v>32.8</v>
      </c>
    </row>
    <row r="32" spans="9:14" ht="18">
      <c r="I32" s="72">
        <f t="shared" si="2"/>
        <v>28</v>
      </c>
      <c r="J32" s="73">
        <f t="shared" si="3"/>
        <v>5.7</v>
      </c>
      <c r="K32" s="74">
        <f t="shared" si="4"/>
        <v>18</v>
      </c>
      <c r="L32" s="74">
        <f t="shared" si="5"/>
        <v>16</v>
      </c>
      <c r="M32" s="75">
        <f t="shared" si="0"/>
        <v>16</v>
      </c>
      <c r="N32" s="76">
        <f t="shared" si="1"/>
        <v>32.8</v>
      </c>
    </row>
    <row r="33" spans="9:14" ht="18">
      <c r="I33" s="72">
        <f t="shared" si="2"/>
        <v>29</v>
      </c>
      <c r="J33" s="73">
        <f t="shared" si="3"/>
        <v>5.8</v>
      </c>
      <c r="K33" s="74">
        <f t="shared" si="4"/>
        <v>18</v>
      </c>
      <c r="L33" s="74">
        <f t="shared" si="5"/>
        <v>15</v>
      </c>
      <c r="M33" s="75">
        <f t="shared" si="0"/>
        <v>16</v>
      </c>
      <c r="N33" s="76">
        <f t="shared" si="1"/>
        <v>32.8</v>
      </c>
    </row>
    <row r="34" spans="9:14" ht="18">
      <c r="I34" s="77">
        <f t="shared" si="2"/>
        <v>30</v>
      </c>
      <c r="J34" s="78">
        <f t="shared" si="3"/>
        <v>5.8</v>
      </c>
      <c r="K34" s="79">
        <f t="shared" si="4"/>
        <v>18</v>
      </c>
      <c r="L34" s="79">
        <f t="shared" si="5"/>
        <v>15</v>
      </c>
      <c r="M34" s="80">
        <f t="shared" si="0"/>
        <v>16</v>
      </c>
      <c r="N34" s="81">
        <f t="shared" si="1"/>
        <v>32.8</v>
      </c>
    </row>
    <row r="35" spans="9:14" ht="18">
      <c r="I35" s="82">
        <f t="shared" si="2"/>
        <v>31</v>
      </c>
      <c r="J35" s="83">
        <f t="shared" si="3"/>
        <v>5.8</v>
      </c>
      <c r="K35" s="84">
        <f t="shared" si="4"/>
        <v>18</v>
      </c>
      <c r="L35" s="84">
        <f t="shared" si="5"/>
        <v>15</v>
      </c>
      <c r="M35" s="85">
        <f t="shared" si="0"/>
        <v>16</v>
      </c>
      <c r="N35" s="86">
        <f t="shared" si="1"/>
        <v>32.8</v>
      </c>
    </row>
    <row r="36" spans="9:14" ht="18">
      <c r="I36" s="82">
        <f t="shared" si="2"/>
        <v>32</v>
      </c>
      <c r="J36" s="83">
        <f t="shared" si="3"/>
        <v>5.9</v>
      </c>
      <c r="K36" s="84">
        <f t="shared" si="4"/>
        <v>17</v>
      </c>
      <c r="L36" s="84">
        <f t="shared" si="5"/>
        <v>15</v>
      </c>
      <c r="M36" s="85">
        <f aca="true" t="shared" si="6" ref="M36:M54">ROUNDUP((100-($C$14*2)-($C$16))/J36,0)</f>
        <v>15</v>
      </c>
      <c r="N36" s="86">
        <f aca="true" t="shared" si="7" ref="N36:N54">$B$4*2*(ROUNDUP(M36/2,0))/60</f>
        <v>32.8</v>
      </c>
    </row>
    <row r="37" spans="9:14" ht="18">
      <c r="I37" s="82">
        <f t="shared" si="2"/>
        <v>33</v>
      </c>
      <c r="J37" s="83">
        <f aca="true" t="shared" si="8" ref="J37:J54">ROUNDDOWN($J$4*((100+I37)/100),1)</f>
        <v>5.9</v>
      </c>
      <c r="K37" s="84">
        <f t="shared" si="4"/>
        <v>17</v>
      </c>
      <c r="L37" s="84">
        <f t="shared" si="5"/>
        <v>15</v>
      </c>
      <c r="M37" s="85">
        <f t="shared" si="6"/>
        <v>15</v>
      </c>
      <c r="N37" s="86">
        <f t="shared" si="7"/>
        <v>32.8</v>
      </c>
    </row>
    <row r="38" spans="9:14" ht="18">
      <c r="I38" s="82">
        <f t="shared" si="2"/>
        <v>34</v>
      </c>
      <c r="J38" s="83">
        <f t="shared" si="8"/>
        <v>6</v>
      </c>
      <c r="K38" s="84">
        <f t="shared" si="4"/>
        <v>17</v>
      </c>
      <c r="L38" s="84">
        <f t="shared" si="5"/>
        <v>15</v>
      </c>
      <c r="M38" s="85">
        <f t="shared" si="6"/>
        <v>15</v>
      </c>
      <c r="N38" s="86">
        <f t="shared" si="7"/>
        <v>32.8</v>
      </c>
    </row>
    <row r="39" spans="9:14" ht="18">
      <c r="I39" s="82">
        <f t="shared" si="2"/>
        <v>35</v>
      </c>
      <c r="J39" s="83">
        <f t="shared" si="8"/>
        <v>6</v>
      </c>
      <c r="K39" s="84">
        <f t="shared" si="4"/>
        <v>17</v>
      </c>
      <c r="L39" s="84">
        <f t="shared" si="5"/>
        <v>15</v>
      </c>
      <c r="M39" s="85">
        <f t="shared" si="6"/>
        <v>15</v>
      </c>
      <c r="N39" s="86">
        <f t="shared" si="7"/>
        <v>32.8</v>
      </c>
    </row>
    <row r="40" spans="9:14" ht="18">
      <c r="I40" s="82">
        <f t="shared" si="2"/>
        <v>36</v>
      </c>
      <c r="J40" s="83">
        <f t="shared" si="8"/>
        <v>6.1</v>
      </c>
      <c r="K40" s="84">
        <f t="shared" si="4"/>
        <v>17</v>
      </c>
      <c r="L40" s="84">
        <f t="shared" si="5"/>
        <v>15</v>
      </c>
      <c r="M40" s="85">
        <f t="shared" si="6"/>
        <v>15</v>
      </c>
      <c r="N40" s="86">
        <f t="shared" si="7"/>
        <v>32.8</v>
      </c>
    </row>
    <row r="41" spans="9:14" ht="18">
      <c r="I41" s="82">
        <f t="shared" si="2"/>
        <v>37</v>
      </c>
      <c r="J41" s="83">
        <f t="shared" si="8"/>
        <v>6.1</v>
      </c>
      <c r="K41" s="84">
        <f t="shared" si="4"/>
        <v>17</v>
      </c>
      <c r="L41" s="84">
        <f t="shared" si="5"/>
        <v>15</v>
      </c>
      <c r="M41" s="85">
        <f t="shared" si="6"/>
        <v>15</v>
      </c>
      <c r="N41" s="86">
        <f t="shared" si="7"/>
        <v>32.8</v>
      </c>
    </row>
    <row r="42" spans="9:14" ht="18">
      <c r="I42" s="82">
        <f t="shared" si="2"/>
        <v>38</v>
      </c>
      <c r="J42" s="83">
        <f t="shared" si="8"/>
        <v>6.2</v>
      </c>
      <c r="K42" s="84">
        <f t="shared" si="4"/>
        <v>17</v>
      </c>
      <c r="L42" s="84">
        <f t="shared" si="5"/>
        <v>14</v>
      </c>
      <c r="M42" s="85">
        <f t="shared" si="6"/>
        <v>15</v>
      </c>
      <c r="N42" s="86">
        <f t="shared" si="7"/>
        <v>32.8</v>
      </c>
    </row>
    <row r="43" spans="9:14" ht="18">
      <c r="I43" s="82">
        <f t="shared" si="2"/>
        <v>39</v>
      </c>
      <c r="J43" s="83">
        <f t="shared" si="8"/>
        <v>6.2</v>
      </c>
      <c r="K43" s="84">
        <f t="shared" si="4"/>
        <v>17</v>
      </c>
      <c r="L43" s="84">
        <f t="shared" si="5"/>
        <v>14</v>
      </c>
      <c r="M43" s="85">
        <f t="shared" si="6"/>
        <v>15</v>
      </c>
      <c r="N43" s="86">
        <f t="shared" si="7"/>
        <v>32.8</v>
      </c>
    </row>
    <row r="44" spans="9:14" ht="18">
      <c r="I44" s="87">
        <f t="shared" si="2"/>
        <v>40</v>
      </c>
      <c r="J44" s="88">
        <f t="shared" si="8"/>
        <v>6.3</v>
      </c>
      <c r="K44" s="89">
        <f t="shared" si="4"/>
        <v>16</v>
      </c>
      <c r="L44" s="89">
        <f t="shared" si="5"/>
        <v>14</v>
      </c>
      <c r="M44" s="90">
        <f t="shared" si="6"/>
        <v>15</v>
      </c>
      <c r="N44" s="91">
        <f t="shared" si="7"/>
        <v>32.8</v>
      </c>
    </row>
    <row r="45" spans="9:14" ht="18">
      <c r="I45" s="92">
        <f t="shared" si="2"/>
        <v>41</v>
      </c>
      <c r="J45" s="93">
        <f t="shared" si="8"/>
        <v>6.3</v>
      </c>
      <c r="K45" s="94">
        <f t="shared" si="4"/>
        <v>16</v>
      </c>
      <c r="L45" s="94">
        <f t="shared" si="5"/>
        <v>14</v>
      </c>
      <c r="M45" s="95">
        <f t="shared" si="6"/>
        <v>15</v>
      </c>
      <c r="N45" s="96">
        <f t="shared" si="7"/>
        <v>32.8</v>
      </c>
    </row>
    <row r="46" spans="9:14" ht="18">
      <c r="I46" s="92">
        <f t="shared" si="2"/>
        <v>42</v>
      </c>
      <c r="J46" s="93">
        <f t="shared" si="8"/>
        <v>6.3</v>
      </c>
      <c r="K46" s="94">
        <f t="shared" si="4"/>
        <v>16</v>
      </c>
      <c r="L46" s="94">
        <f t="shared" si="5"/>
        <v>14</v>
      </c>
      <c r="M46" s="95">
        <f t="shared" si="6"/>
        <v>15</v>
      </c>
      <c r="N46" s="96">
        <f t="shared" si="7"/>
        <v>32.8</v>
      </c>
    </row>
    <row r="47" spans="9:14" ht="18">
      <c r="I47" s="92">
        <f t="shared" si="2"/>
        <v>43</v>
      </c>
      <c r="J47" s="93">
        <f t="shared" si="8"/>
        <v>6.4</v>
      </c>
      <c r="K47" s="94">
        <f t="shared" si="4"/>
        <v>16</v>
      </c>
      <c r="L47" s="94">
        <f t="shared" si="5"/>
        <v>14</v>
      </c>
      <c r="M47" s="95">
        <f t="shared" si="6"/>
        <v>14</v>
      </c>
      <c r="N47" s="96">
        <f t="shared" si="7"/>
        <v>28.7</v>
      </c>
    </row>
    <row r="48" spans="9:14" ht="18">
      <c r="I48" s="92">
        <f t="shared" si="2"/>
        <v>44</v>
      </c>
      <c r="J48" s="93">
        <f t="shared" si="8"/>
        <v>6.4</v>
      </c>
      <c r="K48" s="94">
        <f t="shared" si="4"/>
        <v>16</v>
      </c>
      <c r="L48" s="94">
        <f t="shared" si="5"/>
        <v>14</v>
      </c>
      <c r="M48" s="95">
        <f t="shared" si="6"/>
        <v>14</v>
      </c>
      <c r="N48" s="96">
        <f t="shared" si="7"/>
        <v>28.7</v>
      </c>
    </row>
    <row r="49" spans="9:14" ht="18">
      <c r="I49" s="92">
        <f t="shared" si="2"/>
        <v>45</v>
      </c>
      <c r="J49" s="93">
        <f t="shared" si="8"/>
        <v>6.5</v>
      </c>
      <c r="K49" s="94">
        <f t="shared" si="4"/>
        <v>16</v>
      </c>
      <c r="L49" s="94">
        <f t="shared" si="5"/>
        <v>14</v>
      </c>
      <c r="M49" s="95">
        <f t="shared" si="6"/>
        <v>14</v>
      </c>
      <c r="N49" s="96">
        <f t="shared" si="7"/>
        <v>28.7</v>
      </c>
    </row>
    <row r="50" spans="9:14" ht="18">
      <c r="I50" s="92">
        <f t="shared" si="2"/>
        <v>46</v>
      </c>
      <c r="J50" s="93">
        <f t="shared" si="8"/>
        <v>6.5</v>
      </c>
      <c r="K50" s="94">
        <f t="shared" si="4"/>
        <v>16</v>
      </c>
      <c r="L50" s="94">
        <f t="shared" si="5"/>
        <v>14</v>
      </c>
      <c r="M50" s="95">
        <f t="shared" si="6"/>
        <v>14</v>
      </c>
      <c r="N50" s="96">
        <f t="shared" si="7"/>
        <v>28.7</v>
      </c>
    </row>
    <row r="51" spans="9:14" ht="18">
      <c r="I51" s="92">
        <f t="shared" si="2"/>
        <v>47</v>
      </c>
      <c r="J51" s="93">
        <f t="shared" si="8"/>
        <v>6.6</v>
      </c>
      <c r="K51" s="94">
        <f t="shared" si="4"/>
        <v>16</v>
      </c>
      <c r="L51" s="94">
        <f t="shared" si="5"/>
        <v>13</v>
      </c>
      <c r="M51" s="95">
        <f t="shared" si="6"/>
        <v>14</v>
      </c>
      <c r="N51" s="96">
        <f t="shared" si="7"/>
        <v>28.7</v>
      </c>
    </row>
    <row r="52" spans="9:14" ht="18">
      <c r="I52" s="92">
        <f t="shared" si="2"/>
        <v>48</v>
      </c>
      <c r="J52" s="93">
        <f t="shared" si="8"/>
        <v>6.6</v>
      </c>
      <c r="K52" s="94">
        <f t="shared" si="4"/>
        <v>16</v>
      </c>
      <c r="L52" s="94">
        <f t="shared" si="5"/>
        <v>13</v>
      </c>
      <c r="M52" s="95">
        <f t="shared" si="6"/>
        <v>14</v>
      </c>
      <c r="N52" s="96">
        <f t="shared" si="7"/>
        <v>28.7</v>
      </c>
    </row>
    <row r="53" spans="9:14" ht="18">
      <c r="I53" s="92">
        <f t="shared" si="2"/>
        <v>49</v>
      </c>
      <c r="J53" s="93">
        <f t="shared" si="8"/>
        <v>6.7</v>
      </c>
      <c r="K53" s="94">
        <f t="shared" si="4"/>
        <v>15</v>
      </c>
      <c r="L53" s="94">
        <f t="shared" si="5"/>
        <v>13</v>
      </c>
      <c r="M53" s="95">
        <f t="shared" si="6"/>
        <v>14</v>
      </c>
      <c r="N53" s="96">
        <f t="shared" si="7"/>
        <v>28.7</v>
      </c>
    </row>
    <row r="54" spans="9:14" ht="18">
      <c r="I54" s="97">
        <f t="shared" si="2"/>
        <v>50</v>
      </c>
      <c r="J54" s="98">
        <f t="shared" si="8"/>
        <v>6.7</v>
      </c>
      <c r="K54" s="99">
        <f t="shared" si="4"/>
        <v>15</v>
      </c>
      <c r="L54" s="99">
        <f t="shared" si="5"/>
        <v>13</v>
      </c>
      <c r="M54" s="100">
        <f t="shared" si="6"/>
        <v>14</v>
      </c>
      <c r="N54" s="101">
        <f t="shared" si="7"/>
        <v>28.7</v>
      </c>
    </row>
  </sheetData>
  <printOptions/>
  <pageMargins left="0.75" right="0.75" top="1" bottom="1" header="0.512" footer="0.512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2008-11-29T07:04:43Z</dcterms:created>
  <dcterms:modified xsi:type="dcterms:W3CDTF">2009-09-15T01:39:29Z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