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oshi\Documents\おんJ\クトゥルフ\"/>
    </mc:Choice>
  </mc:AlternateContent>
  <bookViews>
    <workbookView xWindow="0" yWindow="0" windowWidth="19215" windowHeight="8220" activeTab="3"/>
  </bookViews>
  <sheets>
    <sheet name="17歳男性身長" sheetId="1" r:id="rId1"/>
    <sheet name="17歳男性体重" sheetId="3" r:id="rId2"/>
    <sheet name="17歳女性身長" sheetId="2" r:id="rId3"/>
    <sheet name="17歳女性体重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" i="4" l="1"/>
  <c r="E3" i="4"/>
  <c r="D4" i="4"/>
  <c r="E4" i="4" s="1"/>
  <c r="D5" i="4"/>
  <c r="E5" i="4"/>
  <c r="D6" i="4"/>
  <c r="E6" i="4" s="1"/>
  <c r="D7" i="4"/>
  <c r="E7" i="4"/>
  <c r="D8" i="4"/>
  <c r="E8" i="4" s="1"/>
  <c r="D9" i="4"/>
  <c r="E9" i="4"/>
  <c r="D10" i="4"/>
  <c r="E10" i="4" s="1"/>
  <c r="D11" i="4"/>
  <c r="E11" i="4"/>
  <c r="D12" i="4"/>
  <c r="E12" i="4"/>
  <c r="D13" i="4"/>
  <c r="E13" i="4"/>
  <c r="D14" i="4"/>
  <c r="E14" i="4" s="1"/>
  <c r="D15" i="4"/>
  <c r="E15" i="4"/>
  <c r="D16" i="4"/>
  <c r="E16" i="4"/>
  <c r="D17" i="4"/>
  <c r="E17" i="4"/>
  <c r="D18" i="4"/>
  <c r="E18" i="4" s="1"/>
  <c r="D19" i="4"/>
  <c r="E19" i="4"/>
  <c r="D20" i="4"/>
  <c r="E20" i="4"/>
  <c r="D21" i="4"/>
  <c r="E21" i="4"/>
  <c r="D22" i="4"/>
  <c r="E22" i="4" s="1"/>
  <c r="D23" i="4"/>
  <c r="E23" i="4"/>
  <c r="D24" i="4"/>
  <c r="E24" i="4"/>
  <c r="D25" i="4"/>
  <c r="E25" i="4"/>
  <c r="D26" i="4"/>
  <c r="E26" i="4" s="1"/>
  <c r="D27" i="4"/>
  <c r="E27" i="4"/>
  <c r="D28" i="4"/>
  <c r="E28" i="4"/>
  <c r="D29" i="4"/>
  <c r="E29" i="4"/>
  <c r="D30" i="4"/>
  <c r="E30" i="4" s="1"/>
  <c r="D31" i="4"/>
  <c r="E31" i="4"/>
  <c r="D32" i="4"/>
  <c r="E32" i="4"/>
  <c r="D33" i="4"/>
  <c r="E33" i="4"/>
  <c r="D34" i="4"/>
  <c r="E34" i="4" s="1"/>
  <c r="D35" i="4"/>
  <c r="E35" i="4"/>
  <c r="D36" i="4"/>
  <c r="E36" i="4"/>
  <c r="D37" i="4"/>
  <c r="E37" i="4"/>
  <c r="D38" i="4"/>
  <c r="E38" i="4" s="1"/>
  <c r="D39" i="4"/>
  <c r="E39" i="4"/>
  <c r="D40" i="4"/>
  <c r="E40" i="4"/>
  <c r="D41" i="4"/>
  <c r="E41" i="4"/>
  <c r="D42" i="4"/>
  <c r="E42" i="4" s="1"/>
  <c r="D43" i="4"/>
  <c r="E43" i="4"/>
  <c r="D44" i="4"/>
  <c r="E44" i="4"/>
  <c r="D45" i="4"/>
  <c r="E45" i="4"/>
  <c r="D46" i="4"/>
  <c r="E46" i="4" s="1"/>
  <c r="D47" i="4"/>
  <c r="E47" i="4"/>
  <c r="D48" i="4"/>
  <c r="E48" i="4"/>
  <c r="D49" i="4"/>
  <c r="E49" i="4"/>
  <c r="D50" i="4"/>
  <c r="E50" i="4" s="1"/>
  <c r="D51" i="4"/>
  <c r="E51" i="4"/>
  <c r="D52" i="4"/>
  <c r="E52" i="4"/>
  <c r="D53" i="4"/>
  <c r="E53" i="4"/>
  <c r="D54" i="4"/>
  <c r="E54" i="4" s="1"/>
  <c r="D55" i="4"/>
  <c r="E55" i="4"/>
  <c r="D56" i="4"/>
  <c r="E56" i="4"/>
  <c r="D57" i="4"/>
  <c r="E57" i="4"/>
  <c r="D58" i="4"/>
  <c r="E58" i="4" s="1"/>
  <c r="D59" i="4"/>
  <c r="E59" i="4"/>
  <c r="D60" i="4"/>
  <c r="E60" i="4"/>
  <c r="D61" i="4"/>
  <c r="E61" i="4"/>
  <c r="D62" i="4"/>
  <c r="E62" i="4" s="1"/>
  <c r="D63" i="4"/>
  <c r="E63" i="4"/>
  <c r="D64" i="4"/>
  <c r="E64" i="4"/>
  <c r="D65" i="4"/>
  <c r="E65" i="4"/>
  <c r="D66" i="4"/>
  <c r="E66" i="4" s="1"/>
  <c r="D67" i="4"/>
  <c r="E67" i="4"/>
  <c r="D68" i="4"/>
  <c r="E68" i="4"/>
  <c r="D69" i="4"/>
  <c r="E69" i="4"/>
  <c r="D70" i="4"/>
  <c r="E70" i="4" s="1"/>
  <c r="D71" i="4"/>
  <c r="E71" i="4"/>
  <c r="D2" i="4"/>
  <c r="E2" i="4" s="1"/>
  <c r="C3" i="4"/>
  <c r="C4" i="4"/>
  <c r="B73" i="4" s="1"/>
  <c r="C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2" i="4"/>
  <c r="F3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2" i="3"/>
  <c r="B88" i="3"/>
  <c r="B87" i="3"/>
  <c r="D4" i="3" s="1"/>
  <c r="E4" i="3" s="1"/>
  <c r="D3" i="3"/>
  <c r="E3" i="3" s="1"/>
  <c r="D5" i="3"/>
  <c r="E5" i="3" s="1"/>
  <c r="D6" i="3"/>
  <c r="E6" i="3" s="1"/>
  <c r="D8" i="3"/>
  <c r="E8" i="3"/>
  <c r="D11" i="3"/>
  <c r="E11" i="3" s="1"/>
  <c r="D13" i="3"/>
  <c r="E13" i="3" s="1"/>
  <c r="D14" i="3"/>
  <c r="E14" i="3" s="1"/>
  <c r="D16" i="3"/>
  <c r="E16" i="3"/>
  <c r="D19" i="3"/>
  <c r="E19" i="3" s="1"/>
  <c r="D21" i="3"/>
  <c r="E21" i="3" s="1"/>
  <c r="D22" i="3"/>
  <c r="E22" i="3" s="1"/>
  <c r="D24" i="3"/>
  <c r="E24" i="3"/>
  <c r="D27" i="3"/>
  <c r="E27" i="3" s="1"/>
  <c r="D29" i="3"/>
  <c r="E29" i="3" s="1"/>
  <c r="D30" i="3"/>
  <c r="E30" i="3" s="1"/>
  <c r="D32" i="3"/>
  <c r="E32" i="3"/>
  <c r="D35" i="3"/>
  <c r="E35" i="3" s="1"/>
  <c r="D37" i="3"/>
  <c r="E37" i="3" s="1"/>
  <c r="D38" i="3"/>
  <c r="E38" i="3" s="1"/>
  <c r="D40" i="3"/>
  <c r="E40" i="3"/>
  <c r="D43" i="3"/>
  <c r="E43" i="3" s="1"/>
  <c r="D45" i="3"/>
  <c r="E45" i="3" s="1"/>
  <c r="D46" i="3"/>
  <c r="E46" i="3" s="1"/>
  <c r="D48" i="3"/>
  <c r="E48" i="3"/>
  <c r="D51" i="3"/>
  <c r="E51" i="3" s="1"/>
  <c r="D53" i="3"/>
  <c r="E53" i="3" s="1"/>
  <c r="D54" i="3"/>
  <c r="E54" i="3" s="1"/>
  <c r="D56" i="3"/>
  <c r="E56" i="3"/>
  <c r="D59" i="3"/>
  <c r="E59" i="3" s="1"/>
  <c r="D61" i="3"/>
  <c r="E61" i="3" s="1"/>
  <c r="D62" i="3"/>
  <c r="E62" i="3" s="1"/>
  <c r="D64" i="3"/>
  <c r="E64" i="3"/>
  <c r="D67" i="3"/>
  <c r="E67" i="3" s="1"/>
  <c r="D69" i="3"/>
  <c r="E69" i="3" s="1"/>
  <c r="D70" i="3"/>
  <c r="E70" i="3" s="1"/>
  <c r="D72" i="3"/>
  <c r="E72" i="3"/>
  <c r="D75" i="3"/>
  <c r="E75" i="3" s="1"/>
  <c r="D77" i="3"/>
  <c r="E77" i="3" s="1"/>
  <c r="D78" i="3"/>
  <c r="E78" i="3" s="1"/>
  <c r="D80" i="3"/>
  <c r="E80" i="3"/>
  <c r="D83" i="3"/>
  <c r="E83" i="3" s="1"/>
  <c r="D85" i="3"/>
  <c r="E85" i="3" s="1"/>
  <c r="D2" i="3"/>
  <c r="E2" i="3" s="1"/>
  <c r="C2" i="3"/>
  <c r="C3" i="3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2" i="2"/>
  <c r="B47" i="2"/>
  <c r="B46" i="2"/>
  <c r="D3" i="2"/>
  <c r="E3" i="2"/>
  <c r="D4" i="2"/>
  <c r="E4" i="2"/>
  <c r="D5" i="2"/>
  <c r="E5" i="2"/>
  <c r="D6" i="2"/>
  <c r="E6" i="2"/>
  <c r="D7" i="2"/>
  <c r="E7" i="2"/>
  <c r="D8" i="2"/>
  <c r="E8" i="2"/>
  <c r="D9" i="2"/>
  <c r="E9" i="2"/>
  <c r="D10" i="2"/>
  <c r="E10" i="2"/>
  <c r="D11" i="2"/>
  <c r="E11" i="2"/>
  <c r="D12" i="2"/>
  <c r="E12" i="2"/>
  <c r="D13" i="2"/>
  <c r="E13" i="2"/>
  <c r="D14" i="2"/>
  <c r="E14" i="2"/>
  <c r="D15" i="2"/>
  <c r="E15" i="2"/>
  <c r="D16" i="2"/>
  <c r="E16" i="2"/>
  <c r="D17" i="2"/>
  <c r="E17" i="2"/>
  <c r="D18" i="2"/>
  <c r="E18" i="2"/>
  <c r="D19" i="2"/>
  <c r="E19" i="2"/>
  <c r="D20" i="2"/>
  <c r="E20" i="2"/>
  <c r="D21" i="2"/>
  <c r="E21" i="2"/>
  <c r="D22" i="2"/>
  <c r="E22" i="2"/>
  <c r="D23" i="2"/>
  <c r="E23" i="2"/>
  <c r="D24" i="2"/>
  <c r="E24" i="2"/>
  <c r="D25" i="2"/>
  <c r="E25" i="2"/>
  <c r="D26" i="2"/>
  <c r="E26" i="2"/>
  <c r="D27" i="2"/>
  <c r="E27" i="2"/>
  <c r="D28" i="2"/>
  <c r="E28" i="2"/>
  <c r="D29" i="2"/>
  <c r="E29" i="2"/>
  <c r="D30" i="2"/>
  <c r="E30" i="2"/>
  <c r="D31" i="2"/>
  <c r="E31" i="2"/>
  <c r="D32" i="2"/>
  <c r="E32" i="2"/>
  <c r="D33" i="2"/>
  <c r="E33" i="2"/>
  <c r="D34" i="2"/>
  <c r="E34" i="2"/>
  <c r="D35" i="2"/>
  <c r="E35" i="2"/>
  <c r="D36" i="2"/>
  <c r="E36" i="2"/>
  <c r="D37" i="2"/>
  <c r="E37" i="2"/>
  <c r="D38" i="2"/>
  <c r="E38" i="2"/>
  <c r="D39" i="2"/>
  <c r="E39" i="2"/>
  <c r="D40" i="2"/>
  <c r="E40" i="2"/>
  <c r="D41" i="2"/>
  <c r="E41" i="2"/>
  <c r="D42" i="2"/>
  <c r="E42" i="2"/>
  <c r="D43" i="2"/>
  <c r="E43" i="2"/>
  <c r="E2" i="2"/>
  <c r="D2" i="2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2" i="2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" i="1"/>
  <c r="B51" i="1"/>
  <c r="B50" i="1"/>
  <c r="E9" i="1"/>
  <c r="E2" i="1"/>
  <c r="E3" i="1"/>
  <c r="E4" i="1"/>
  <c r="E5" i="1"/>
  <c r="E6" i="1"/>
  <c r="E7" i="1"/>
  <c r="E8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2" i="1"/>
  <c r="B49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2" i="1"/>
  <c r="B74" i="4" l="1"/>
  <c r="B75" i="4" s="1"/>
  <c r="D82" i="3"/>
  <c r="E82" i="3" s="1"/>
  <c r="D79" i="3"/>
  <c r="E79" i="3" s="1"/>
  <c r="D74" i="3"/>
  <c r="E74" i="3" s="1"/>
  <c r="D71" i="3"/>
  <c r="E71" i="3" s="1"/>
  <c r="D66" i="3"/>
  <c r="E66" i="3" s="1"/>
  <c r="D63" i="3"/>
  <c r="E63" i="3" s="1"/>
  <c r="D58" i="3"/>
  <c r="E58" i="3" s="1"/>
  <c r="D55" i="3"/>
  <c r="E55" i="3" s="1"/>
  <c r="D50" i="3"/>
  <c r="E50" i="3" s="1"/>
  <c r="D47" i="3"/>
  <c r="E47" i="3" s="1"/>
  <c r="B89" i="3" s="1"/>
  <c r="D42" i="3"/>
  <c r="E42" i="3" s="1"/>
  <c r="D39" i="3"/>
  <c r="E39" i="3" s="1"/>
  <c r="D34" i="3"/>
  <c r="E34" i="3" s="1"/>
  <c r="D31" i="3"/>
  <c r="E31" i="3" s="1"/>
  <c r="D26" i="3"/>
  <c r="E26" i="3" s="1"/>
  <c r="D23" i="3"/>
  <c r="E23" i="3" s="1"/>
  <c r="D18" i="3"/>
  <c r="E18" i="3" s="1"/>
  <c r="D15" i="3"/>
  <c r="E15" i="3" s="1"/>
  <c r="D10" i="3"/>
  <c r="E10" i="3" s="1"/>
  <c r="D7" i="3"/>
  <c r="E7" i="3" s="1"/>
  <c r="D84" i="3"/>
  <c r="E84" i="3" s="1"/>
  <c r="D81" i="3"/>
  <c r="E81" i="3" s="1"/>
  <c r="D76" i="3"/>
  <c r="E76" i="3" s="1"/>
  <c r="D73" i="3"/>
  <c r="E73" i="3" s="1"/>
  <c r="D68" i="3"/>
  <c r="E68" i="3" s="1"/>
  <c r="D65" i="3"/>
  <c r="E65" i="3" s="1"/>
  <c r="D60" i="3"/>
  <c r="E60" i="3" s="1"/>
  <c r="D57" i="3"/>
  <c r="E57" i="3" s="1"/>
  <c r="D52" i="3"/>
  <c r="E52" i="3" s="1"/>
  <c r="D49" i="3"/>
  <c r="E49" i="3" s="1"/>
  <c r="D44" i="3"/>
  <c r="E44" i="3" s="1"/>
  <c r="D41" i="3"/>
  <c r="E41" i="3" s="1"/>
  <c r="D36" i="3"/>
  <c r="E36" i="3" s="1"/>
  <c r="D33" i="3"/>
  <c r="E33" i="3" s="1"/>
  <c r="D28" i="3"/>
  <c r="E28" i="3" s="1"/>
  <c r="D25" i="3"/>
  <c r="E25" i="3" s="1"/>
  <c r="D20" i="3"/>
  <c r="E20" i="3" s="1"/>
  <c r="D17" i="3"/>
  <c r="E17" i="3" s="1"/>
  <c r="D12" i="3"/>
  <c r="E12" i="3" s="1"/>
  <c r="D9" i="3"/>
  <c r="E9" i="3" s="1"/>
  <c r="B45" i="2"/>
  <c r="F5" i="4" l="1"/>
  <c r="F9" i="4"/>
  <c r="F3" i="4"/>
  <c r="F7" i="4"/>
  <c r="F11" i="4"/>
  <c r="F15" i="4"/>
  <c r="F19" i="4"/>
  <c r="F23" i="4"/>
  <c r="F27" i="4"/>
  <c r="F31" i="4"/>
  <c r="F35" i="4"/>
  <c r="F39" i="4"/>
  <c r="F43" i="4"/>
  <c r="F47" i="4"/>
  <c r="F51" i="4"/>
  <c r="F55" i="4"/>
  <c r="F59" i="4"/>
  <c r="F63" i="4"/>
  <c r="F67" i="4"/>
  <c r="F71" i="4"/>
  <c r="F6" i="4"/>
  <c r="F10" i="4"/>
  <c r="F14" i="4"/>
  <c r="F18" i="4"/>
  <c r="F22" i="4"/>
  <c r="F26" i="4"/>
  <c r="F30" i="4"/>
  <c r="F34" i="4"/>
  <c r="F38" i="4"/>
  <c r="F42" i="4"/>
  <c r="F46" i="4"/>
  <c r="F50" i="4"/>
  <c r="F54" i="4"/>
  <c r="F58" i="4"/>
  <c r="F62" i="4"/>
  <c r="F66" i="4"/>
  <c r="F70" i="4"/>
  <c r="F2" i="4"/>
  <c r="F13" i="4"/>
  <c r="F17" i="4"/>
  <c r="F21" i="4"/>
  <c r="F25" i="4"/>
  <c r="F29" i="4"/>
  <c r="F33" i="4"/>
  <c r="F37" i="4"/>
  <c r="F41" i="4"/>
  <c r="F45" i="4"/>
  <c r="F49" i="4"/>
  <c r="F53" i="4"/>
  <c r="F57" i="4"/>
  <c r="F61" i="4"/>
  <c r="F65" i="4"/>
  <c r="F69" i="4"/>
  <c r="F4" i="4"/>
  <c r="F8" i="4"/>
  <c r="F12" i="4"/>
  <c r="F16" i="4"/>
  <c r="F20" i="4"/>
  <c r="F24" i="4"/>
  <c r="F28" i="4"/>
  <c r="F32" i="4"/>
  <c r="F36" i="4"/>
  <c r="F40" i="4"/>
  <c r="F44" i="4"/>
  <c r="F48" i="4"/>
  <c r="F52" i="4"/>
  <c r="F56" i="4"/>
  <c r="F60" i="4"/>
  <c r="F64" i="4"/>
  <c r="F68" i="4"/>
</calcChain>
</file>

<file path=xl/sharedStrings.xml><?xml version="1.0" encoding="utf-8"?>
<sst xmlns="http://schemas.openxmlformats.org/spreadsheetml/2006/main" count="30" uniqueCount="9">
  <si>
    <t>割合</t>
    <rPh sb="0" eb="2">
      <t>ワリアイ</t>
    </rPh>
    <phoneticPr fontId="1"/>
  </si>
  <si>
    <t>平均値</t>
    <rPh sb="0" eb="3">
      <t>ヘイキンチ</t>
    </rPh>
    <phoneticPr fontId="1"/>
  </si>
  <si>
    <t>身長×割合</t>
    <rPh sb="0" eb="2">
      <t>シンチョウ</t>
    </rPh>
    <rPh sb="3" eb="5">
      <t>ワリアイ</t>
    </rPh>
    <phoneticPr fontId="1"/>
  </si>
  <si>
    <t>分散</t>
    <rPh sb="0" eb="2">
      <t>ブンサン</t>
    </rPh>
    <phoneticPr fontId="1"/>
  </si>
  <si>
    <t>標準偏差</t>
    <rPh sb="0" eb="4">
      <t>ヒョウジュンヘンサ</t>
    </rPh>
    <phoneticPr fontId="1"/>
  </si>
  <si>
    <t>(標本-平均)^2</t>
    <rPh sb="1" eb="3">
      <t>ヒョウホン</t>
    </rPh>
    <rPh sb="4" eb="6">
      <t>ヘイキン</t>
    </rPh>
    <phoneticPr fontId="1"/>
  </si>
  <si>
    <t>(標本-平均)^2*割合</t>
    <rPh sb="1" eb="3">
      <t>ヒョウホン</t>
    </rPh>
    <rPh sb="4" eb="6">
      <t>ヘイキン</t>
    </rPh>
    <rPh sb="10" eb="12">
      <t>ワリアイ</t>
    </rPh>
    <phoneticPr fontId="1"/>
  </si>
  <si>
    <t>偏差値</t>
    <rPh sb="0" eb="3">
      <t>ヘンサチ</t>
    </rPh>
    <phoneticPr fontId="1"/>
  </si>
  <si>
    <t>体重×割合</t>
    <rPh sb="0" eb="2">
      <t>タイジュウ</t>
    </rPh>
    <rPh sb="3" eb="5">
      <t>ワリアイ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</si>
</sst>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0.0_);[Red]\(0.0\)"/>
    <numFmt numFmtId="184" formatCode="0.0"/>
  </numFmts>
  <fonts count="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4"/>
      <name val="Terminal"/>
      <family val="3"/>
      <charset val="255"/>
    </font>
    <font>
      <sz val="10"/>
      <name val="ＭＳ 明朝"/>
      <family val="1"/>
      <charset val="128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/>
  </cellStyleXfs>
  <cellXfs count="14">
    <xf numFmtId="0" fontId="0" fillId="0" borderId="0" xfId="0">
      <alignment vertical="center"/>
    </xf>
    <xf numFmtId="0" fontId="4" fillId="0" borderId="1" xfId="2" applyFont="1" applyBorder="1" applyAlignment="1">
      <alignment horizontal="center"/>
    </xf>
    <xf numFmtId="0" fontId="0" fillId="0" borderId="0" xfId="0" applyAlignment="1">
      <alignment horizontal="center" vertical="center"/>
    </xf>
    <xf numFmtId="178" fontId="5" fillId="0" borderId="0" xfId="2" applyNumberFormat="1" applyFont="1" applyAlignment="1">
      <alignment horizontal="center"/>
    </xf>
    <xf numFmtId="184" fontId="0" fillId="0" borderId="0" xfId="0" applyNumberFormat="1" applyAlignment="1">
      <alignment horizontal="center" vertical="center"/>
    </xf>
    <xf numFmtId="0" fontId="4" fillId="0" borderId="1" xfId="2" applyNumberFormat="1" applyFont="1" applyBorder="1" applyAlignment="1">
      <alignment horizontal="center"/>
    </xf>
    <xf numFmtId="0" fontId="4" fillId="0" borderId="1" xfId="2" applyFont="1" applyBorder="1" applyAlignment="1">
      <alignment horizontal="center"/>
    </xf>
    <xf numFmtId="178" fontId="5" fillId="0" borderId="0" xfId="2" applyNumberFormat="1" applyFont="1" applyAlignment="1">
      <alignment horizontal="right"/>
    </xf>
    <xf numFmtId="0" fontId="5" fillId="0" borderId="1" xfId="2" applyNumberFormat="1" applyFont="1" applyBorder="1" applyAlignment="1">
      <alignment horizontal="center"/>
    </xf>
    <xf numFmtId="0" fontId="5" fillId="0" borderId="1" xfId="2" applyFont="1" applyBorder="1" applyAlignment="1">
      <alignment horizontal="center"/>
    </xf>
    <xf numFmtId="178" fontId="5" fillId="0" borderId="0" xfId="2" applyNumberFormat="1" applyFont="1" applyAlignment="1">
      <alignment horizontal="right"/>
    </xf>
    <xf numFmtId="0" fontId="5" fillId="0" borderId="1" xfId="2" applyNumberFormat="1" applyFont="1" applyBorder="1" applyAlignment="1">
      <alignment horizontal="center"/>
    </xf>
    <xf numFmtId="0" fontId="5" fillId="0" borderId="1" xfId="2" applyFont="1" applyBorder="1" applyAlignment="1">
      <alignment horizontal="center"/>
    </xf>
    <xf numFmtId="178" fontId="5" fillId="0" borderId="0" xfId="2" applyNumberFormat="1" applyFont="1" applyAlignment="1">
      <alignment horizontal="right"/>
    </xf>
  </cellXfs>
  <cellStyles count="3">
    <cellStyle name="標準" xfId="0" builtinId="0"/>
    <cellStyle name="標準 2" xfId="1"/>
    <cellStyle name="標準_統計表（1-4）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22" workbookViewId="0">
      <selection activeCell="F16" sqref="F16"/>
    </sheetView>
  </sheetViews>
  <sheetFormatPr defaultRowHeight="13.5"/>
  <cols>
    <col min="2" max="2" width="9" style="2"/>
    <col min="3" max="3" width="11" style="2" bestFit="1" customWidth="1"/>
    <col min="4" max="4" width="13.375" style="2" bestFit="1" customWidth="1"/>
    <col min="5" max="5" width="17.875" style="2" customWidth="1"/>
    <col min="6" max="6" width="7.125" style="2" bestFit="1" customWidth="1"/>
  </cols>
  <sheetData>
    <row r="1" spans="1:6">
      <c r="B1" s="2" t="s">
        <v>0</v>
      </c>
      <c r="C1" s="2" t="s">
        <v>2</v>
      </c>
      <c r="D1" s="2" t="s">
        <v>5</v>
      </c>
      <c r="E1" s="2" t="s">
        <v>6</v>
      </c>
      <c r="F1" s="2" t="s">
        <v>7</v>
      </c>
    </row>
    <row r="2" spans="1:6">
      <c r="A2" s="1">
        <v>145</v>
      </c>
      <c r="B2" s="3">
        <v>0.1</v>
      </c>
      <c r="C2" s="2">
        <f>A2*B2</f>
        <v>14.5</v>
      </c>
      <c r="D2" s="2">
        <f>(A2-$B$49)^2</f>
        <v>660.13538760999938</v>
      </c>
      <c r="E2" s="2">
        <f>D2*B2/1000</f>
        <v>6.601353876099994E-2</v>
      </c>
      <c r="F2" s="4">
        <f>(10*(A2-$B$49))/$B$51+50</f>
        <v>5.7641918197446884</v>
      </c>
    </row>
    <row r="3" spans="1:6">
      <c r="A3" s="1">
        <v>146</v>
      </c>
      <c r="B3" s="3">
        <v>0.1</v>
      </c>
      <c r="C3" s="2">
        <f t="shared" ref="C3:C47" si="0">A3*B3</f>
        <v>14.600000000000001</v>
      </c>
      <c r="D3" s="2">
        <f t="shared" ref="D3:D47" si="1">(A3-$B$49)^2</f>
        <v>609.74918760999935</v>
      </c>
      <c r="E3" s="2">
        <f t="shared" ref="E3:E47" si="2">D3*B3/1000</f>
        <v>6.097491876099994E-2</v>
      </c>
      <c r="F3" s="4">
        <f t="shared" ref="F3:F47" si="3">(10*(A3-$B$49))/$B$51+50</f>
        <v>7.4858917384098262</v>
      </c>
    </row>
    <row r="4" spans="1:6">
      <c r="A4" s="1">
        <v>149</v>
      </c>
      <c r="B4" s="3">
        <v>0.2</v>
      </c>
      <c r="C4" s="2">
        <f t="shared" si="0"/>
        <v>29.8</v>
      </c>
      <c r="D4" s="2">
        <f t="shared" si="1"/>
        <v>470.59058760999943</v>
      </c>
      <c r="E4" s="2">
        <f t="shared" si="2"/>
        <v>9.4118117521999889E-2</v>
      </c>
      <c r="F4" s="4">
        <f t="shared" si="3"/>
        <v>12.650991494405254</v>
      </c>
    </row>
    <row r="5" spans="1:6">
      <c r="A5" s="1">
        <v>150</v>
      </c>
      <c r="B5" s="3">
        <v>0.1</v>
      </c>
      <c r="C5" s="2">
        <f t="shared" si="0"/>
        <v>15</v>
      </c>
      <c r="D5" s="2">
        <f t="shared" si="1"/>
        <v>428.20438760999946</v>
      </c>
      <c r="E5" s="2">
        <f t="shared" si="2"/>
        <v>4.2820438760999946E-2</v>
      </c>
      <c r="F5" s="4">
        <f t="shared" si="3"/>
        <v>14.372691413070392</v>
      </c>
    </row>
    <row r="6" spans="1:6">
      <c r="A6" s="1">
        <v>151</v>
      </c>
      <c r="B6" s="3">
        <v>0.7</v>
      </c>
      <c r="C6" s="2">
        <f t="shared" si="0"/>
        <v>105.69999999999999</v>
      </c>
      <c r="D6" s="2">
        <f t="shared" si="1"/>
        <v>387.81818760999948</v>
      </c>
      <c r="E6" s="2">
        <f t="shared" si="2"/>
        <v>0.27147273132699962</v>
      </c>
      <c r="F6" s="4">
        <f t="shared" si="3"/>
        <v>16.094391331735537</v>
      </c>
    </row>
    <row r="7" spans="1:6">
      <c r="A7" s="1">
        <v>152</v>
      </c>
      <c r="B7" s="3">
        <v>0.5</v>
      </c>
      <c r="C7" s="2">
        <f t="shared" si="0"/>
        <v>76</v>
      </c>
      <c r="D7" s="2">
        <f t="shared" si="1"/>
        <v>349.43198760999951</v>
      </c>
      <c r="E7" s="2">
        <f t="shared" si="2"/>
        <v>0.17471599380499975</v>
      </c>
      <c r="F7" s="4">
        <f t="shared" si="3"/>
        <v>17.816091250400675</v>
      </c>
    </row>
    <row r="8" spans="1:6">
      <c r="A8" s="1">
        <v>153</v>
      </c>
      <c r="B8" s="3">
        <v>0.5</v>
      </c>
      <c r="C8" s="2">
        <f t="shared" si="0"/>
        <v>76.5</v>
      </c>
      <c r="D8" s="2">
        <f t="shared" si="1"/>
        <v>313.04578760999954</v>
      </c>
      <c r="E8" s="2">
        <f t="shared" si="2"/>
        <v>0.15652289380499976</v>
      </c>
      <c r="F8" s="4">
        <f t="shared" si="3"/>
        <v>19.537791169065816</v>
      </c>
    </row>
    <row r="9" spans="1:6">
      <c r="A9" s="1">
        <v>154</v>
      </c>
      <c r="B9" s="3">
        <v>1.1000000000000001</v>
      </c>
      <c r="C9" s="2">
        <f t="shared" si="0"/>
        <v>169.4</v>
      </c>
      <c r="D9" s="2">
        <f t="shared" si="1"/>
        <v>278.65958760999956</v>
      </c>
      <c r="E9" s="2">
        <f>D9*B9/1000</f>
        <v>0.30652554637099955</v>
      </c>
      <c r="F9" s="4">
        <f t="shared" si="3"/>
        <v>21.259491087730957</v>
      </c>
    </row>
    <row r="10" spans="1:6">
      <c r="A10" s="1">
        <v>155</v>
      </c>
      <c r="B10" s="3">
        <v>1.8</v>
      </c>
      <c r="C10" s="2">
        <f t="shared" si="0"/>
        <v>279</v>
      </c>
      <c r="D10" s="2">
        <f t="shared" si="1"/>
        <v>246.27338760999959</v>
      </c>
      <c r="E10" s="2">
        <f t="shared" si="2"/>
        <v>0.44329209769799927</v>
      </c>
      <c r="F10" s="4">
        <f t="shared" si="3"/>
        <v>22.981191006396099</v>
      </c>
    </row>
    <row r="11" spans="1:6">
      <c r="A11" s="1">
        <v>156</v>
      </c>
      <c r="B11" s="3">
        <v>1.9</v>
      </c>
      <c r="C11" s="2">
        <f t="shared" si="0"/>
        <v>296.39999999999998</v>
      </c>
      <c r="D11" s="2">
        <f t="shared" si="1"/>
        <v>215.88718760999961</v>
      </c>
      <c r="E11" s="2">
        <f t="shared" si="2"/>
        <v>0.41018565645899924</v>
      </c>
      <c r="F11" s="4">
        <f t="shared" si="3"/>
        <v>24.70289092506124</v>
      </c>
    </row>
    <row r="12" spans="1:6">
      <c r="A12" s="1">
        <v>157</v>
      </c>
      <c r="B12" s="3">
        <v>4</v>
      </c>
      <c r="C12" s="2">
        <f t="shared" si="0"/>
        <v>628</v>
      </c>
      <c r="D12" s="2">
        <f t="shared" si="1"/>
        <v>187.50098760999964</v>
      </c>
      <c r="E12" s="2">
        <f t="shared" si="2"/>
        <v>0.75000395043999857</v>
      </c>
      <c r="F12" s="4">
        <f t="shared" si="3"/>
        <v>26.424590843726381</v>
      </c>
    </row>
    <row r="13" spans="1:6">
      <c r="A13" s="1">
        <v>158</v>
      </c>
      <c r="B13" s="3">
        <v>5.7</v>
      </c>
      <c r="C13" s="2">
        <f t="shared" si="0"/>
        <v>900.6</v>
      </c>
      <c r="D13" s="2">
        <f t="shared" si="1"/>
        <v>161.11478760999967</v>
      </c>
      <c r="E13" s="2">
        <f t="shared" si="2"/>
        <v>0.91835428937699815</v>
      </c>
      <c r="F13" s="4">
        <f t="shared" si="3"/>
        <v>28.146290762391523</v>
      </c>
    </row>
    <row r="14" spans="1:6">
      <c r="A14" s="1">
        <v>159</v>
      </c>
      <c r="B14" s="3">
        <v>6.9</v>
      </c>
      <c r="C14" s="2">
        <f t="shared" si="0"/>
        <v>1097.1000000000001</v>
      </c>
      <c r="D14" s="2">
        <f t="shared" si="1"/>
        <v>136.72858760999969</v>
      </c>
      <c r="E14" s="2">
        <f t="shared" si="2"/>
        <v>0.943427254508998</v>
      </c>
      <c r="F14" s="4">
        <f t="shared" si="3"/>
        <v>29.867990681056661</v>
      </c>
    </row>
    <row r="15" spans="1:6">
      <c r="A15" s="1">
        <v>160</v>
      </c>
      <c r="B15" s="3">
        <v>11.4</v>
      </c>
      <c r="C15" s="2">
        <f t="shared" si="0"/>
        <v>1824</v>
      </c>
      <c r="D15" s="2">
        <f t="shared" si="1"/>
        <v>114.34238760999972</v>
      </c>
      <c r="E15" s="2">
        <f t="shared" si="2"/>
        <v>1.3035032187539968</v>
      </c>
      <c r="F15" s="4">
        <f t="shared" si="3"/>
        <v>31.589690599721802</v>
      </c>
    </row>
    <row r="16" spans="1:6">
      <c r="A16" s="1">
        <v>161</v>
      </c>
      <c r="B16" s="3">
        <v>15.5</v>
      </c>
      <c r="C16" s="2">
        <f t="shared" si="0"/>
        <v>2495.5</v>
      </c>
      <c r="D16" s="2">
        <f t="shared" si="1"/>
        <v>93.956187609999745</v>
      </c>
      <c r="E16" s="2">
        <f t="shared" si="2"/>
        <v>1.4563209079549961</v>
      </c>
      <c r="F16" s="4">
        <f t="shared" si="3"/>
        <v>33.311390518386943</v>
      </c>
    </row>
    <row r="17" spans="1:6">
      <c r="A17" s="1">
        <v>162</v>
      </c>
      <c r="B17" s="3">
        <v>23.6</v>
      </c>
      <c r="C17" s="2">
        <f t="shared" si="0"/>
        <v>3823.2000000000003</v>
      </c>
      <c r="D17" s="2">
        <f t="shared" si="1"/>
        <v>75.569987609999771</v>
      </c>
      <c r="E17" s="2">
        <f t="shared" si="2"/>
        <v>1.7834517075959948</v>
      </c>
      <c r="F17" s="4">
        <f t="shared" si="3"/>
        <v>35.033090437052081</v>
      </c>
    </row>
    <row r="18" spans="1:6">
      <c r="A18" s="1">
        <v>163</v>
      </c>
      <c r="B18" s="3">
        <v>32</v>
      </c>
      <c r="C18" s="2">
        <f t="shared" si="0"/>
        <v>5216</v>
      </c>
      <c r="D18" s="2">
        <f t="shared" si="1"/>
        <v>59.183787609999797</v>
      </c>
      <c r="E18" s="2">
        <f t="shared" si="2"/>
        <v>1.8938812035199935</v>
      </c>
      <c r="F18" s="4">
        <f t="shared" si="3"/>
        <v>36.754790355717226</v>
      </c>
    </row>
    <row r="19" spans="1:6">
      <c r="A19" s="1">
        <v>164</v>
      </c>
      <c r="B19" s="3">
        <v>36.5</v>
      </c>
      <c r="C19" s="2">
        <f t="shared" si="0"/>
        <v>5986</v>
      </c>
      <c r="D19" s="2">
        <f t="shared" si="1"/>
        <v>44.797587609999823</v>
      </c>
      <c r="E19" s="2">
        <f t="shared" si="2"/>
        <v>1.6351119477649936</v>
      </c>
      <c r="F19" s="4">
        <f t="shared" si="3"/>
        <v>38.476490274382371</v>
      </c>
    </row>
    <row r="20" spans="1:6">
      <c r="A20" s="1">
        <v>165</v>
      </c>
      <c r="B20" s="3">
        <v>46.2</v>
      </c>
      <c r="C20" s="2">
        <f t="shared" si="0"/>
        <v>7623.0000000000009</v>
      </c>
      <c r="D20" s="2">
        <f t="shared" si="1"/>
        <v>32.411387609999849</v>
      </c>
      <c r="E20" s="2">
        <f t="shared" si="2"/>
        <v>1.4974061075819931</v>
      </c>
      <c r="F20" s="4">
        <f t="shared" si="3"/>
        <v>40.198190193047509</v>
      </c>
    </row>
    <row r="21" spans="1:6">
      <c r="A21" s="1">
        <v>166</v>
      </c>
      <c r="B21" s="3">
        <v>51.1</v>
      </c>
      <c r="C21" s="2">
        <f t="shared" si="0"/>
        <v>8482.6</v>
      </c>
      <c r="D21" s="2">
        <f t="shared" si="1"/>
        <v>22.025187609999879</v>
      </c>
      <c r="E21" s="2">
        <f t="shared" si="2"/>
        <v>1.1254870868709939</v>
      </c>
      <c r="F21" s="4">
        <f t="shared" si="3"/>
        <v>41.919890111712647</v>
      </c>
    </row>
    <row r="22" spans="1:6">
      <c r="A22" s="1">
        <v>167</v>
      </c>
      <c r="B22" s="3">
        <v>55.4</v>
      </c>
      <c r="C22" s="2">
        <f t="shared" si="0"/>
        <v>9251.7999999999993</v>
      </c>
      <c r="D22" s="2">
        <f t="shared" si="1"/>
        <v>13.638987609999903</v>
      </c>
      <c r="E22" s="2">
        <f t="shared" si="2"/>
        <v>0.75559991359399459</v>
      </c>
      <c r="F22" s="4">
        <f t="shared" si="3"/>
        <v>43.641590030377792</v>
      </c>
    </row>
    <row r="23" spans="1:6">
      <c r="A23" s="1">
        <v>168</v>
      </c>
      <c r="B23" s="3">
        <v>63.4</v>
      </c>
      <c r="C23" s="2">
        <f t="shared" si="0"/>
        <v>10651.199999999999</v>
      </c>
      <c r="D23" s="2">
        <f t="shared" si="1"/>
        <v>7.2527876099999293</v>
      </c>
      <c r="E23" s="2">
        <f t="shared" si="2"/>
        <v>0.45982673447399547</v>
      </c>
      <c r="F23" s="4">
        <f t="shared" si="3"/>
        <v>45.36328994904293</v>
      </c>
    </row>
    <row r="24" spans="1:6">
      <c r="A24" s="1">
        <v>169</v>
      </c>
      <c r="B24" s="3">
        <v>62.1</v>
      </c>
      <c r="C24" s="2">
        <f t="shared" si="0"/>
        <v>10494.9</v>
      </c>
      <c r="D24" s="2">
        <f t="shared" si="1"/>
        <v>2.8665876099999559</v>
      </c>
      <c r="E24" s="2">
        <f t="shared" si="2"/>
        <v>0.17801509058099727</v>
      </c>
      <c r="F24" s="4">
        <f t="shared" si="3"/>
        <v>47.084989867708074</v>
      </c>
    </row>
    <row r="25" spans="1:6">
      <c r="A25" s="1">
        <v>170</v>
      </c>
      <c r="B25" s="3">
        <v>72.8</v>
      </c>
      <c r="C25" s="2">
        <f t="shared" si="0"/>
        <v>12376</v>
      </c>
      <c r="D25" s="2">
        <f t="shared" si="1"/>
        <v>0.48038760999998192</v>
      </c>
      <c r="E25" s="2">
        <f t="shared" si="2"/>
        <v>3.4972218007998684E-2</v>
      </c>
      <c r="F25" s="4">
        <f t="shared" si="3"/>
        <v>48.806689786373212</v>
      </c>
    </row>
    <row r="26" spans="1:6">
      <c r="A26" s="1">
        <v>171</v>
      </c>
      <c r="B26" s="3">
        <v>70.599999999999994</v>
      </c>
      <c r="C26" s="2">
        <f t="shared" si="0"/>
        <v>12072.599999999999</v>
      </c>
      <c r="D26" s="2">
        <f t="shared" si="1"/>
        <v>9.4187610000008012E-2</v>
      </c>
      <c r="E26" s="2">
        <f t="shared" si="2"/>
        <v>6.6496452660005654E-3</v>
      </c>
      <c r="F26" s="4">
        <f t="shared" si="3"/>
        <v>50.528389705038357</v>
      </c>
    </row>
    <row r="27" spans="1:6">
      <c r="A27" s="1">
        <v>172</v>
      </c>
      <c r="B27" s="3">
        <v>65.2</v>
      </c>
      <c r="C27" s="2">
        <f t="shared" si="0"/>
        <v>11214.4</v>
      </c>
      <c r="D27" s="2">
        <f t="shared" si="1"/>
        <v>1.7079876100000342</v>
      </c>
      <c r="E27" s="2">
        <f t="shared" si="2"/>
        <v>0.11136079217200223</v>
      </c>
      <c r="F27" s="4">
        <f t="shared" si="3"/>
        <v>52.250089623703495</v>
      </c>
    </row>
    <row r="28" spans="1:6">
      <c r="A28" s="1">
        <v>173</v>
      </c>
      <c r="B28" s="3">
        <v>64.3</v>
      </c>
      <c r="C28" s="2">
        <f t="shared" si="0"/>
        <v>11123.9</v>
      </c>
      <c r="D28" s="2">
        <f t="shared" si="1"/>
        <v>5.3217876100000598</v>
      </c>
      <c r="E28" s="2">
        <f t="shared" si="2"/>
        <v>0.34219094332300382</v>
      </c>
      <c r="F28" s="4">
        <f t="shared" si="3"/>
        <v>53.971789542368633</v>
      </c>
    </row>
    <row r="29" spans="1:6">
      <c r="A29" s="1">
        <v>174</v>
      </c>
      <c r="B29" s="3">
        <v>56.6</v>
      </c>
      <c r="C29" s="2">
        <f t="shared" si="0"/>
        <v>9848.4</v>
      </c>
      <c r="D29" s="2">
        <f t="shared" si="1"/>
        <v>10.935587610000086</v>
      </c>
      <c r="E29" s="2">
        <f t="shared" si="2"/>
        <v>0.61895425872600496</v>
      </c>
      <c r="F29" s="4">
        <f t="shared" si="3"/>
        <v>55.693489461033778</v>
      </c>
    </row>
    <row r="30" spans="1:6">
      <c r="A30" s="1">
        <v>175</v>
      </c>
      <c r="B30" s="3">
        <v>50.8</v>
      </c>
      <c r="C30" s="2">
        <f t="shared" si="0"/>
        <v>8890</v>
      </c>
      <c r="D30" s="2">
        <f t="shared" si="1"/>
        <v>18.549387610000114</v>
      </c>
      <c r="E30" s="2">
        <f t="shared" si="2"/>
        <v>0.94230889058800571</v>
      </c>
      <c r="F30" s="4">
        <f t="shared" si="3"/>
        <v>57.415189379698916</v>
      </c>
    </row>
    <row r="31" spans="1:6">
      <c r="A31" s="1">
        <v>176</v>
      </c>
      <c r="B31" s="3">
        <v>40.200000000000003</v>
      </c>
      <c r="C31" s="2">
        <f t="shared" si="0"/>
        <v>7075.2000000000007</v>
      </c>
      <c r="D31" s="2">
        <f t="shared" si="1"/>
        <v>28.16318761000014</v>
      </c>
      <c r="E31" s="2">
        <f t="shared" si="2"/>
        <v>1.1321601419220058</v>
      </c>
      <c r="F31" s="4">
        <f t="shared" si="3"/>
        <v>59.136889298364061</v>
      </c>
    </row>
    <row r="32" spans="1:6">
      <c r="A32" s="1">
        <v>177</v>
      </c>
      <c r="B32" s="3">
        <v>40.5</v>
      </c>
      <c r="C32" s="2">
        <f t="shared" si="0"/>
        <v>7168.5</v>
      </c>
      <c r="D32" s="2">
        <f t="shared" si="1"/>
        <v>39.776987610000162</v>
      </c>
      <c r="E32" s="2">
        <f t="shared" si="2"/>
        <v>1.6109679982050065</v>
      </c>
      <c r="F32" s="4">
        <f t="shared" si="3"/>
        <v>60.858589217029198</v>
      </c>
    </row>
    <row r="33" spans="1:6">
      <c r="A33" s="1">
        <v>178</v>
      </c>
      <c r="B33" s="3">
        <v>30.7</v>
      </c>
      <c r="C33" s="2">
        <f t="shared" si="0"/>
        <v>5464.5999999999995</v>
      </c>
      <c r="D33" s="2">
        <f t="shared" si="1"/>
        <v>53.390787610000189</v>
      </c>
      <c r="E33" s="2">
        <f t="shared" si="2"/>
        <v>1.6390971796270057</v>
      </c>
      <c r="F33" s="4">
        <f t="shared" si="3"/>
        <v>62.580289135694343</v>
      </c>
    </row>
    <row r="34" spans="1:6">
      <c r="A34" s="1">
        <v>179</v>
      </c>
      <c r="B34" s="3">
        <v>22.1</v>
      </c>
      <c r="C34" s="2">
        <f t="shared" si="0"/>
        <v>3955.9</v>
      </c>
      <c r="D34" s="2">
        <f t="shared" si="1"/>
        <v>69.004587610000215</v>
      </c>
      <c r="E34" s="2">
        <f t="shared" si="2"/>
        <v>1.5250013861810048</v>
      </c>
      <c r="F34" s="4">
        <f t="shared" si="3"/>
        <v>64.301989054359481</v>
      </c>
    </row>
    <row r="35" spans="1:6">
      <c r="A35" s="1">
        <v>180</v>
      </c>
      <c r="B35" s="3">
        <v>18.2</v>
      </c>
      <c r="C35" s="2">
        <f t="shared" si="0"/>
        <v>3276</v>
      </c>
      <c r="D35" s="2">
        <f t="shared" si="1"/>
        <v>86.618387610000241</v>
      </c>
      <c r="E35" s="2">
        <f t="shared" si="2"/>
        <v>1.5764546545020044</v>
      </c>
      <c r="F35" s="4">
        <f t="shared" si="3"/>
        <v>66.023688973024619</v>
      </c>
    </row>
    <row r="36" spans="1:6">
      <c r="A36" s="1">
        <v>181</v>
      </c>
      <c r="B36" s="3">
        <v>13.7</v>
      </c>
      <c r="C36" s="2">
        <f t="shared" si="0"/>
        <v>2479.6999999999998</v>
      </c>
      <c r="D36" s="2">
        <f t="shared" si="1"/>
        <v>106.23218761000027</v>
      </c>
      <c r="E36" s="2">
        <f t="shared" si="2"/>
        <v>1.4553809702570035</v>
      </c>
      <c r="F36" s="4">
        <f t="shared" si="3"/>
        <v>67.745388891689771</v>
      </c>
    </row>
    <row r="37" spans="1:6">
      <c r="A37" s="1">
        <v>182</v>
      </c>
      <c r="B37" s="3">
        <v>10.4</v>
      </c>
      <c r="C37" s="2">
        <f t="shared" si="0"/>
        <v>1892.8</v>
      </c>
      <c r="D37" s="2">
        <f t="shared" si="1"/>
        <v>127.84598761000029</v>
      </c>
      <c r="E37" s="2">
        <f t="shared" si="2"/>
        <v>1.3295982711440031</v>
      </c>
      <c r="F37" s="4">
        <f t="shared" si="3"/>
        <v>69.467088810354909</v>
      </c>
    </row>
    <row r="38" spans="1:6">
      <c r="A38" s="1">
        <v>183</v>
      </c>
      <c r="B38" s="3">
        <v>7.7</v>
      </c>
      <c r="C38" s="2">
        <f t="shared" si="0"/>
        <v>1409.1000000000001</v>
      </c>
      <c r="D38" s="2">
        <f t="shared" si="1"/>
        <v>151.45978761000032</v>
      </c>
      <c r="E38" s="2">
        <f t="shared" si="2"/>
        <v>1.1662403645970025</v>
      </c>
      <c r="F38" s="4">
        <f t="shared" si="3"/>
        <v>71.188788729020047</v>
      </c>
    </row>
    <row r="39" spans="1:6">
      <c r="A39" s="1">
        <v>184</v>
      </c>
      <c r="B39" s="3">
        <v>6</v>
      </c>
      <c r="C39" s="2">
        <f t="shared" si="0"/>
        <v>1104</v>
      </c>
      <c r="D39" s="2">
        <f t="shared" si="1"/>
        <v>177.07358761000035</v>
      </c>
      <c r="E39" s="2">
        <f t="shared" si="2"/>
        <v>1.0624415256600022</v>
      </c>
      <c r="F39" s="4">
        <f t="shared" si="3"/>
        <v>72.910488647685185</v>
      </c>
    </row>
    <row r="40" spans="1:6">
      <c r="A40" s="1">
        <v>185</v>
      </c>
      <c r="B40" s="3">
        <v>3.8</v>
      </c>
      <c r="C40" s="2">
        <f t="shared" si="0"/>
        <v>703</v>
      </c>
      <c r="D40" s="2">
        <f t="shared" si="1"/>
        <v>204.68738761000037</v>
      </c>
      <c r="E40" s="2">
        <f t="shared" si="2"/>
        <v>0.77781207291800136</v>
      </c>
      <c r="F40" s="4">
        <f t="shared" si="3"/>
        <v>74.632188566350322</v>
      </c>
    </row>
    <row r="41" spans="1:6">
      <c r="A41" s="1">
        <v>186</v>
      </c>
      <c r="B41" s="3">
        <v>1.8</v>
      </c>
      <c r="C41" s="2">
        <f t="shared" si="0"/>
        <v>334.8</v>
      </c>
      <c r="D41" s="2">
        <f t="shared" si="1"/>
        <v>234.3011876100004</v>
      </c>
      <c r="E41" s="2">
        <f t="shared" si="2"/>
        <v>0.42174213769800073</v>
      </c>
      <c r="F41" s="4">
        <f t="shared" si="3"/>
        <v>76.353888485015474</v>
      </c>
    </row>
    <row r="42" spans="1:6">
      <c r="A42" s="1">
        <v>187</v>
      </c>
      <c r="B42" s="3">
        <v>1.3</v>
      </c>
      <c r="C42" s="2">
        <f t="shared" si="0"/>
        <v>243.1</v>
      </c>
      <c r="D42" s="2">
        <f t="shared" si="1"/>
        <v>265.91498761000042</v>
      </c>
      <c r="E42" s="2">
        <f t="shared" si="2"/>
        <v>0.34568948389300058</v>
      </c>
      <c r="F42" s="4">
        <f t="shared" si="3"/>
        <v>78.075588403680612</v>
      </c>
    </row>
    <row r="43" spans="1:6">
      <c r="A43" s="1">
        <v>188</v>
      </c>
      <c r="B43" s="3">
        <v>1.3</v>
      </c>
      <c r="C43" s="2">
        <f t="shared" si="0"/>
        <v>244.4</v>
      </c>
      <c r="D43" s="2">
        <f t="shared" si="1"/>
        <v>299.52878761000045</v>
      </c>
      <c r="E43" s="2">
        <f t="shared" si="2"/>
        <v>0.38938742389300057</v>
      </c>
      <c r="F43" s="4">
        <f t="shared" si="3"/>
        <v>79.79728832234575</v>
      </c>
    </row>
    <row r="44" spans="1:6">
      <c r="A44" s="1">
        <v>189</v>
      </c>
      <c r="B44" s="3">
        <v>0.8</v>
      </c>
      <c r="C44" s="2">
        <f t="shared" si="0"/>
        <v>151.20000000000002</v>
      </c>
      <c r="D44" s="2">
        <f t="shared" si="1"/>
        <v>335.14258761000048</v>
      </c>
      <c r="E44" s="2">
        <f t="shared" si="2"/>
        <v>0.26811407008800042</v>
      </c>
      <c r="F44" s="4">
        <f t="shared" si="3"/>
        <v>81.518988241010888</v>
      </c>
    </row>
    <row r="45" spans="1:6">
      <c r="A45" s="1">
        <v>190</v>
      </c>
      <c r="B45" s="3">
        <v>0.1</v>
      </c>
      <c r="C45" s="2">
        <f t="shared" si="0"/>
        <v>19</v>
      </c>
      <c r="D45" s="2">
        <f t="shared" si="1"/>
        <v>372.7563876100005</v>
      </c>
      <c r="E45" s="2">
        <f t="shared" si="2"/>
        <v>3.7275638761000054E-2</v>
      </c>
      <c r="F45" s="4">
        <f t="shared" si="3"/>
        <v>83.24068815967604</v>
      </c>
    </row>
    <row r="46" spans="1:6">
      <c r="A46" s="1">
        <v>191</v>
      </c>
      <c r="B46" s="3">
        <v>0.3</v>
      </c>
      <c r="C46" s="2">
        <f t="shared" si="0"/>
        <v>57.3</v>
      </c>
      <c r="D46" s="2">
        <f t="shared" si="1"/>
        <v>412.37018761000053</v>
      </c>
      <c r="E46" s="2">
        <f t="shared" si="2"/>
        <v>0.12371105628300015</v>
      </c>
      <c r="F46" s="4">
        <f t="shared" si="3"/>
        <v>84.962388078341178</v>
      </c>
    </row>
    <row r="47" spans="1:6">
      <c r="A47" s="1">
        <v>192</v>
      </c>
      <c r="B47" s="3">
        <v>0.2</v>
      </c>
      <c r="C47" s="2">
        <f t="shared" si="0"/>
        <v>38.400000000000006</v>
      </c>
      <c r="D47" s="2">
        <f t="shared" si="1"/>
        <v>453.98398761000055</v>
      </c>
      <c r="E47" s="2">
        <f t="shared" si="2"/>
        <v>9.0796797522000122E-2</v>
      </c>
      <c r="F47" s="4">
        <f t="shared" si="3"/>
        <v>86.684087997006316</v>
      </c>
    </row>
    <row r="49" spans="1:2">
      <c r="A49" t="s">
        <v>1</v>
      </c>
      <c r="B49" s="2">
        <f>SUM(C2:C47)/1000</f>
        <v>170.69309999999999</v>
      </c>
    </row>
    <row r="50" spans="1:2">
      <c r="A50" t="s">
        <v>3</v>
      </c>
      <c r="B50" s="2">
        <f>SUM(E2:E47)</f>
        <v>33.735339267522015</v>
      </c>
    </row>
    <row r="51" spans="1:2">
      <c r="A51" t="s">
        <v>4</v>
      </c>
      <c r="B51" s="2">
        <f>SQRT(B50)</f>
        <v>5.8082130873033586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9"/>
  <sheetViews>
    <sheetView topLeftCell="A34" workbookViewId="0">
      <selection activeCell="F81" sqref="F81"/>
    </sheetView>
  </sheetViews>
  <sheetFormatPr defaultRowHeight="13.5"/>
  <cols>
    <col min="3" max="3" width="11" bestFit="1" customWidth="1"/>
    <col min="4" max="4" width="13.375" bestFit="1" customWidth="1"/>
    <col min="5" max="5" width="18.625" bestFit="1" customWidth="1"/>
    <col min="6" max="6" width="7.75" bestFit="1" customWidth="1"/>
  </cols>
  <sheetData>
    <row r="1" spans="1:6">
      <c r="C1" s="2" t="s">
        <v>8</v>
      </c>
      <c r="D1" s="2" t="s">
        <v>5</v>
      </c>
      <c r="E1" s="2" t="s">
        <v>6</v>
      </c>
      <c r="F1" s="2" t="s">
        <v>7</v>
      </c>
    </row>
    <row r="2" spans="1:6">
      <c r="A2" s="8">
        <v>36</v>
      </c>
      <c r="B2" s="10">
        <v>0.1</v>
      </c>
      <c r="C2" s="2">
        <f>A2*B2</f>
        <v>3.6</v>
      </c>
      <c r="D2" s="2">
        <f>(A2-$B$87)^2</f>
        <v>706.16153168999904</v>
      </c>
      <c r="E2" s="2">
        <f>D2*B2/1000</f>
        <v>7.0616153168999898E-2</v>
      </c>
      <c r="F2" s="4">
        <f>(10*(A2-$B$87))/$B$89+50</f>
        <v>24.120593594504591</v>
      </c>
    </row>
    <row r="3" spans="1:6">
      <c r="A3" s="8">
        <v>39</v>
      </c>
      <c r="B3" s="10">
        <v>0.3</v>
      </c>
      <c r="C3" s="2">
        <f t="shared" ref="C3:C65" si="0">A3*B3</f>
        <v>11.7</v>
      </c>
      <c r="D3" s="2">
        <f t="shared" ref="D3:D66" si="1">(A3-$B$87)^2</f>
        <v>555.71933168999908</v>
      </c>
      <c r="E3" s="2">
        <f t="shared" ref="E3:E66" si="2">D3*B3/1000</f>
        <v>0.16671579950699972</v>
      </c>
      <c r="F3" s="4">
        <f t="shared" ref="F3:F66" si="3">(10*(A3-$B$87))/$B$89+50</f>
        <v>27.042212308364022</v>
      </c>
    </row>
    <row r="4" spans="1:6">
      <c r="A4" s="8">
        <v>40</v>
      </c>
      <c r="B4" s="10">
        <v>0.4</v>
      </c>
      <c r="C4" s="2">
        <f t="shared" si="0"/>
        <v>16</v>
      </c>
      <c r="D4" s="2">
        <f t="shared" si="1"/>
        <v>509.57193168999913</v>
      </c>
      <c r="E4" s="2">
        <f t="shared" si="2"/>
        <v>0.20382877267599966</v>
      </c>
      <c r="F4" s="4">
        <f t="shared" si="3"/>
        <v>28.016085212983828</v>
      </c>
    </row>
    <row r="5" spans="1:6">
      <c r="A5" s="8">
        <v>41</v>
      </c>
      <c r="B5" s="10">
        <v>0.8</v>
      </c>
      <c r="C5" s="2">
        <f t="shared" si="0"/>
        <v>32.800000000000004</v>
      </c>
      <c r="D5" s="2">
        <f t="shared" si="1"/>
        <v>465.42453168999918</v>
      </c>
      <c r="E5" s="2">
        <f t="shared" si="2"/>
        <v>0.37233962535199938</v>
      </c>
      <c r="F5" s="4">
        <f t="shared" si="3"/>
        <v>28.989958117603638</v>
      </c>
    </row>
    <row r="6" spans="1:6">
      <c r="A6" s="8">
        <v>42</v>
      </c>
      <c r="B6" s="10">
        <v>1.9</v>
      </c>
      <c r="C6" s="2">
        <f t="shared" si="0"/>
        <v>79.8</v>
      </c>
      <c r="D6" s="2">
        <f t="shared" si="1"/>
        <v>423.27713168999924</v>
      </c>
      <c r="E6" s="2">
        <f t="shared" si="2"/>
        <v>0.80422655021099854</v>
      </c>
      <c r="F6" s="4">
        <f t="shared" si="3"/>
        <v>29.963831022223449</v>
      </c>
    </row>
    <row r="7" spans="1:6">
      <c r="A7" s="8">
        <v>43</v>
      </c>
      <c r="B7" s="10">
        <v>2.5</v>
      </c>
      <c r="C7" s="2">
        <f t="shared" si="0"/>
        <v>107.5</v>
      </c>
      <c r="D7" s="2">
        <f t="shared" si="1"/>
        <v>383.12973168999923</v>
      </c>
      <c r="E7" s="2">
        <f t="shared" si="2"/>
        <v>0.95782432922499816</v>
      </c>
      <c r="F7" s="4">
        <f t="shared" si="3"/>
        <v>30.937703926843259</v>
      </c>
    </row>
    <row r="8" spans="1:6">
      <c r="A8" s="8">
        <v>44</v>
      </c>
      <c r="B8" s="10">
        <v>2.2000000000000002</v>
      </c>
      <c r="C8" s="2">
        <f t="shared" si="0"/>
        <v>96.800000000000011</v>
      </c>
      <c r="D8" s="2">
        <f t="shared" si="1"/>
        <v>344.98233168999928</v>
      </c>
      <c r="E8" s="2">
        <f t="shared" si="2"/>
        <v>0.75896112971799845</v>
      </c>
      <c r="F8" s="4">
        <f t="shared" si="3"/>
        <v>31.911576831463066</v>
      </c>
    </row>
    <row r="9" spans="1:6">
      <c r="A9" s="8">
        <v>45</v>
      </c>
      <c r="B9" s="10">
        <v>4.2</v>
      </c>
      <c r="C9" s="2">
        <f t="shared" si="0"/>
        <v>189</v>
      </c>
      <c r="D9" s="2">
        <f t="shared" si="1"/>
        <v>308.83493168999934</v>
      </c>
      <c r="E9" s="2">
        <f t="shared" si="2"/>
        <v>1.2971067130979972</v>
      </c>
      <c r="F9" s="4">
        <f t="shared" si="3"/>
        <v>32.885449736082876</v>
      </c>
    </row>
    <row r="10" spans="1:6">
      <c r="A10" s="8">
        <v>46</v>
      </c>
      <c r="B10" s="10">
        <v>5.7</v>
      </c>
      <c r="C10" s="2">
        <f t="shared" si="0"/>
        <v>262.2</v>
      </c>
      <c r="D10" s="2">
        <f t="shared" si="1"/>
        <v>274.68753168999939</v>
      </c>
      <c r="E10" s="2">
        <f t="shared" si="2"/>
        <v>1.5657189306329964</v>
      </c>
      <c r="F10" s="4">
        <f t="shared" si="3"/>
        <v>33.859322640702686</v>
      </c>
    </row>
    <row r="11" spans="1:6">
      <c r="A11" s="8">
        <v>47</v>
      </c>
      <c r="B11" s="10">
        <v>9.8000000000000007</v>
      </c>
      <c r="C11" s="2">
        <f t="shared" si="0"/>
        <v>460.6</v>
      </c>
      <c r="D11" s="2">
        <f t="shared" si="1"/>
        <v>242.54013168999941</v>
      </c>
      <c r="E11" s="2">
        <f t="shared" si="2"/>
        <v>2.3768932905619944</v>
      </c>
      <c r="F11" s="4">
        <f t="shared" si="3"/>
        <v>34.833195545322496</v>
      </c>
    </row>
    <row r="12" spans="1:6">
      <c r="A12" s="8">
        <v>48</v>
      </c>
      <c r="B12" s="10">
        <v>13.8</v>
      </c>
      <c r="C12" s="2">
        <f t="shared" si="0"/>
        <v>662.40000000000009</v>
      </c>
      <c r="D12" s="2">
        <f t="shared" si="1"/>
        <v>212.39273168999944</v>
      </c>
      <c r="E12" s="2">
        <f t="shared" si="2"/>
        <v>2.9310196973219922</v>
      </c>
      <c r="F12" s="4">
        <f t="shared" si="3"/>
        <v>35.807068449942307</v>
      </c>
    </row>
    <row r="13" spans="1:6">
      <c r="A13" s="8">
        <v>49</v>
      </c>
      <c r="B13" s="10">
        <v>13.2</v>
      </c>
      <c r="C13" s="2">
        <f t="shared" si="0"/>
        <v>646.79999999999995</v>
      </c>
      <c r="D13" s="2">
        <f t="shared" si="1"/>
        <v>184.24533168999949</v>
      </c>
      <c r="E13" s="2">
        <f t="shared" si="2"/>
        <v>2.4320383783079933</v>
      </c>
      <c r="F13" s="4">
        <f t="shared" si="3"/>
        <v>36.780941354562117</v>
      </c>
    </row>
    <row r="14" spans="1:6">
      <c r="A14" s="8">
        <v>50</v>
      </c>
      <c r="B14" s="10">
        <v>19.2</v>
      </c>
      <c r="C14" s="2">
        <f t="shared" si="0"/>
        <v>960</v>
      </c>
      <c r="D14" s="2">
        <f t="shared" si="1"/>
        <v>158.09793168999951</v>
      </c>
      <c r="E14" s="2">
        <f t="shared" si="2"/>
        <v>3.0354802884479906</v>
      </c>
      <c r="F14" s="4">
        <f t="shared" si="3"/>
        <v>37.75481425918192</v>
      </c>
    </row>
    <row r="15" spans="1:6">
      <c r="A15" s="8">
        <v>51</v>
      </c>
      <c r="B15" s="10">
        <v>22.2</v>
      </c>
      <c r="C15" s="2">
        <f t="shared" si="0"/>
        <v>1132.2</v>
      </c>
      <c r="D15" s="2">
        <f t="shared" si="1"/>
        <v>133.95053168999956</v>
      </c>
      <c r="E15" s="2">
        <f t="shared" si="2"/>
        <v>2.9737018035179905</v>
      </c>
      <c r="F15" s="4">
        <f t="shared" si="3"/>
        <v>38.72868716380173</v>
      </c>
    </row>
    <row r="16" spans="1:6">
      <c r="A16" s="8">
        <v>52</v>
      </c>
      <c r="B16" s="10">
        <v>27.4</v>
      </c>
      <c r="C16" s="2">
        <f t="shared" si="0"/>
        <v>1424.8</v>
      </c>
      <c r="D16" s="2">
        <f t="shared" si="1"/>
        <v>111.8031316899996</v>
      </c>
      <c r="E16" s="2">
        <f t="shared" si="2"/>
        <v>3.0634058083059892</v>
      </c>
      <c r="F16" s="4">
        <f t="shared" si="3"/>
        <v>39.702560068421541</v>
      </c>
    </row>
    <row r="17" spans="1:6">
      <c r="A17" s="8">
        <v>53</v>
      </c>
      <c r="B17" s="10">
        <v>33.299999999999997</v>
      </c>
      <c r="C17" s="2">
        <f t="shared" si="0"/>
        <v>1764.8999999999999</v>
      </c>
      <c r="D17" s="2">
        <f t="shared" si="1"/>
        <v>91.655731689999641</v>
      </c>
      <c r="E17" s="2">
        <f t="shared" si="2"/>
        <v>3.0521358652769877</v>
      </c>
      <c r="F17" s="4">
        <f t="shared" si="3"/>
        <v>40.676432973041351</v>
      </c>
    </row>
    <row r="18" spans="1:6">
      <c r="A18" s="8">
        <v>54</v>
      </c>
      <c r="B18" s="10">
        <v>38.700000000000003</v>
      </c>
      <c r="C18" s="2">
        <f t="shared" si="0"/>
        <v>2089.8000000000002</v>
      </c>
      <c r="D18" s="2">
        <f t="shared" si="1"/>
        <v>73.508331689999679</v>
      </c>
      <c r="E18" s="2">
        <f t="shared" si="2"/>
        <v>2.8447724364029878</v>
      </c>
      <c r="F18" s="4">
        <f t="shared" si="3"/>
        <v>41.650305877661161</v>
      </c>
    </row>
    <row r="19" spans="1:6">
      <c r="A19" s="8">
        <v>55</v>
      </c>
      <c r="B19" s="10">
        <v>40.200000000000003</v>
      </c>
      <c r="C19" s="2">
        <f t="shared" si="0"/>
        <v>2211</v>
      </c>
      <c r="D19" s="2">
        <f t="shared" si="1"/>
        <v>57.36093168999971</v>
      </c>
      <c r="E19" s="2">
        <f t="shared" si="2"/>
        <v>2.3059094539379883</v>
      </c>
      <c r="F19" s="4">
        <f t="shared" si="3"/>
        <v>42.624178782280971</v>
      </c>
    </row>
    <row r="20" spans="1:6">
      <c r="A20" s="8">
        <v>56</v>
      </c>
      <c r="B20" s="10">
        <v>43.8</v>
      </c>
      <c r="C20" s="2">
        <f t="shared" si="0"/>
        <v>2452.7999999999997</v>
      </c>
      <c r="D20" s="2">
        <f t="shared" si="1"/>
        <v>43.213531689999748</v>
      </c>
      <c r="E20" s="2">
        <f t="shared" si="2"/>
        <v>1.8927526880219889</v>
      </c>
      <c r="F20" s="4">
        <f t="shared" si="3"/>
        <v>43.598051686900774</v>
      </c>
    </row>
    <row r="21" spans="1:6">
      <c r="A21" s="8">
        <v>57</v>
      </c>
      <c r="B21" s="10">
        <v>47</v>
      </c>
      <c r="C21" s="2">
        <f t="shared" si="0"/>
        <v>2679</v>
      </c>
      <c r="D21" s="2">
        <f t="shared" si="1"/>
        <v>31.066131689999789</v>
      </c>
      <c r="E21" s="2">
        <f t="shared" si="2"/>
        <v>1.4601081894299901</v>
      </c>
      <c r="F21" s="4">
        <f t="shared" si="3"/>
        <v>44.571924591520585</v>
      </c>
    </row>
    <row r="22" spans="1:6">
      <c r="A22" s="8">
        <v>58</v>
      </c>
      <c r="B22" s="10">
        <v>46.4</v>
      </c>
      <c r="C22" s="2">
        <f t="shared" si="0"/>
        <v>2691.2</v>
      </c>
      <c r="D22" s="2">
        <f t="shared" si="1"/>
        <v>20.918731689999827</v>
      </c>
      <c r="E22" s="2">
        <f t="shared" si="2"/>
        <v>0.97062915041599196</v>
      </c>
      <c r="F22" s="4">
        <f t="shared" si="3"/>
        <v>45.545797496140395</v>
      </c>
    </row>
    <row r="23" spans="1:6">
      <c r="A23" s="8">
        <v>59</v>
      </c>
      <c r="B23" s="10">
        <v>45.8</v>
      </c>
      <c r="C23" s="2">
        <f t="shared" si="0"/>
        <v>2702.2</v>
      </c>
      <c r="D23" s="2">
        <f t="shared" si="1"/>
        <v>12.771331689999863</v>
      </c>
      <c r="E23" s="2">
        <f t="shared" si="2"/>
        <v>0.58492699140199378</v>
      </c>
      <c r="F23" s="4">
        <f t="shared" si="3"/>
        <v>46.519670400760205</v>
      </c>
    </row>
    <row r="24" spans="1:6">
      <c r="A24" s="8">
        <v>60</v>
      </c>
      <c r="B24" s="10">
        <v>52.2</v>
      </c>
      <c r="C24" s="2">
        <f t="shared" si="0"/>
        <v>3132</v>
      </c>
      <c r="D24" s="2">
        <f t="shared" si="1"/>
        <v>6.6239316899999023</v>
      </c>
      <c r="E24" s="2">
        <f t="shared" si="2"/>
        <v>0.34576923421799494</v>
      </c>
      <c r="F24" s="4">
        <f t="shared" si="3"/>
        <v>47.493543305380015</v>
      </c>
    </row>
    <row r="25" spans="1:6">
      <c r="A25" s="8">
        <v>61</v>
      </c>
      <c r="B25" s="10">
        <v>46.3</v>
      </c>
      <c r="C25" s="2">
        <f t="shared" si="0"/>
        <v>2824.2999999999997</v>
      </c>
      <c r="D25" s="2">
        <f t="shared" si="1"/>
        <v>2.4765316899999403</v>
      </c>
      <c r="E25" s="2">
        <f t="shared" si="2"/>
        <v>0.11466341724699723</v>
      </c>
      <c r="F25" s="4">
        <f t="shared" si="3"/>
        <v>48.467416209999826</v>
      </c>
    </row>
    <row r="26" spans="1:6">
      <c r="A26" s="8">
        <v>62</v>
      </c>
      <c r="B26" s="10">
        <v>49.8</v>
      </c>
      <c r="C26" s="2">
        <f t="shared" si="0"/>
        <v>3087.6</v>
      </c>
      <c r="D26" s="2">
        <f t="shared" si="1"/>
        <v>0.32913168999997822</v>
      </c>
      <c r="E26" s="2">
        <f t="shared" si="2"/>
        <v>1.6390758161998913E-2</v>
      </c>
      <c r="F26" s="4">
        <f t="shared" si="3"/>
        <v>49.441289114619636</v>
      </c>
    </row>
    <row r="27" spans="1:6">
      <c r="A27" s="8">
        <v>63</v>
      </c>
      <c r="B27" s="10">
        <v>43.2</v>
      </c>
      <c r="C27" s="2">
        <f t="shared" si="0"/>
        <v>2721.6000000000004</v>
      </c>
      <c r="D27" s="2">
        <f t="shared" si="1"/>
        <v>0.18173169000001621</v>
      </c>
      <c r="E27" s="2">
        <f t="shared" si="2"/>
        <v>7.8508090080007011E-3</v>
      </c>
      <c r="F27" s="4">
        <f t="shared" si="3"/>
        <v>50.415162019239446</v>
      </c>
    </row>
    <row r="28" spans="1:6">
      <c r="A28" s="8">
        <v>64</v>
      </c>
      <c r="B28" s="10">
        <v>42.1</v>
      </c>
      <c r="C28" s="2">
        <f t="shared" si="0"/>
        <v>2694.4</v>
      </c>
      <c r="D28" s="2">
        <f t="shared" si="1"/>
        <v>2.0343316900000543</v>
      </c>
      <c r="E28" s="2">
        <f t="shared" si="2"/>
        <v>8.5645364149002284E-2</v>
      </c>
      <c r="F28" s="4">
        <f t="shared" si="3"/>
        <v>51.389034923859249</v>
      </c>
    </row>
    <row r="29" spans="1:6">
      <c r="A29" s="8">
        <v>65</v>
      </c>
      <c r="B29" s="10">
        <v>37.200000000000003</v>
      </c>
      <c r="C29" s="2">
        <f t="shared" si="0"/>
        <v>2418</v>
      </c>
      <c r="D29" s="2">
        <f t="shared" si="1"/>
        <v>5.8869316900000923</v>
      </c>
      <c r="E29" s="2">
        <f t="shared" si="2"/>
        <v>0.21899385886800346</v>
      </c>
      <c r="F29" s="4">
        <f t="shared" si="3"/>
        <v>52.362907828479059</v>
      </c>
    </row>
    <row r="30" spans="1:6">
      <c r="A30" s="9">
        <v>66</v>
      </c>
      <c r="B30" s="10">
        <v>34.6</v>
      </c>
      <c r="C30" s="2">
        <f t="shared" si="0"/>
        <v>2283.6</v>
      </c>
      <c r="D30" s="2">
        <f t="shared" si="1"/>
        <v>11.739531690000129</v>
      </c>
      <c r="E30" s="2">
        <f t="shared" si="2"/>
        <v>0.40618779647400449</v>
      </c>
      <c r="F30" s="4">
        <f t="shared" si="3"/>
        <v>53.33678073309887</v>
      </c>
    </row>
    <row r="31" spans="1:6">
      <c r="A31" s="9">
        <v>67</v>
      </c>
      <c r="B31" s="10">
        <v>31.2</v>
      </c>
      <c r="C31" s="2">
        <f t="shared" si="0"/>
        <v>2090.4</v>
      </c>
      <c r="D31" s="2">
        <f t="shared" si="1"/>
        <v>19.592131690000169</v>
      </c>
      <c r="E31" s="2">
        <f t="shared" si="2"/>
        <v>0.61127450872800526</v>
      </c>
      <c r="F31" s="4">
        <f t="shared" si="3"/>
        <v>54.31065363771868</v>
      </c>
    </row>
    <row r="32" spans="1:6">
      <c r="A32" s="9">
        <v>68</v>
      </c>
      <c r="B32" s="10">
        <v>29.3</v>
      </c>
      <c r="C32" s="2">
        <f t="shared" si="0"/>
        <v>1992.4</v>
      </c>
      <c r="D32" s="2">
        <f t="shared" si="1"/>
        <v>29.444731690000207</v>
      </c>
      <c r="E32" s="2">
        <f t="shared" si="2"/>
        <v>0.86273063851700615</v>
      </c>
      <c r="F32" s="4">
        <f t="shared" si="3"/>
        <v>55.28452654233849</v>
      </c>
    </row>
    <row r="33" spans="1:6">
      <c r="A33" s="9">
        <v>69</v>
      </c>
      <c r="B33" s="10">
        <v>27.1</v>
      </c>
      <c r="C33" s="2">
        <f t="shared" si="0"/>
        <v>1869.9</v>
      </c>
      <c r="D33" s="2">
        <f t="shared" si="1"/>
        <v>41.297331690000242</v>
      </c>
      <c r="E33" s="2">
        <f t="shared" si="2"/>
        <v>1.1191576887990065</v>
      </c>
      <c r="F33" s="4">
        <f t="shared" si="3"/>
        <v>56.2583994469583</v>
      </c>
    </row>
    <row r="34" spans="1:6">
      <c r="A34" s="9">
        <v>70</v>
      </c>
      <c r="B34" s="10">
        <v>21.8</v>
      </c>
      <c r="C34" s="2">
        <f t="shared" si="0"/>
        <v>1526</v>
      </c>
      <c r="D34" s="2">
        <f t="shared" si="1"/>
        <v>55.14993169000028</v>
      </c>
      <c r="E34" s="2">
        <f t="shared" si="2"/>
        <v>1.2022685108420061</v>
      </c>
      <c r="F34" s="4">
        <f t="shared" si="3"/>
        <v>57.232272351578111</v>
      </c>
    </row>
    <row r="35" spans="1:6">
      <c r="A35" s="9">
        <v>71</v>
      </c>
      <c r="B35" s="10">
        <v>18.7</v>
      </c>
      <c r="C35" s="2">
        <f t="shared" si="0"/>
        <v>1327.7</v>
      </c>
      <c r="D35" s="2">
        <f t="shared" si="1"/>
        <v>71.002531690000325</v>
      </c>
      <c r="E35" s="2">
        <f t="shared" si="2"/>
        <v>1.327747342603006</v>
      </c>
      <c r="F35" s="4">
        <f t="shared" si="3"/>
        <v>58.206145256197914</v>
      </c>
    </row>
    <row r="36" spans="1:6">
      <c r="A36" s="9">
        <v>72</v>
      </c>
      <c r="B36" s="10">
        <v>13.8</v>
      </c>
      <c r="C36" s="2">
        <f t="shared" si="0"/>
        <v>993.6</v>
      </c>
      <c r="D36" s="2">
        <f t="shared" si="1"/>
        <v>88.855131690000363</v>
      </c>
      <c r="E36" s="2">
        <f t="shared" si="2"/>
        <v>1.2262008173220051</v>
      </c>
      <c r="F36" s="4">
        <f t="shared" si="3"/>
        <v>59.180018160817724</v>
      </c>
    </row>
    <row r="37" spans="1:6">
      <c r="A37" s="9">
        <v>73</v>
      </c>
      <c r="B37" s="10">
        <v>13.9</v>
      </c>
      <c r="C37" s="2">
        <f t="shared" si="0"/>
        <v>1014.7</v>
      </c>
      <c r="D37" s="2">
        <f t="shared" si="1"/>
        <v>108.7077316900004</v>
      </c>
      <c r="E37" s="2">
        <f t="shared" si="2"/>
        <v>1.5110374704910057</v>
      </c>
      <c r="F37" s="4">
        <f t="shared" si="3"/>
        <v>60.153891065437534</v>
      </c>
    </row>
    <row r="38" spans="1:6">
      <c r="A38" s="9">
        <v>74</v>
      </c>
      <c r="B38" s="10">
        <v>12.5</v>
      </c>
      <c r="C38" s="2">
        <f t="shared" si="0"/>
        <v>925</v>
      </c>
      <c r="D38" s="2">
        <f t="shared" si="1"/>
        <v>130.56033169000042</v>
      </c>
      <c r="E38" s="2">
        <f t="shared" si="2"/>
        <v>1.6320041461250052</v>
      </c>
      <c r="F38" s="4">
        <f t="shared" si="3"/>
        <v>61.127763970057345</v>
      </c>
    </row>
    <row r="39" spans="1:6">
      <c r="A39" s="9">
        <v>75</v>
      </c>
      <c r="B39" s="10">
        <v>11.5</v>
      </c>
      <c r="C39" s="2">
        <f t="shared" si="0"/>
        <v>862.5</v>
      </c>
      <c r="D39" s="2">
        <f t="shared" si="1"/>
        <v>154.41293169000048</v>
      </c>
      <c r="E39" s="2">
        <f t="shared" si="2"/>
        <v>1.7757487144350055</v>
      </c>
      <c r="F39" s="4">
        <f t="shared" si="3"/>
        <v>62.101636874677155</v>
      </c>
    </row>
    <row r="40" spans="1:6">
      <c r="A40" s="9">
        <v>76</v>
      </c>
      <c r="B40" s="10">
        <v>9.1</v>
      </c>
      <c r="C40" s="2">
        <f t="shared" si="0"/>
        <v>691.6</v>
      </c>
      <c r="D40" s="2">
        <f t="shared" si="1"/>
        <v>180.2655316900005</v>
      </c>
      <c r="E40" s="2">
        <f t="shared" si="2"/>
        <v>1.6404163383790045</v>
      </c>
      <c r="F40" s="4">
        <f t="shared" si="3"/>
        <v>63.075509779296965</v>
      </c>
    </row>
    <row r="41" spans="1:6">
      <c r="A41" s="9">
        <v>77</v>
      </c>
      <c r="B41" s="10">
        <v>9</v>
      </c>
      <c r="C41" s="2">
        <f t="shared" si="0"/>
        <v>693</v>
      </c>
      <c r="D41" s="2">
        <f t="shared" si="1"/>
        <v>208.11813169000055</v>
      </c>
      <c r="E41" s="2">
        <f t="shared" si="2"/>
        <v>1.873063185210005</v>
      </c>
      <c r="F41" s="4">
        <f t="shared" si="3"/>
        <v>64.049382683916775</v>
      </c>
    </row>
    <row r="42" spans="1:6">
      <c r="A42" s="9">
        <v>78</v>
      </c>
      <c r="B42" s="10">
        <v>8.4</v>
      </c>
      <c r="C42" s="2">
        <f t="shared" si="0"/>
        <v>655.20000000000005</v>
      </c>
      <c r="D42" s="2">
        <f t="shared" si="1"/>
        <v>237.97073169000058</v>
      </c>
      <c r="E42" s="2">
        <f t="shared" si="2"/>
        <v>1.998954146196005</v>
      </c>
      <c r="F42" s="4">
        <f t="shared" si="3"/>
        <v>65.023255588536585</v>
      </c>
    </row>
    <row r="43" spans="1:6">
      <c r="A43" s="9">
        <v>79</v>
      </c>
      <c r="B43" s="10">
        <v>6.9</v>
      </c>
      <c r="C43" s="2">
        <f t="shared" si="0"/>
        <v>545.1</v>
      </c>
      <c r="D43" s="2">
        <f t="shared" si="1"/>
        <v>269.8233316900006</v>
      </c>
      <c r="E43" s="2">
        <f t="shared" si="2"/>
        <v>1.8617809886610042</v>
      </c>
      <c r="F43" s="4">
        <f t="shared" si="3"/>
        <v>65.997128493156396</v>
      </c>
    </row>
    <row r="44" spans="1:6">
      <c r="A44" s="9">
        <v>80</v>
      </c>
      <c r="B44" s="10">
        <v>5.8</v>
      </c>
      <c r="C44" s="2">
        <f t="shared" si="0"/>
        <v>464</v>
      </c>
      <c r="D44" s="2">
        <f t="shared" si="1"/>
        <v>303.67593169000065</v>
      </c>
      <c r="E44" s="2">
        <f t="shared" si="2"/>
        <v>1.7613204038020038</v>
      </c>
      <c r="F44" s="4">
        <f t="shared" si="3"/>
        <v>66.971001397776206</v>
      </c>
    </row>
    <row r="45" spans="1:6">
      <c r="A45" s="9">
        <v>81</v>
      </c>
      <c r="B45" s="10">
        <v>4.7</v>
      </c>
      <c r="C45" s="2">
        <f t="shared" si="0"/>
        <v>380.7</v>
      </c>
      <c r="D45" s="2">
        <f t="shared" si="1"/>
        <v>339.5285316900007</v>
      </c>
      <c r="E45" s="2">
        <f t="shared" si="2"/>
        <v>1.5957840989430032</v>
      </c>
      <c r="F45" s="4">
        <f t="shared" si="3"/>
        <v>67.944874302396016</v>
      </c>
    </row>
    <row r="46" spans="1:6">
      <c r="A46" s="9">
        <v>82</v>
      </c>
      <c r="B46" s="10">
        <v>4.3</v>
      </c>
      <c r="C46" s="2">
        <f t="shared" si="0"/>
        <v>352.59999999999997</v>
      </c>
      <c r="D46" s="2">
        <f t="shared" si="1"/>
        <v>377.38113169000076</v>
      </c>
      <c r="E46" s="2">
        <f t="shared" si="2"/>
        <v>1.6227388662670033</v>
      </c>
      <c r="F46" s="4">
        <f t="shared" si="3"/>
        <v>68.918747207015826</v>
      </c>
    </row>
    <row r="47" spans="1:6">
      <c r="A47" s="9">
        <v>83</v>
      </c>
      <c r="B47" s="10">
        <v>3.6</v>
      </c>
      <c r="C47" s="2">
        <f t="shared" si="0"/>
        <v>298.8</v>
      </c>
      <c r="D47" s="2">
        <f t="shared" si="1"/>
        <v>417.23373169000075</v>
      </c>
      <c r="E47" s="2">
        <f t="shared" si="2"/>
        <v>1.5020414340840027</v>
      </c>
      <c r="F47" s="4">
        <f t="shared" si="3"/>
        <v>69.892620111635637</v>
      </c>
    </row>
    <row r="48" spans="1:6">
      <c r="A48" s="9">
        <v>84</v>
      </c>
      <c r="B48" s="10">
        <v>3.9</v>
      </c>
      <c r="C48" s="2">
        <f t="shared" si="0"/>
        <v>327.59999999999997</v>
      </c>
      <c r="D48" s="2">
        <f t="shared" si="1"/>
        <v>459.0863316900008</v>
      </c>
      <c r="E48" s="2">
        <f t="shared" si="2"/>
        <v>1.7904366935910032</v>
      </c>
      <c r="F48" s="4">
        <f t="shared" si="3"/>
        <v>70.866493016255447</v>
      </c>
    </row>
    <row r="49" spans="1:6">
      <c r="A49" s="9">
        <v>85</v>
      </c>
      <c r="B49" s="10">
        <v>4.3</v>
      </c>
      <c r="C49" s="2">
        <f t="shared" si="0"/>
        <v>365.5</v>
      </c>
      <c r="D49" s="2">
        <f t="shared" si="1"/>
        <v>502.93893169000086</v>
      </c>
      <c r="E49" s="2">
        <f t="shared" si="2"/>
        <v>2.1626374062670033</v>
      </c>
      <c r="F49" s="4">
        <f t="shared" si="3"/>
        <v>71.840365920875257</v>
      </c>
    </row>
    <row r="50" spans="1:6">
      <c r="A50" s="9">
        <v>86</v>
      </c>
      <c r="B50" s="10">
        <v>3.6</v>
      </c>
      <c r="C50" s="2">
        <f t="shared" si="0"/>
        <v>309.60000000000002</v>
      </c>
      <c r="D50" s="2">
        <f t="shared" si="1"/>
        <v>548.79153169000085</v>
      </c>
      <c r="E50" s="2">
        <f t="shared" si="2"/>
        <v>1.9756495140840031</v>
      </c>
      <c r="F50" s="4">
        <f t="shared" si="3"/>
        <v>72.814238825495067</v>
      </c>
    </row>
    <row r="51" spans="1:6">
      <c r="A51" s="9">
        <v>87</v>
      </c>
      <c r="B51" s="10">
        <v>3.6</v>
      </c>
      <c r="C51" s="2">
        <f t="shared" si="0"/>
        <v>313.2</v>
      </c>
      <c r="D51" s="2">
        <f t="shared" si="1"/>
        <v>596.6441316900009</v>
      </c>
      <c r="E51" s="2">
        <f t="shared" si="2"/>
        <v>2.1479188740840032</v>
      </c>
      <c r="F51" s="4">
        <f t="shared" si="3"/>
        <v>73.788111730114878</v>
      </c>
    </row>
    <row r="52" spans="1:6">
      <c r="A52" s="9">
        <v>88</v>
      </c>
      <c r="B52" s="10">
        <v>3.1</v>
      </c>
      <c r="C52" s="2">
        <f t="shared" si="0"/>
        <v>272.8</v>
      </c>
      <c r="D52" s="2">
        <f t="shared" si="1"/>
        <v>646.49673169000096</v>
      </c>
      <c r="E52" s="2">
        <f t="shared" si="2"/>
        <v>2.0041398682390033</v>
      </c>
      <c r="F52" s="4">
        <f t="shared" si="3"/>
        <v>74.761984634734674</v>
      </c>
    </row>
    <row r="53" spans="1:6">
      <c r="A53" s="9">
        <v>89</v>
      </c>
      <c r="B53" s="10">
        <v>2.2000000000000002</v>
      </c>
      <c r="C53" s="2">
        <f t="shared" si="0"/>
        <v>195.8</v>
      </c>
      <c r="D53" s="2">
        <f t="shared" si="1"/>
        <v>698.34933169000101</v>
      </c>
      <c r="E53" s="2">
        <f t="shared" si="2"/>
        <v>1.5363685297180023</v>
      </c>
      <c r="F53" s="4">
        <f t="shared" si="3"/>
        <v>75.735857539354484</v>
      </c>
    </row>
    <row r="54" spans="1:6">
      <c r="A54" s="9">
        <v>90</v>
      </c>
      <c r="B54" s="10">
        <v>2.2000000000000002</v>
      </c>
      <c r="C54" s="2">
        <f t="shared" si="0"/>
        <v>198.00000000000003</v>
      </c>
      <c r="D54" s="2">
        <f t="shared" si="1"/>
        <v>752.20193169000106</v>
      </c>
      <c r="E54" s="2">
        <f t="shared" si="2"/>
        <v>1.6548442497180025</v>
      </c>
      <c r="F54" s="4">
        <f t="shared" si="3"/>
        <v>76.709730443974294</v>
      </c>
    </row>
    <row r="55" spans="1:6">
      <c r="A55" s="9">
        <v>91</v>
      </c>
      <c r="B55" s="10">
        <v>2</v>
      </c>
      <c r="C55" s="2">
        <f t="shared" si="0"/>
        <v>182</v>
      </c>
      <c r="D55" s="2">
        <f t="shared" si="1"/>
        <v>808.05453169000111</v>
      </c>
      <c r="E55" s="2">
        <f t="shared" si="2"/>
        <v>1.6161090633800022</v>
      </c>
      <c r="F55" s="4">
        <f t="shared" si="3"/>
        <v>77.683603348594104</v>
      </c>
    </row>
    <row r="56" spans="1:6">
      <c r="A56" s="9">
        <v>92</v>
      </c>
      <c r="B56" s="10">
        <v>1.5</v>
      </c>
      <c r="C56" s="2">
        <f t="shared" si="0"/>
        <v>138</v>
      </c>
      <c r="D56" s="2">
        <f t="shared" si="1"/>
        <v>865.90713169000117</v>
      </c>
      <c r="E56" s="2">
        <f t="shared" si="2"/>
        <v>1.2988606975350017</v>
      </c>
      <c r="F56" s="4">
        <f t="shared" si="3"/>
        <v>78.657476253213915</v>
      </c>
    </row>
    <row r="57" spans="1:6">
      <c r="A57" s="9">
        <v>93</v>
      </c>
      <c r="B57" s="10">
        <v>2.2999999999999998</v>
      </c>
      <c r="C57" s="2">
        <f t="shared" si="0"/>
        <v>213.89999999999998</v>
      </c>
      <c r="D57" s="2">
        <f t="shared" si="1"/>
        <v>925.7597316900011</v>
      </c>
      <c r="E57" s="2">
        <f t="shared" si="2"/>
        <v>2.1292473828870024</v>
      </c>
      <c r="F57" s="4">
        <f t="shared" si="3"/>
        <v>79.631349157833725</v>
      </c>
    </row>
    <row r="58" spans="1:6">
      <c r="A58" s="9">
        <v>94</v>
      </c>
      <c r="B58" s="10">
        <v>1.5</v>
      </c>
      <c r="C58" s="2">
        <f t="shared" si="0"/>
        <v>141</v>
      </c>
      <c r="D58" s="2">
        <f t="shared" si="1"/>
        <v>987.61233169000116</v>
      </c>
      <c r="E58" s="2">
        <f t="shared" si="2"/>
        <v>1.4814184975350018</v>
      </c>
      <c r="F58" s="4">
        <f t="shared" si="3"/>
        <v>80.605222062453535</v>
      </c>
    </row>
    <row r="59" spans="1:6">
      <c r="A59" s="9">
        <v>95</v>
      </c>
      <c r="B59" s="10">
        <v>1.4</v>
      </c>
      <c r="C59" s="2">
        <f t="shared" si="0"/>
        <v>133</v>
      </c>
      <c r="D59" s="2">
        <f t="shared" si="1"/>
        <v>1051.4649316900013</v>
      </c>
      <c r="E59" s="2">
        <f t="shared" si="2"/>
        <v>1.4720509043660017</v>
      </c>
      <c r="F59" s="4">
        <f t="shared" si="3"/>
        <v>81.579094967073345</v>
      </c>
    </row>
    <row r="60" spans="1:6">
      <c r="A60" s="9">
        <v>96</v>
      </c>
      <c r="B60" s="10">
        <v>0.9</v>
      </c>
      <c r="C60" s="2">
        <f t="shared" si="0"/>
        <v>86.4</v>
      </c>
      <c r="D60" s="2">
        <f t="shared" si="1"/>
        <v>1117.3175316900013</v>
      </c>
      <c r="E60" s="2">
        <f t="shared" si="2"/>
        <v>1.0055857785210012</v>
      </c>
      <c r="F60" s="4">
        <f t="shared" si="3"/>
        <v>82.552967871693156</v>
      </c>
    </row>
    <row r="61" spans="1:6">
      <c r="A61" s="9">
        <v>97</v>
      </c>
      <c r="B61" s="10">
        <v>1.1000000000000001</v>
      </c>
      <c r="C61" s="2">
        <f t="shared" si="0"/>
        <v>106.7</v>
      </c>
      <c r="D61" s="2">
        <f t="shared" si="1"/>
        <v>1185.1701316900012</v>
      </c>
      <c r="E61" s="2">
        <f t="shared" si="2"/>
        <v>1.3036871448590013</v>
      </c>
      <c r="F61" s="4">
        <f t="shared" si="3"/>
        <v>83.526840776312966</v>
      </c>
    </row>
    <row r="62" spans="1:6">
      <c r="A62" s="9">
        <v>98</v>
      </c>
      <c r="B62" s="10">
        <v>1</v>
      </c>
      <c r="C62" s="2">
        <f t="shared" si="0"/>
        <v>98</v>
      </c>
      <c r="D62" s="2">
        <f t="shared" si="1"/>
        <v>1255.0227316900014</v>
      </c>
      <c r="E62" s="2">
        <f t="shared" si="2"/>
        <v>1.2550227316900013</v>
      </c>
      <c r="F62" s="4">
        <f t="shared" si="3"/>
        <v>84.500713680932762</v>
      </c>
    </row>
    <row r="63" spans="1:6">
      <c r="A63" s="9">
        <v>99</v>
      </c>
      <c r="B63" s="10">
        <v>1.5</v>
      </c>
      <c r="C63" s="2">
        <f t="shared" si="0"/>
        <v>148.5</v>
      </c>
      <c r="D63" s="2">
        <f t="shared" si="1"/>
        <v>1326.8753316900013</v>
      </c>
      <c r="E63" s="2">
        <f t="shared" si="2"/>
        <v>1.990312997535002</v>
      </c>
      <c r="F63" s="4">
        <f t="shared" si="3"/>
        <v>85.474586585552572</v>
      </c>
    </row>
    <row r="64" spans="1:6">
      <c r="A64" s="9">
        <v>100</v>
      </c>
      <c r="B64" s="10">
        <v>0.7</v>
      </c>
      <c r="C64" s="2">
        <f t="shared" si="0"/>
        <v>70</v>
      </c>
      <c r="D64" s="2">
        <f t="shared" si="1"/>
        <v>1400.7279316900015</v>
      </c>
      <c r="E64" s="2">
        <f t="shared" si="2"/>
        <v>0.98050955218300095</v>
      </c>
      <c r="F64" s="4">
        <f t="shared" si="3"/>
        <v>86.448459490172382</v>
      </c>
    </row>
    <row r="65" spans="1:6">
      <c r="A65" s="9">
        <v>101</v>
      </c>
      <c r="B65" s="10">
        <v>0.9</v>
      </c>
      <c r="C65" s="2">
        <f t="shared" si="0"/>
        <v>90.9</v>
      </c>
      <c r="D65" s="2">
        <f t="shared" si="1"/>
        <v>1476.5805316900014</v>
      </c>
      <c r="E65" s="2">
        <f t="shared" si="2"/>
        <v>1.3289224785210012</v>
      </c>
      <c r="F65" s="4">
        <f t="shared" si="3"/>
        <v>87.422332394792193</v>
      </c>
    </row>
    <row r="66" spans="1:6">
      <c r="A66" s="9">
        <v>102</v>
      </c>
      <c r="B66" s="10">
        <v>0.4</v>
      </c>
      <c r="C66" s="2">
        <f t="shared" ref="C66:C85" si="4">A66*B66</f>
        <v>40.800000000000004</v>
      </c>
      <c r="D66" s="2">
        <f t="shared" si="1"/>
        <v>1554.4331316900016</v>
      </c>
      <c r="E66" s="2">
        <f t="shared" si="2"/>
        <v>0.6217732526760007</v>
      </c>
      <c r="F66" s="4">
        <f t="shared" si="3"/>
        <v>88.396205299412003</v>
      </c>
    </row>
    <row r="67" spans="1:6">
      <c r="A67" s="9">
        <v>103</v>
      </c>
      <c r="B67" s="10">
        <v>0.4</v>
      </c>
      <c r="C67" s="2">
        <f t="shared" si="4"/>
        <v>41.2</v>
      </c>
      <c r="D67" s="2">
        <f t="shared" ref="D67:D85" si="5">(A67-$B$87)^2</f>
        <v>1634.2857316900015</v>
      </c>
      <c r="E67" s="2">
        <f t="shared" ref="E67:E85" si="6">D67*B67/1000</f>
        <v>0.65371429267600067</v>
      </c>
      <c r="F67" s="4">
        <f t="shared" ref="F67:F85" si="7">(10*(A67-$B$87))/$B$89+50</f>
        <v>89.370078204031813</v>
      </c>
    </row>
    <row r="68" spans="1:6">
      <c r="A68" s="9">
        <v>104</v>
      </c>
      <c r="B68" s="10">
        <v>0.5</v>
      </c>
      <c r="C68" s="2">
        <f t="shared" si="4"/>
        <v>52</v>
      </c>
      <c r="D68" s="2">
        <f t="shared" si="5"/>
        <v>1716.1383316900017</v>
      </c>
      <c r="E68" s="2">
        <f t="shared" si="6"/>
        <v>0.85806916584500081</v>
      </c>
      <c r="F68" s="4">
        <f t="shared" si="7"/>
        <v>90.343951108651623</v>
      </c>
    </row>
    <row r="69" spans="1:6">
      <c r="A69" s="9">
        <v>105</v>
      </c>
      <c r="B69" s="10">
        <v>0.6</v>
      </c>
      <c r="C69" s="2">
        <f t="shared" si="4"/>
        <v>63</v>
      </c>
      <c r="D69" s="2">
        <f t="shared" si="5"/>
        <v>1799.9909316900016</v>
      </c>
      <c r="E69" s="2">
        <f t="shared" si="6"/>
        <v>1.079994559014001</v>
      </c>
      <c r="F69" s="4">
        <f t="shared" si="7"/>
        <v>91.317824013271434</v>
      </c>
    </row>
    <row r="70" spans="1:6">
      <c r="A70" s="9">
        <v>106</v>
      </c>
      <c r="B70" s="10">
        <v>0.4</v>
      </c>
      <c r="C70" s="2">
        <f t="shared" si="4"/>
        <v>42.400000000000006</v>
      </c>
      <c r="D70" s="2">
        <f t="shared" si="5"/>
        <v>1885.8435316900016</v>
      </c>
      <c r="E70" s="2">
        <f t="shared" si="6"/>
        <v>0.75433741267600063</v>
      </c>
      <c r="F70" s="4">
        <f t="shared" si="7"/>
        <v>92.291696917891244</v>
      </c>
    </row>
    <row r="71" spans="1:6">
      <c r="A71" s="9">
        <v>107</v>
      </c>
      <c r="B71" s="10">
        <v>0.6</v>
      </c>
      <c r="C71" s="2">
        <f t="shared" si="4"/>
        <v>64.2</v>
      </c>
      <c r="D71" s="2">
        <f t="shared" si="5"/>
        <v>1973.6961316900017</v>
      </c>
      <c r="E71" s="2">
        <f t="shared" si="6"/>
        <v>1.1842176790140011</v>
      </c>
      <c r="F71" s="4">
        <f t="shared" si="7"/>
        <v>93.265569822511054</v>
      </c>
    </row>
    <row r="72" spans="1:6">
      <c r="A72" s="9">
        <v>108</v>
      </c>
      <c r="B72" s="10">
        <v>0.4</v>
      </c>
      <c r="C72" s="2">
        <f t="shared" si="4"/>
        <v>43.2</v>
      </c>
      <c r="D72" s="2">
        <f t="shared" si="5"/>
        <v>2063.5487316900017</v>
      </c>
      <c r="E72" s="2">
        <f t="shared" si="6"/>
        <v>0.82541949267600068</v>
      </c>
      <c r="F72" s="4">
        <f t="shared" si="7"/>
        <v>94.239442727130864</v>
      </c>
    </row>
    <row r="73" spans="1:6">
      <c r="A73" s="9">
        <v>109</v>
      </c>
      <c r="B73" s="10">
        <v>0.2</v>
      </c>
      <c r="C73" s="2">
        <f t="shared" si="4"/>
        <v>21.8</v>
      </c>
      <c r="D73" s="2">
        <f t="shared" si="5"/>
        <v>2155.4013316900018</v>
      </c>
      <c r="E73" s="2">
        <f t="shared" si="6"/>
        <v>0.4310802663380004</v>
      </c>
      <c r="F73" s="4">
        <f t="shared" si="7"/>
        <v>95.213315631750675</v>
      </c>
    </row>
    <row r="74" spans="1:6">
      <c r="A74" s="9">
        <v>110</v>
      </c>
      <c r="B74" s="10">
        <v>0.1</v>
      </c>
      <c r="C74" s="2">
        <f t="shared" si="4"/>
        <v>11</v>
      </c>
      <c r="D74" s="2">
        <f t="shared" si="5"/>
        <v>2249.253931690002</v>
      </c>
      <c r="E74" s="2">
        <f t="shared" si="6"/>
        <v>0.2249253931690002</v>
      </c>
      <c r="F74" s="4">
        <f t="shared" si="7"/>
        <v>96.187188536370485</v>
      </c>
    </row>
    <row r="75" spans="1:6">
      <c r="A75" s="9">
        <v>111</v>
      </c>
      <c r="B75" s="10">
        <v>0.2</v>
      </c>
      <c r="C75" s="2">
        <f t="shared" si="4"/>
        <v>22.200000000000003</v>
      </c>
      <c r="D75" s="2">
        <f t="shared" si="5"/>
        <v>2345.1065316900017</v>
      </c>
      <c r="E75" s="2">
        <f t="shared" si="6"/>
        <v>0.46902130633800038</v>
      </c>
      <c r="F75" s="4">
        <f t="shared" si="7"/>
        <v>97.161061440990295</v>
      </c>
    </row>
    <row r="76" spans="1:6">
      <c r="A76" s="9">
        <v>112</v>
      </c>
      <c r="B76" s="10">
        <v>0.2</v>
      </c>
      <c r="C76" s="2">
        <f t="shared" si="4"/>
        <v>22.400000000000002</v>
      </c>
      <c r="D76" s="2">
        <f t="shared" si="5"/>
        <v>2442.9591316900019</v>
      </c>
      <c r="E76" s="2">
        <f t="shared" si="6"/>
        <v>0.48859182633800036</v>
      </c>
      <c r="F76" s="4">
        <f t="shared" si="7"/>
        <v>98.134934345610105</v>
      </c>
    </row>
    <row r="77" spans="1:6">
      <c r="A77" s="9">
        <v>113</v>
      </c>
      <c r="B77" s="10">
        <v>0.3</v>
      </c>
      <c r="C77" s="2">
        <f t="shared" si="4"/>
        <v>33.9</v>
      </c>
      <c r="D77" s="2">
        <f t="shared" si="5"/>
        <v>2542.811731690002</v>
      </c>
      <c r="E77" s="2">
        <f t="shared" si="6"/>
        <v>0.76284351950700058</v>
      </c>
      <c r="F77" s="4">
        <f t="shared" si="7"/>
        <v>99.108807250229916</v>
      </c>
    </row>
    <row r="78" spans="1:6">
      <c r="A78" s="9">
        <v>114</v>
      </c>
      <c r="B78" s="10">
        <v>0.1</v>
      </c>
      <c r="C78" s="2">
        <f t="shared" si="4"/>
        <v>11.4</v>
      </c>
      <c r="D78" s="2">
        <f t="shared" si="5"/>
        <v>2644.6643316900017</v>
      </c>
      <c r="E78" s="2">
        <f t="shared" si="6"/>
        <v>0.2644664331690002</v>
      </c>
      <c r="F78" s="4">
        <f t="shared" si="7"/>
        <v>100.08268015484973</v>
      </c>
    </row>
    <row r="79" spans="1:6">
      <c r="A79" s="9">
        <v>115</v>
      </c>
      <c r="B79" s="10">
        <v>0.3</v>
      </c>
      <c r="C79" s="2">
        <f t="shared" si="4"/>
        <v>34.5</v>
      </c>
      <c r="D79" s="2">
        <f t="shared" si="5"/>
        <v>2748.5169316900019</v>
      </c>
      <c r="E79" s="2">
        <f t="shared" si="6"/>
        <v>0.82455507950700058</v>
      </c>
      <c r="F79" s="4">
        <f t="shared" si="7"/>
        <v>101.05655305946954</v>
      </c>
    </row>
    <row r="80" spans="1:6">
      <c r="A80" s="9">
        <v>116</v>
      </c>
      <c r="B80" s="10">
        <v>0.1</v>
      </c>
      <c r="C80" s="2">
        <f t="shared" si="4"/>
        <v>11.600000000000001</v>
      </c>
      <c r="D80" s="2">
        <f t="shared" si="5"/>
        <v>2854.3695316900021</v>
      </c>
      <c r="E80" s="2">
        <f t="shared" si="6"/>
        <v>0.2854369531690002</v>
      </c>
      <c r="F80" s="4">
        <f t="shared" si="7"/>
        <v>102.03042596408933</v>
      </c>
    </row>
    <row r="81" spans="1:6">
      <c r="A81" s="9">
        <v>117</v>
      </c>
      <c r="B81" s="10">
        <v>0.3</v>
      </c>
      <c r="C81" s="2">
        <f t="shared" si="4"/>
        <v>35.1</v>
      </c>
      <c r="D81" s="2">
        <f t="shared" si="5"/>
        <v>2962.2221316900022</v>
      </c>
      <c r="E81" s="2">
        <f t="shared" si="6"/>
        <v>0.88866663950700064</v>
      </c>
      <c r="F81" s="4">
        <f t="shared" si="7"/>
        <v>103.00429886870914</v>
      </c>
    </row>
    <row r="82" spans="1:6">
      <c r="A82" s="9">
        <v>118</v>
      </c>
      <c r="B82" s="10">
        <v>0.2</v>
      </c>
      <c r="C82" s="2">
        <f t="shared" si="4"/>
        <v>23.6</v>
      </c>
      <c r="D82" s="2">
        <f t="shared" si="5"/>
        <v>3072.074731690002</v>
      </c>
      <c r="E82" s="2">
        <f t="shared" si="6"/>
        <v>0.61441494633800042</v>
      </c>
      <c r="F82" s="4">
        <f t="shared" si="7"/>
        <v>103.97817177332895</v>
      </c>
    </row>
    <row r="83" spans="1:6">
      <c r="A83" s="9">
        <v>120</v>
      </c>
      <c r="B83" s="10">
        <v>0.1</v>
      </c>
      <c r="C83" s="2">
        <f t="shared" si="4"/>
        <v>12</v>
      </c>
      <c r="D83" s="2">
        <f t="shared" si="5"/>
        <v>3297.7799316900023</v>
      </c>
      <c r="E83" s="2">
        <f t="shared" si="6"/>
        <v>0.32977799316900025</v>
      </c>
      <c r="F83" s="4">
        <f t="shared" si="7"/>
        <v>105.92591758256857</v>
      </c>
    </row>
    <row r="84" spans="1:6">
      <c r="A84" s="9">
        <v>122</v>
      </c>
      <c r="B84" s="10">
        <v>0.1</v>
      </c>
      <c r="C84" s="2">
        <f t="shared" si="4"/>
        <v>12.200000000000001</v>
      </c>
      <c r="D84" s="2">
        <f t="shared" si="5"/>
        <v>3531.4851316900022</v>
      </c>
      <c r="E84" s="2">
        <f t="shared" si="6"/>
        <v>0.35314851316900026</v>
      </c>
      <c r="F84" s="4">
        <f t="shared" si="7"/>
        <v>107.87366339180819</v>
      </c>
    </row>
    <row r="85" spans="1:6">
      <c r="A85" s="9">
        <v>125</v>
      </c>
      <c r="B85" s="10">
        <v>0.5</v>
      </c>
      <c r="C85" s="2">
        <f t="shared" si="4"/>
        <v>62.5</v>
      </c>
      <c r="D85" s="2">
        <f t="shared" si="5"/>
        <v>3897.0429316900022</v>
      </c>
      <c r="E85" s="2">
        <f t="shared" si="6"/>
        <v>1.9485214658450012</v>
      </c>
      <c r="F85" s="4">
        <f t="shared" si="7"/>
        <v>110.79528210566761</v>
      </c>
    </row>
    <row r="86" spans="1:6">
      <c r="B86" s="2"/>
    </row>
    <row r="87" spans="1:6">
      <c r="A87" t="s">
        <v>1</v>
      </c>
      <c r="B87" s="2">
        <f>SUM(C2:C85)/1000</f>
        <v>62.573699999999981</v>
      </c>
    </row>
    <row r="88" spans="1:6">
      <c r="A88" t="s">
        <v>3</v>
      </c>
      <c r="B88" s="2">
        <f>SUM(E2:E85)</f>
        <v>105.43758113732399</v>
      </c>
    </row>
    <row r="89" spans="1:6">
      <c r="A89" t="s">
        <v>4</v>
      </c>
      <c r="B89" s="2">
        <f>SQRT(B88)</f>
        <v>10.268280339829255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topLeftCell="A19" workbookViewId="0">
      <selection activeCell="A44" sqref="A44:B47"/>
    </sheetView>
  </sheetViews>
  <sheetFormatPr defaultRowHeight="13.5"/>
  <sheetData>
    <row r="1" spans="1:6">
      <c r="B1" s="2" t="s">
        <v>0</v>
      </c>
      <c r="C1" s="2" t="s">
        <v>2</v>
      </c>
      <c r="D1" s="2" t="s">
        <v>5</v>
      </c>
      <c r="E1" s="2" t="s">
        <v>6</v>
      </c>
      <c r="F1" s="2" t="s">
        <v>7</v>
      </c>
    </row>
    <row r="2" spans="1:6">
      <c r="A2" s="5">
        <v>137</v>
      </c>
      <c r="B2" s="7">
        <v>0.1</v>
      </c>
      <c r="C2" s="2">
        <f>A2*B2</f>
        <v>13.700000000000001</v>
      </c>
      <c r="D2" s="2">
        <f>(A2-$B$45)^2</f>
        <v>436.75148195999708</v>
      </c>
      <c r="E2" s="2">
        <f>D2*B2/1000</f>
        <v>4.3675148195999713E-2</v>
      </c>
      <c r="F2" s="4">
        <f>(10*(A2-$B$45))/$B$47+50</f>
        <v>10.769912502616776</v>
      </c>
    </row>
    <row r="3" spans="1:6">
      <c r="A3" s="5">
        <v>139</v>
      </c>
      <c r="B3" s="7">
        <v>0.1</v>
      </c>
      <c r="C3" s="2">
        <f t="shared" ref="C3:C43" si="0">A3*B3</f>
        <v>13.9</v>
      </c>
      <c r="D3" s="2">
        <f t="shared" ref="D3:D43" si="1">(A3-$B$45)^2</f>
        <v>357.15708195999736</v>
      </c>
      <c r="E3" s="2">
        <f t="shared" ref="E3:E43" si="2">D3*B3/1000</f>
        <v>3.5715708195999736E-2</v>
      </c>
      <c r="F3" s="4">
        <f t="shared" ref="F3:F43" si="3">(10*(A3-$B$45))/$B$47+50</f>
        <v>14.524239347226789</v>
      </c>
    </row>
    <row r="4" spans="1:6">
      <c r="A4" s="5">
        <v>140</v>
      </c>
      <c r="B4" s="7">
        <v>0.2</v>
      </c>
      <c r="C4" s="2">
        <f t="shared" si="0"/>
        <v>28</v>
      </c>
      <c r="D4" s="2">
        <f t="shared" si="1"/>
        <v>320.35988195999749</v>
      </c>
      <c r="E4" s="2">
        <f t="shared" si="2"/>
        <v>6.4071976391999505E-2</v>
      </c>
      <c r="F4" s="4">
        <f t="shared" si="3"/>
        <v>16.401402769531792</v>
      </c>
    </row>
    <row r="5" spans="1:6">
      <c r="A5" s="5">
        <v>141</v>
      </c>
      <c r="B5" s="7">
        <v>0.2</v>
      </c>
      <c r="C5" s="2">
        <f t="shared" si="0"/>
        <v>28.200000000000003</v>
      </c>
      <c r="D5" s="2">
        <f t="shared" si="1"/>
        <v>285.56268195999763</v>
      </c>
      <c r="E5" s="2">
        <f t="shared" si="2"/>
        <v>5.7112536391999529E-2</v>
      </c>
      <c r="F5" s="4">
        <f t="shared" si="3"/>
        <v>18.278566191836795</v>
      </c>
    </row>
    <row r="6" spans="1:6">
      <c r="A6" s="5">
        <v>142</v>
      </c>
      <c r="B6" s="7">
        <v>0.9</v>
      </c>
      <c r="C6" s="2">
        <f t="shared" si="0"/>
        <v>127.8</v>
      </c>
      <c r="D6" s="2">
        <f t="shared" si="1"/>
        <v>252.7654819599978</v>
      </c>
      <c r="E6" s="2">
        <f t="shared" si="2"/>
        <v>0.22748893376399804</v>
      </c>
      <c r="F6" s="4">
        <f t="shared" si="3"/>
        <v>20.155729614141798</v>
      </c>
    </row>
    <row r="7" spans="1:6">
      <c r="A7" s="5">
        <v>143</v>
      </c>
      <c r="B7" s="7">
        <v>1.1000000000000001</v>
      </c>
      <c r="C7" s="2">
        <f t="shared" si="0"/>
        <v>157.30000000000001</v>
      </c>
      <c r="D7" s="2">
        <f t="shared" si="1"/>
        <v>221.96828195999794</v>
      </c>
      <c r="E7" s="2">
        <f t="shared" si="2"/>
        <v>0.24416511015599776</v>
      </c>
      <c r="F7" s="4">
        <f t="shared" si="3"/>
        <v>22.032893036446801</v>
      </c>
    </row>
    <row r="8" spans="1:6">
      <c r="A8" s="5">
        <v>144</v>
      </c>
      <c r="B8" s="7">
        <v>2.1</v>
      </c>
      <c r="C8" s="2">
        <f t="shared" si="0"/>
        <v>302.40000000000003</v>
      </c>
      <c r="D8" s="2">
        <f t="shared" si="1"/>
        <v>193.17108195999808</v>
      </c>
      <c r="E8" s="2">
        <f t="shared" si="2"/>
        <v>0.40565927211599595</v>
      </c>
      <c r="F8" s="4">
        <f t="shared" si="3"/>
        <v>23.910056458751804</v>
      </c>
    </row>
    <row r="9" spans="1:6">
      <c r="A9" s="6">
        <v>145</v>
      </c>
      <c r="B9" s="7">
        <v>4.2</v>
      </c>
      <c r="C9" s="2">
        <f t="shared" si="0"/>
        <v>609</v>
      </c>
      <c r="D9" s="2">
        <f t="shared" si="1"/>
        <v>166.37388195999822</v>
      </c>
      <c r="E9" s="2">
        <f t="shared" si="2"/>
        <v>0.6987703042319926</v>
      </c>
      <c r="F9" s="4">
        <f t="shared" si="3"/>
        <v>25.78721988105681</v>
      </c>
    </row>
    <row r="10" spans="1:6">
      <c r="A10" s="6">
        <v>146</v>
      </c>
      <c r="B10" s="7">
        <v>5.9</v>
      </c>
      <c r="C10" s="2">
        <f t="shared" si="0"/>
        <v>861.40000000000009</v>
      </c>
      <c r="D10" s="2">
        <f t="shared" si="1"/>
        <v>141.57668195999835</v>
      </c>
      <c r="E10" s="2">
        <f t="shared" si="2"/>
        <v>0.83530242356399043</v>
      </c>
      <c r="F10" s="4">
        <f t="shared" si="3"/>
        <v>27.664383303361813</v>
      </c>
    </row>
    <row r="11" spans="1:6">
      <c r="A11" s="6">
        <v>147</v>
      </c>
      <c r="B11" s="7">
        <v>9.1</v>
      </c>
      <c r="C11" s="2">
        <f t="shared" si="0"/>
        <v>1337.7</v>
      </c>
      <c r="D11" s="2">
        <f t="shared" si="1"/>
        <v>118.77948195999849</v>
      </c>
      <c r="E11" s="2">
        <f t="shared" si="2"/>
        <v>1.0808932858359863</v>
      </c>
      <c r="F11" s="4">
        <f t="shared" si="3"/>
        <v>29.541546725666816</v>
      </c>
    </row>
    <row r="12" spans="1:6">
      <c r="A12" s="6">
        <v>148</v>
      </c>
      <c r="B12" s="7">
        <v>12.5</v>
      </c>
      <c r="C12" s="2">
        <f t="shared" si="0"/>
        <v>1850</v>
      </c>
      <c r="D12" s="2">
        <f t="shared" si="1"/>
        <v>97.98228195999863</v>
      </c>
      <c r="E12" s="2">
        <f t="shared" si="2"/>
        <v>1.2247785244999829</v>
      </c>
      <c r="F12" s="4">
        <f t="shared" si="3"/>
        <v>31.418710147971819</v>
      </c>
    </row>
    <row r="13" spans="1:6">
      <c r="A13" s="6">
        <v>149</v>
      </c>
      <c r="B13" s="7">
        <v>19</v>
      </c>
      <c r="C13" s="2">
        <f t="shared" si="0"/>
        <v>2831</v>
      </c>
      <c r="D13" s="2">
        <f t="shared" si="1"/>
        <v>79.185081959998769</v>
      </c>
      <c r="E13" s="2">
        <f t="shared" si="2"/>
        <v>1.5045165572399768</v>
      </c>
      <c r="F13" s="4">
        <f t="shared" si="3"/>
        <v>33.295873570276825</v>
      </c>
    </row>
    <row r="14" spans="1:6">
      <c r="A14" s="6">
        <v>150</v>
      </c>
      <c r="B14" s="7">
        <v>25.2</v>
      </c>
      <c r="C14" s="2">
        <f t="shared" si="0"/>
        <v>3780</v>
      </c>
      <c r="D14" s="2">
        <f t="shared" si="1"/>
        <v>62.387881959998907</v>
      </c>
      <c r="E14" s="2">
        <f t="shared" si="2"/>
        <v>1.5721746253919724</v>
      </c>
      <c r="F14" s="4">
        <f t="shared" si="3"/>
        <v>35.173036992581828</v>
      </c>
    </row>
    <row r="15" spans="1:6">
      <c r="A15" s="6">
        <v>151</v>
      </c>
      <c r="B15" s="7">
        <v>32.5</v>
      </c>
      <c r="C15" s="2">
        <f t="shared" si="0"/>
        <v>4907.5</v>
      </c>
      <c r="D15" s="2">
        <f t="shared" si="1"/>
        <v>47.590681959999046</v>
      </c>
      <c r="E15" s="2">
        <f t="shared" si="2"/>
        <v>1.5466971636999689</v>
      </c>
      <c r="F15" s="4">
        <f t="shared" si="3"/>
        <v>37.050200414886831</v>
      </c>
    </row>
    <row r="16" spans="1:6">
      <c r="A16" s="6">
        <v>152</v>
      </c>
      <c r="B16" s="7">
        <v>41.5</v>
      </c>
      <c r="C16" s="2">
        <f t="shared" si="0"/>
        <v>6308</v>
      </c>
      <c r="D16" s="2">
        <f t="shared" si="1"/>
        <v>34.793481959999184</v>
      </c>
      <c r="E16" s="2">
        <f t="shared" si="2"/>
        <v>1.4439295013399662</v>
      </c>
      <c r="F16" s="4">
        <f t="shared" si="3"/>
        <v>38.927363837191834</v>
      </c>
    </row>
    <row r="17" spans="1:6">
      <c r="A17" s="6">
        <v>153</v>
      </c>
      <c r="B17" s="7">
        <v>50.9</v>
      </c>
      <c r="C17" s="2">
        <f t="shared" si="0"/>
        <v>7787.7</v>
      </c>
      <c r="D17" s="2">
        <f t="shared" si="1"/>
        <v>23.996281959999322</v>
      </c>
      <c r="E17" s="2">
        <f t="shared" si="2"/>
        <v>1.2214107517639654</v>
      </c>
      <c r="F17" s="4">
        <f t="shared" si="3"/>
        <v>40.804527259496837</v>
      </c>
    </row>
    <row r="18" spans="1:6">
      <c r="A18" s="6">
        <v>154</v>
      </c>
      <c r="B18" s="7">
        <v>58.4</v>
      </c>
      <c r="C18" s="2">
        <f t="shared" si="0"/>
        <v>8993.6</v>
      </c>
      <c r="D18" s="2">
        <f t="shared" si="1"/>
        <v>15.199081959999461</v>
      </c>
      <c r="E18" s="2">
        <f t="shared" si="2"/>
        <v>0.88762638646396852</v>
      </c>
      <c r="F18" s="4">
        <f t="shared" si="3"/>
        <v>42.68169068180184</v>
      </c>
    </row>
    <row r="19" spans="1:6">
      <c r="A19" s="6">
        <v>155</v>
      </c>
      <c r="B19" s="7">
        <v>62.8</v>
      </c>
      <c r="C19" s="2">
        <f t="shared" si="0"/>
        <v>9734</v>
      </c>
      <c r="D19" s="2">
        <f t="shared" si="1"/>
        <v>8.4018819599995993</v>
      </c>
      <c r="E19" s="2">
        <f t="shared" si="2"/>
        <v>0.52763818708797472</v>
      </c>
      <c r="F19" s="4">
        <f t="shared" si="3"/>
        <v>44.558854104106842</v>
      </c>
    </row>
    <row r="20" spans="1:6">
      <c r="A20" s="6">
        <v>156</v>
      </c>
      <c r="B20" s="7">
        <v>73.3</v>
      </c>
      <c r="C20" s="2">
        <f t="shared" si="0"/>
        <v>11434.8</v>
      </c>
      <c r="D20" s="2">
        <f t="shared" si="1"/>
        <v>3.6046819599997373</v>
      </c>
      <c r="E20" s="2">
        <f t="shared" si="2"/>
        <v>0.2642231876679807</v>
      </c>
      <c r="F20" s="4">
        <f t="shared" si="3"/>
        <v>46.436017526411852</v>
      </c>
    </row>
    <row r="21" spans="1:6">
      <c r="A21" s="6">
        <v>157</v>
      </c>
      <c r="B21" s="7">
        <v>70.099999999999994</v>
      </c>
      <c r="C21" s="2">
        <f t="shared" si="0"/>
        <v>11005.699999999999</v>
      </c>
      <c r="D21" s="2">
        <f t="shared" si="1"/>
        <v>0.8074819599998756</v>
      </c>
      <c r="E21" s="2">
        <f t="shared" si="2"/>
        <v>5.6604485395991277E-2</v>
      </c>
      <c r="F21" s="4">
        <f t="shared" si="3"/>
        <v>48.313180948716855</v>
      </c>
    </row>
    <row r="22" spans="1:6">
      <c r="A22" s="6">
        <v>158</v>
      </c>
      <c r="B22" s="7">
        <v>78.8</v>
      </c>
      <c r="C22" s="2">
        <f t="shared" si="0"/>
        <v>12450.4</v>
      </c>
      <c r="D22" s="2">
        <f t="shared" si="1"/>
        <v>1.0281960000014037E-2</v>
      </c>
      <c r="E22" s="2">
        <f t="shared" si="2"/>
        <v>8.1021844800110608E-4</v>
      </c>
      <c r="F22" s="4">
        <f t="shared" si="3"/>
        <v>50.190344371021858</v>
      </c>
    </row>
    <row r="23" spans="1:6">
      <c r="A23" s="6">
        <v>159</v>
      </c>
      <c r="B23" s="7">
        <v>69.8</v>
      </c>
      <c r="C23" s="2">
        <f t="shared" si="0"/>
        <v>11098.199999999999</v>
      </c>
      <c r="D23" s="2">
        <f t="shared" si="1"/>
        <v>1.2130819600001526</v>
      </c>
      <c r="E23" s="2">
        <f t="shared" si="2"/>
        <v>8.4673120808010649E-2</v>
      </c>
      <c r="F23" s="4">
        <f t="shared" si="3"/>
        <v>52.067507793326861</v>
      </c>
    </row>
    <row r="24" spans="1:6">
      <c r="A24" s="6">
        <v>160</v>
      </c>
      <c r="B24" s="7">
        <v>73.2</v>
      </c>
      <c r="C24" s="2">
        <f t="shared" si="0"/>
        <v>11712</v>
      </c>
      <c r="D24" s="2">
        <f t="shared" si="1"/>
        <v>4.4158819600002905</v>
      </c>
      <c r="E24" s="2">
        <f t="shared" si="2"/>
        <v>0.3232425594720213</v>
      </c>
      <c r="F24" s="4">
        <f t="shared" si="3"/>
        <v>53.944671215631864</v>
      </c>
    </row>
    <row r="25" spans="1:6">
      <c r="A25" s="6">
        <v>161</v>
      </c>
      <c r="B25" s="7">
        <v>64.400000000000006</v>
      </c>
      <c r="C25" s="2">
        <f t="shared" si="0"/>
        <v>10368.400000000001</v>
      </c>
      <c r="D25" s="2">
        <f t="shared" si="1"/>
        <v>9.6186819600004299</v>
      </c>
      <c r="E25" s="2">
        <f t="shared" si="2"/>
        <v>0.61944311822402776</v>
      </c>
      <c r="F25" s="4">
        <f t="shared" si="3"/>
        <v>55.821834637936867</v>
      </c>
    </row>
    <row r="26" spans="1:6">
      <c r="A26" s="6">
        <v>162</v>
      </c>
      <c r="B26" s="7">
        <v>54.6</v>
      </c>
      <c r="C26" s="2">
        <f t="shared" si="0"/>
        <v>8845.2000000000007</v>
      </c>
      <c r="D26" s="2">
        <f t="shared" si="1"/>
        <v>16.821481960000568</v>
      </c>
      <c r="E26" s="2">
        <f t="shared" si="2"/>
        <v>0.9184529150160311</v>
      </c>
      <c r="F26" s="4">
        <f t="shared" si="3"/>
        <v>57.69899806024187</v>
      </c>
    </row>
    <row r="27" spans="1:6">
      <c r="A27" s="6">
        <v>163</v>
      </c>
      <c r="B27" s="7">
        <v>46.3</v>
      </c>
      <c r="C27" s="2">
        <f t="shared" si="0"/>
        <v>7546.9</v>
      </c>
      <c r="D27" s="2">
        <f t="shared" si="1"/>
        <v>26.024281960000707</v>
      </c>
      <c r="E27" s="2">
        <f t="shared" si="2"/>
        <v>1.2049242547480326</v>
      </c>
      <c r="F27" s="4">
        <f t="shared" si="3"/>
        <v>59.57616148254688</v>
      </c>
    </row>
    <row r="28" spans="1:6">
      <c r="A28" s="6">
        <v>164</v>
      </c>
      <c r="B28" s="7">
        <v>36.200000000000003</v>
      </c>
      <c r="C28" s="2">
        <f t="shared" si="0"/>
        <v>5936.8</v>
      </c>
      <c r="D28" s="2">
        <f t="shared" si="1"/>
        <v>37.227081960000845</v>
      </c>
      <c r="E28" s="2">
        <f t="shared" si="2"/>
        <v>1.3476203669520308</v>
      </c>
      <c r="F28" s="4">
        <f t="shared" si="3"/>
        <v>61.453324904851883</v>
      </c>
    </row>
    <row r="29" spans="1:6">
      <c r="A29" s="6">
        <v>165</v>
      </c>
      <c r="B29" s="7">
        <v>29.8</v>
      </c>
      <c r="C29" s="2">
        <f t="shared" si="0"/>
        <v>4917</v>
      </c>
      <c r="D29" s="2">
        <f t="shared" si="1"/>
        <v>50.429881960000984</v>
      </c>
      <c r="E29" s="2">
        <f t="shared" si="2"/>
        <v>1.5028104824080295</v>
      </c>
      <c r="F29" s="4">
        <f t="shared" si="3"/>
        <v>63.330488327156885</v>
      </c>
    </row>
    <row r="30" spans="1:6">
      <c r="A30" s="6">
        <v>166</v>
      </c>
      <c r="B30" s="7">
        <v>23.3</v>
      </c>
      <c r="C30" s="2">
        <f t="shared" si="0"/>
        <v>3867.8</v>
      </c>
      <c r="D30" s="2">
        <f t="shared" si="1"/>
        <v>65.632681960001122</v>
      </c>
      <c r="E30" s="2">
        <f t="shared" si="2"/>
        <v>1.5292414896680262</v>
      </c>
      <c r="F30" s="4">
        <f t="shared" si="3"/>
        <v>65.207651749461888</v>
      </c>
    </row>
    <row r="31" spans="1:6">
      <c r="A31" s="6">
        <v>167</v>
      </c>
      <c r="B31" s="7">
        <v>15.5</v>
      </c>
      <c r="C31" s="2">
        <f t="shared" si="0"/>
        <v>2588.5</v>
      </c>
      <c r="D31" s="2">
        <f t="shared" si="1"/>
        <v>82.83548196000126</v>
      </c>
      <c r="E31" s="2">
        <f t="shared" si="2"/>
        <v>1.2839499703800195</v>
      </c>
      <c r="F31" s="4">
        <f t="shared" si="3"/>
        <v>67.084815171766891</v>
      </c>
    </row>
    <row r="32" spans="1:6">
      <c r="A32" s="6">
        <v>168</v>
      </c>
      <c r="B32" s="7">
        <v>12</v>
      </c>
      <c r="C32" s="2">
        <f t="shared" si="0"/>
        <v>2016</v>
      </c>
      <c r="D32" s="2">
        <f t="shared" si="1"/>
        <v>102.0382819600014</v>
      </c>
      <c r="E32" s="2">
        <f t="shared" si="2"/>
        <v>1.2244593835200166</v>
      </c>
      <c r="F32" s="4">
        <f t="shared" si="3"/>
        <v>68.961978594071894</v>
      </c>
    </row>
    <row r="33" spans="1:6">
      <c r="A33" s="6">
        <v>169</v>
      </c>
      <c r="B33" s="7">
        <v>8.1</v>
      </c>
      <c r="C33" s="2">
        <f t="shared" si="0"/>
        <v>1368.8999999999999</v>
      </c>
      <c r="D33" s="2">
        <f t="shared" si="1"/>
        <v>123.24108196000154</v>
      </c>
      <c r="E33" s="2">
        <f t="shared" si="2"/>
        <v>0.99825276387601236</v>
      </c>
      <c r="F33" s="4">
        <f t="shared" si="3"/>
        <v>70.839142016376897</v>
      </c>
    </row>
    <row r="34" spans="1:6">
      <c r="A34" s="6">
        <v>170</v>
      </c>
      <c r="B34" s="7">
        <v>5.9</v>
      </c>
      <c r="C34" s="2">
        <f t="shared" si="0"/>
        <v>1003.0000000000001</v>
      </c>
      <c r="D34" s="2">
        <f t="shared" si="1"/>
        <v>146.44388196000168</v>
      </c>
      <c r="E34" s="2">
        <f t="shared" si="2"/>
        <v>0.86401890356401001</v>
      </c>
      <c r="F34" s="4">
        <f t="shared" si="3"/>
        <v>72.7163054386819</v>
      </c>
    </row>
    <row r="35" spans="1:6">
      <c r="A35" s="6">
        <v>171</v>
      </c>
      <c r="B35" s="7">
        <v>6</v>
      </c>
      <c r="C35" s="2">
        <f t="shared" si="0"/>
        <v>1026</v>
      </c>
      <c r="D35" s="2">
        <f t="shared" si="1"/>
        <v>171.64668196000181</v>
      </c>
      <c r="E35" s="2">
        <f t="shared" si="2"/>
        <v>1.0298800917600108</v>
      </c>
      <c r="F35" s="4">
        <f t="shared" si="3"/>
        <v>74.593468860986903</v>
      </c>
    </row>
    <row r="36" spans="1:6">
      <c r="A36" s="6">
        <v>172</v>
      </c>
      <c r="B36" s="7">
        <v>1.9</v>
      </c>
      <c r="C36" s="2">
        <f t="shared" si="0"/>
        <v>326.8</v>
      </c>
      <c r="D36" s="2">
        <f t="shared" si="1"/>
        <v>198.84948196000195</v>
      </c>
      <c r="E36" s="2">
        <f t="shared" si="2"/>
        <v>0.37781401572400369</v>
      </c>
      <c r="F36" s="4">
        <f t="shared" si="3"/>
        <v>76.470632283291906</v>
      </c>
    </row>
    <row r="37" spans="1:6">
      <c r="A37" s="6">
        <v>173</v>
      </c>
      <c r="B37" s="7">
        <v>1.7</v>
      </c>
      <c r="C37" s="2">
        <f t="shared" si="0"/>
        <v>294.09999999999997</v>
      </c>
      <c r="D37" s="2">
        <f t="shared" si="1"/>
        <v>228.05228196000209</v>
      </c>
      <c r="E37" s="2">
        <f t="shared" si="2"/>
        <v>0.38768887933200352</v>
      </c>
      <c r="F37" s="4">
        <f t="shared" si="3"/>
        <v>78.347795705596909</v>
      </c>
    </row>
    <row r="38" spans="1:6">
      <c r="A38" s="6">
        <v>174</v>
      </c>
      <c r="B38" s="7">
        <v>1.1000000000000001</v>
      </c>
      <c r="C38" s="2">
        <f t="shared" si="0"/>
        <v>191.4</v>
      </c>
      <c r="D38" s="2">
        <f t="shared" si="1"/>
        <v>259.2550819600022</v>
      </c>
      <c r="E38" s="2">
        <f t="shared" si="2"/>
        <v>0.28518059015600244</v>
      </c>
      <c r="F38" s="4">
        <f t="shared" si="3"/>
        <v>80.224959127901911</v>
      </c>
    </row>
    <row r="39" spans="1:6">
      <c r="A39" s="6">
        <v>175</v>
      </c>
      <c r="B39" s="7">
        <v>0.3</v>
      </c>
      <c r="C39" s="2">
        <f t="shared" si="0"/>
        <v>52.5</v>
      </c>
      <c r="D39" s="2">
        <f t="shared" si="1"/>
        <v>292.45788196000234</v>
      </c>
      <c r="E39" s="2">
        <f t="shared" si="2"/>
        <v>8.7737364588000702E-2</v>
      </c>
      <c r="F39" s="4">
        <f t="shared" si="3"/>
        <v>82.102122550206929</v>
      </c>
    </row>
    <row r="40" spans="1:6">
      <c r="A40" s="6">
        <v>176</v>
      </c>
      <c r="B40" s="7">
        <v>0.5</v>
      </c>
      <c r="C40" s="2">
        <f t="shared" si="0"/>
        <v>88</v>
      </c>
      <c r="D40" s="2">
        <f t="shared" si="1"/>
        <v>327.66068196000248</v>
      </c>
      <c r="E40" s="2">
        <f t="shared" si="2"/>
        <v>0.16383034098000124</v>
      </c>
      <c r="F40" s="4">
        <f t="shared" si="3"/>
        <v>83.979285972511917</v>
      </c>
    </row>
    <row r="41" spans="1:6">
      <c r="A41" s="6">
        <v>177</v>
      </c>
      <c r="B41" s="7">
        <v>0.2</v>
      </c>
      <c r="C41" s="2">
        <f t="shared" si="0"/>
        <v>35.4</v>
      </c>
      <c r="D41" s="2">
        <f t="shared" si="1"/>
        <v>364.86348196000262</v>
      </c>
      <c r="E41" s="2">
        <f t="shared" si="2"/>
        <v>7.2972696392000533E-2</v>
      </c>
      <c r="F41" s="4">
        <f t="shared" si="3"/>
        <v>85.856449394816934</v>
      </c>
    </row>
    <row r="42" spans="1:6">
      <c r="A42" s="6">
        <v>178</v>
      </c>
      <c r="B42" s="7">
        <v>0.1</v>
      </c>
      <c r="C42" s="2">
        <f t="shared" si="0"/>
        <v>17.8</v>
      </c>
      <c r="D42" s="2">
        <f t="shared" si="1"/>
        <v>404.06628196000275</v>
      </c>
      <c r="E42" s="2">
        <f t="shared" si="2"/>
        <v>4.0406628196000278E-2</v>
      </c>
      <c r="F42" s="4">
        <f t="shared" si="3"/>
        <v>87.733612817121923</v>
      </c>
    </row>
    <row r="43" spans="1:6">
      <c r="A43" s="6">
        <v>179</v>
      </c>
      <c r="B43" s="7">
        <v>0.2</v>
      </c>
      <c r="C43" s="2">
        <f t="shared" si="0"/>
        <v>35.800000000000004</v>
      </c>
      <c r="D43" s="2">
        <f t="shared" si="1"/>
        <v>445.26908196000289</v>
      </c>
      <c r="E43" s="2">
        <f t="shared" si="2"/>
        <v>8.9053816392000579E-2</v>
      </c>
      <c r="F43" s="4">
        <f t="shared" si="3"/>
        <v>89.61077623942694</v>
      </c>
    </row>
    <row r="45" spans="1:6">
      <c r="A45" t="s">
        <v>1</v>
      </c>
      <c r="B45" s="2">
        <f>SUM(C2:C43)/1000</f>
        <v>157.89859999999993</v>
      </c>
    </row>
    <row r="46" spans="1:6">
      <c r="A46" t="s">
        <v>3</v>
      </c>
      <c r="B46" s="2">
        <f>SUM(E2:E43)</f>
        <v>28.378918040000002</v>
      </c>
    </row>
    <row r="47" spans="1:6">
      <c r="A47" t="s">
        <v>4</v>
      </c>
      <c r="B47" s="2">
        <f>SQRT(B46)</f>
        <v>5.3271866909279613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5"/>
  <sheetViews>
    <sheetView tabSelected="1" topLeftCell="A25" workbookViewId="0">
      <selection activeCell="E30" sqref="E30"/>
    </sheetView>
  </sheetViews>
  <sheetFormatPr defaultRowHeight="13.5"/>
  <cols>
    <col min="3" max="3" width="11" bestFit="1" customWidth="1"/>
    <col min="4" max="4" width="13.375" bestFit="1" customWidth="1"/>
    <col min="5" max="5" width="18.625" bestFit="1" customWidth="1"/>
  </cols>
  <sheetData>
    <row r="1" spans="1:6">
      <c r="C1" s="2" t="s">
        <v>8</v>
      </c>
      <c r="D1" s="2" t="s">
        <v>5</v>
      </c>
      <c r="E1" s="2" t="s">
        <v>6</v>
      </c>
      <c r="F1" s="2" t="s">
        <v>7</v>
      </c>
    </row>
    <row r="2" spans="1:6">
      <c r="A2" s="11">
        <v>30</v>
      </c>
      <c r="B2" s="13">
        <v>0.1</v>
      </c>
      <c r="C2" s="2">
        <f>A2*B2</f>
        <v>3</v>
      </c>
      <c r="D2" s="2">
        <f>(A2-$B$73)^2</f>
        <v>522.32359935999955</v>
      </c>
      <c r="E2" s="2">
        <f>D2*B2/1000</f>
        <v>5.2232359935999957E-2</v>
      </c>
      <c r="F2" s="4">
        <f>(10*(A2-$B$73))/$B$75+50</f>
        <v>20.558280975701681</v>
      </c>
    </row>
    <row r="3" spans="1:6">
      <c r="A3" s="11">
        <v>33</v>
      </c>
      <c r="B3" s="13">
        <v>0.1</v>
      </c>
      <c r="C3" s="2">
        <f t="shared" ref="C3:C66" si="0">A3*B3</f>
        <v>3.3000000000000003</v>
      </c>
      <c r="D3" s="2">
        <f t="shared" ref="D3:D66" si="1">(A3-$B$73)^2</f>
        <v>394.19719935999967</v>
      </c>
      <c r="E3" s="2">
        <f t="shared" ref="E3:E66" si="2">D3*B3/1000</f>
        <v>3.9419719935999971E-2</v>
      </c>
      <c r="F3" s="4">
        <f t="shared" ref="F3:F66" si="3">(10*(A3-$B$73))/$B$75+50</f>
        <v>24.422970360366996</v>
      </c>
    </row>
    <row r="4" spans="1:6">
      <c r="A4" s="11">
        <v>34</v>
      </c>
      <c r="B4" s="13">
        <v>0.2</v>
      </c>
      <c r="C4" s="2">
        <f t="shared" si="0"/>
        <v>6.8000000000000007</v>
      </c>
      <c r="D4" s="2">
        <f t="shared" si="1"/>
        <v>355.48839935999968</v>
      </c>
      <c r="E4" s="2">
        <f t="shared" si="2"/>
        <v>7.1097679871999941E-2</v>
      </c>
      <c r="F4" s="4">
        <f t="shared" si="3"/>
        <v>25.711200155255433</v>
      </c>
    </row>
    <row r="5" spans="1:6">
      <c r="A5" s="11">
        <v>35</v>
      </c>
      <c r="B5" s="13">
        <v>0.5</v>
      </c>
      <c r="C5" s="2">
        <f t="shared" si="0"/>
        <v>17.5</v>
      </c>
      <c r="D5" s="2">
        <f t="shared" si="1"/>
        <v>318.77959935999968</v>
      </c>
      <c r="E5" s="2">
        <f t="shared" si="2"/>
        <v>0.15938979967999983</v>
      </c>
      <c r="F5" s="4">
        <f t="shared" si="3"/>
        <v>26.999429950143874</v>
      </c>
    </row>
    <row r="6" spans="1:6">
      <c r="A6" s="11">
        <v>36</v>
      </c>
      <c r="B6" s="13">
        <v>0.9</v>
      </c>
      <c r="C6" s="2">
        <f t="shared" si="0"/>
        <v>32.4</v>
      </c>
      <c r="D6" s="2">
        <f t="shared" si="1"/>
        <v>284.07079935999968</v>
      </c>
      <c r="E6" s="2">
        <f t="shared" si="2"/>
        <v>0.25566371942399974</v>
      </c>
      <c r="F6" s="4">
        <f t="shared" si="3"/>
        <v>28.287659745032311</v>
      </c>
    </row>
    <row r="7" spans="1:6">
      <c r="A7" s="11">
        <v>37</v>
      </c>
      <c r="B7" s="13">
        <v>1.2</v>
      </c>
      <c r="C7" s="2">
        <f t="shared" si="0"/>
        <v>44.4</v>
      </c>
      <c r="D7" s="2">
        <f t="shared" si="1"/>
        <v>251.36199935999971</v>
      </c>
      <c r="E7" s="2">
        <f t="shared" si="2"/>
        <v>0.30163439923199964</v>
      </c>
      <c r="F7" s="4">
        <f t="shared" si="3"/>
        <v>29.575889539920748</v>
      </c>
    </row>
    <row r="8" spans="1:6">
      <c r="A8" s="11">
        <v>38</v>
      </c>
      <c r="B8" s="13">
        <v>2.9</v>
      </c>
      <c r="C8" s="2">
        <f t="shared" si="0"/>
        <v>110.2</v>
      </c>
      <c r="D8" s="2">
        <f t="shared" si="1"/>
        <v>220.65319935999975</v>
      </c>
      <c r="E8" s="2">
        <f t="shared" si="2"/>
        <v>0.63989427814399924</v>
      </c>
      <c r="F8" s="4">
        <f t="shared" si="3"/>
        <v>30.864119334809189</v>
      </c>
    </row>
    <row r="9" spans="1:6">
      <c r="A9" s="11">
        <v>39</v>
      </c>
      <c r="B9" s="13">
        <v>5.4</v>
      </c>
      <c r="C9" s="2">
        <f t="shared" si="0"/>
        <v>210.60000000000002</v>
      </c>
      <c r="D9" s="2">
        <f t="shared" si="1"/>
        <v>191.94439935999975</v>
      </c>
      <c r="E9" s="2">
        <f t="shared" si="2"/>
        <v>1.0364997565439986</v>
      </c>
      <c r="F9" s="4">
        <f t="shared" si="3"/>
        <v>32.152349129697626</v>
      </c>
    </row>
    <row r="10" spans="1:6">
      <c r="A10" s="11">
        <v>40</v>
      </c>
      <c r="B10" s="13">
        <v>8.4</v>
      </c>
      <c r="C10" s="2">
        <f t="shared" si="0"/>
        <v>336</v>
      </c>
      <c r="D10" s="2">
        <f t="shared" si="1"/>
        <v>165.23559935999978</v>
      </c>
      <c r="E10" s="2">
        <f t="shared" si="2"/>
        <v>1.3879790346239982</v>
      </c>
      <c r="F10" s="4">
        <f t="shared" si="3"/>
        <v>33.440578924586063</v>
      </c>
    </row>
    <row r="11" spans="1:6">
      <c r="A11" s="11">
        <v>41</v>
      </c>
      <c r="B11" s="13">
        <v>12.7</v>
      </c>
      <c r="C11" s="2">
        <f t="shared" si="0"/>
        <v>520.69999999999993</v>
      </c>
      <c r="D11" s="2">
        <f t="shared" si="1"/>
        <v>140.52679935999979</v>
      </c>
      <c r="E11" s="2">
        <f t="shared" si="2"/>
        <v>1.7846903518719972</v>
      </c>
      <c r="F11" s="4">
        <f t="shared" si="3"/>
        <v>34.728808719474507</v>
      </c>
    </row>
    <row r="12" spans="1:6">
      <c r="A12" s="11">
        <v>42</v>
      </c>
      <c r="B12" s="13">
        <v>18.100000000000001</v>
      </c>
      <c r="C12" s="2">
        <f t="shared" si="0"/>
        <v>760.2</v>
      </c>
      <c r="D12" s="2">
        <f t="shared" si="1"/>
        <v>117.8179993599998</v>
      </c>
      <c r="E12" s="2">
        <f t="shared" si="2"/>
        <v>2.1325057884159966</v>
      </c>
      <c r="F12" s="4">
        <f t="shared" si="3"/>
        <v>36.017038514362945</v>
      </c>
    </row>
    <row r="13" spans="1:6">
      <c r="A13" s="11">
        <v>43</v>
      </c>
      <c r="B13" s="13">
        <v>23.8</v>
      </c>
      <c r="C13" s="2">
        <f t="shared" si="0"/>
        <v>1023.4</v>
      </c>
      <c r="D13" s="2">
        <f t="shared" si="1"/>
        <v>97.10919935999982</v>
      </c>
      <c r="E13" s="2">
        <f t="shared" si="2"/>
        <v>2.3111989447679959</v>
      </c>
      <c r="F13" s="4">
        <f t="shared" si="3"/>
        <v>37.305268309251382</v>
      </c>
    </row>
    <row r="14" spans="1:6">
      <c r="A14" s="11">
        <v>44</v>
      </c>
      <c r="B14" s="13">
        <v>30</v>
      </c>
      <c r="C14" s="2">
        <f t="shared" si="0"/>
        <v>1320</v>
      </c>
      <c r="D14" s="2">
        <f t="shared" si="1"/>
        <v>78.400399359999838</v>
      </c>
      <c r="E14" s="2">
        <f t="shared" si="2"/>
        <v>2.3520119807999951</v>
      </c>
      <c r="F14" s="4">
        <f t="shared" si="3"/>
        <v>38.593498104139819</v>
      </c>
    </row>
    <row r="15" spans="1:6">
      <c r="A15" s="11">
        <v>45</v>
      </c>
      <c r="B15" s="13">
        <v>36.799999999999997</v>
      </c>
      <c r="C15" s="2">
        <f t="shared" si="0"/>
        <v>1655.9999999999998</v>
      </c>
      <c r="D15" s="2">
        <f t="shared" si="1"/>
        <v>61.691599359999863</v>
      </c>
      <c r="E15" s="2">
        <f t="shared" si="2"/>
        <v>2.2702508564479951</v>
      </c>
      <c r="F15" s="4">
        <f t="shared" si="3"/>
        <v>39.881727899028263</v>
      </c>
    </row>
    <row r="16" spans="1:6">
      <c r="A16" s="11">
        <v>46</v>
      </c>
      <c r="B16" s="13">
        <v>45.6</v>
      </c>
      <c r="C16" s="2">
        <f t="shared" si="0"/>
        <v>2097.6</v>
      </c>
      <c r="D16" s="2">
        <f t="shared" si="1"/>
        <v>46.982799359999881</v>
      </c>
      <c r="E16" s="2">
        <f t="shared" si="2"/>
        <v>2.1424156508159946</v>
      </c>
      <c r="F16" s="4">
        <f t="shared" si="3"/>
        <v>41.1699576939167</v>
      </c>
    </row>
    <row r="17" spans="1:6">
      <c r="A17" s="11">
        <v>47</v>
      </c>
      <c r="B17" s="13">
        <v>51.3</v>
      </c>
      <c r="C17" s="2">
        <f t="shared" si="0"/>
        <v>2411.1</v>
      </c>
      <c r="D17" s="2">
        <f t="shared" si="1"/>
        <v>34.273999359999898</v>
      </c>
      <c r="E17" s="2">
        <f t="shared" si="2"/>
        <v>1.7582561671679946</v>
      </c>
      <c r="F17" s="4">
        <f t="shared" si="3"/>
        <v>42.458187488805137</v>
      </c>
    </row>
    <row r="18" spans="1:6">
      <c r="A18" s="11">
        <v>48</v>
      </c>
      <c r="B18" s="13">
        <v>56.7</v>
      </c>
      <c r="C18" s="2">
        <f t="shared" si="0"/>
        <v>2721.6000000000004</v>
      </c>
      <c r="D18" s="2">
        <f t="shared" si="1"/>
        <v>23.565199359999916</v>
      </c>
      <c r="E18" s="2">
        <f t="shared" si="2"/>
        <v>1.3361468037119952</v>
      </c>
      <c r="F18" s="4">
        <f t="shared" si="3"/>
        <v>43.746417283693575</v>
      </c>
    </row>
    <row r="19" spans="1:6">
      <c r="A19" s="11">
        <v>49</v>
      </c>
      <c r="B19" s="13">
        <v>59.5</v>
      </c>
      <c r="C19" s="2">
        <f t="shared" si="0"/>
        <v>2915.5</v>
      </c>
      <c r="D19" s="2">
        <f t="shared" si="1"/>
        <v>14.856399359999932</v>
      </c>
      <c r="E19" s="2">
        <f t="shared" si="2"/>
        <v>0.88395576191999592</v>
      </c>
      <c r="F19" s="4">
        <f t="shared" si="3"/>
        <v>45.034647078582012</v>
      </c>
    </row>
    <row r="20" spans="1:6">
      <c r="A20" s="11">
        <v>50</v>
      </c>
      <c r="B20" s="13">
        <v>65.599999999999994</v>
      </c>
      <c r="C20" s="2">
        <f t="shared" si="0"/>
        <v>3279.9999999999995</v>
      </c>
      <c r="D20" s="2">
        <f t="shared" si="1"/>
        <v>8.1475993599999494</v>
      </c>
      <c r="E20" s="2">
        <f t="shared" si="2"/>
        <v>0.53448251801599667</v>
      </c>
      <c r="F20" s="4">
        <f t="shared" si="3"/>
        <v>46.322876873470449</v>
      </c>
    </row>
    <row r="21" spans="1:6">
      <c r="A21" s="11">
        <v>51</v>
      </c>
      <c r="B21" s="13">
        <v>57.4</v>
      </c>
      <c r="C21" s="2">
        <f t="shared" si="0"/>
        <v>2927.4</v>
      </c>
      <c r="D21" s="2">
        <f t="shared" si="1"/>
        <v>3.4387993599999671</v>
      </c>
      <c r="E21" s="2">
        <f t="shared" si="2"/>
        <v>0.19738708326399812</v>
      </c>
      <c r="F21" s="4">
        <f t="shared" si="3"/>
        <v>47.611106668358893</v>
      </c>
    </row>
    <row r="22" spans="1:6">
      <c r="A22" s="11">
        <v>52</v>
      </c>
      <c r="B22" s="13">
        <v>58.2</v>
      </c>
      <c r="C22" s="2">
        <f t="shared" si="0"/>
        <v>3026.4</v>
      </c>
      <c r="D22" s="2">
        <f t="shared" si="1"/>
        <v>0.72999935999998489</v>
      </c>
      <c r="E22" s="2">
        <f t="shared" si="2"/>
        <v>4.2485962751999125E-2</v>
      </c>
      <c r="F22" s="4">
        <f t="shared" si="3"/>
        <v>48.89933646324733</v>
      </c>
    </row>
    <row r="23" spans="1:6">
      <c r="A23" s="11">
        <v>53</v>
      </c>
      <c r="B23" s="13">
        <v>60.9</v>
      </c>
      <c r="C23" s="2">
        <f t="shared" si="0"/>
        <v>3227.7</v>
      </c>
      <c r="D23" s="2">
        <f t="shared" si="1"/>
        <v>2.1199360000002571E-2</v>
      </c>
      <c r="E23" s="2">
        <f t="shared" si="2"/>
        <v>1.2910410240001566E-3</v>
      </c>
      <c r="F23" s="4">
        <f t="shared" si="3"/>
        <v>50.187566258135767</v>
      </c>
    </row>
    <row r="24" spans="1:6">
      <c r="A24" s="11">
        <v>54</v>
      </c>
      <c r="B24" s="13">
        <v>52.4</v>
      </c>
      <c r="C24" s="2">
        <f t="shared" si="0"/>
        <v>2829.6</v>
      </c>
      <c r="D24" s="2">
        <f t="shared" si="1"/>
        <v>1.3123993600000203</v>
      </c>
      <c r="E24" s="2">
        <f t="shared" si="2"/>
        <v>6.8769726464001063E-2</v>
      </c>
      <c r="F24" s="4">
        <f t="shared" si="3"/>
        <v>51.475796053024204</v>
      </c>
    </row>
    <row r="25" spans="1:6">
      <c r="A25" s="11">
        <v>55</v>
      </c>
      <c r="B25" s="13">
        <v>48.4</v>
      </c>
      <c r="C25" s="2">
        <f t="shared" si="0"/>
        <v>2662</v>
      </c>
      <c r="D25" s="2">
        <f t="shared" si="1"/>
        <v>4.6035993600000378</v>
      </c>
      <c r="E25" s="2">
        <f t="shared" si="2"/>
        <v>0.22281420902400181</v>
      </c>
      <c r="F25" s="4">
        <f t="shared" si="3"/>
        <v>52.764025847912649</v>
      </c>
    </row>
    <row r="26" spans="1:6">
      <c r="A26" s="11">
        <v>56</v>
      </c>
      <c r="B26" s="13">
        <v>45</v>
      </c>
      <c r="C26" s="2">
        <f t="shared" si="0"/>
        <v>2520</v>
      </c>
      <c r="D26" s="2">
        <f t="shared" si="1"/>
        <v>9.8947993600000554</v>
      </c>
      <c r="E26" s="2">
        <f t="shared" si="2"/>
        <v>0.44526597120000244</v>
      </c>
      <c r="F26" s="4">
        <f t="shared" si="3"/>
        <v>54.052255642801086</v>
      </c>
    </row>
    <row r="27" spans="1:6">
      <c r="A27" s="11">
        <v>57</v>
      </c>
      <c r="B27" s="13">
        <v>38.1</v>
      </c>
      <c r="C27" s="2">
        <f t="shared" si="0"/>
        <v>2171.7000000000003</v>
      </c>
      <c r="D27" s="2">
        <f t="shared" si="1"/>
        <v>17.185999360000075</v>
      </c>
      <c r="E27" s="2">
        <f t="shared" si="2"/>
        <v>0.65478657561600284</v>
      </c>
      <c r="F27" s="4">
        <f t="shared" si="3"/>
        <v>55.340485437689523</v>
      </c>
    </row>
    <row r="28" spans="1:6">
      <c r="A28" s="11">
        <v>58</v>
      </c>
      <c r="B28" s="13">
        <v>31.7</v>
      </c>
      <c r="C28" s="2">
        <f t="shared" si="0"/>
        <v>1838.6</v>
      </c>
      <c r="D28" s="2">
        <f t="shared" si="1"/>
        <v>26.477199360000093</v>
      </c>
      <c r="E28" s="2">
        <f t="shared" si="2"/>
        <v>0.83932721971200297</v>
      </c>
      <c r="F28" s="4">
        <f t="shared" si="3"/>
        <v>56.62871523257796</v>
      </c>
    </row>
    <row r="29" spans="1:6">
      <c r="A29" s="11">
        <v>59</v>
      </c>
      <c r="B29" s="13">
        <v>27</v>
      </c>
      <c r="C29" s="2">
        <f t="shared" si="0"/>
        <v>1593</v>
      </c>
      <c r="D29" s="2">
        <f t="shared" si="1"/>
        <v>37.76839936000011</v>
      </c>
      <c r="E29" s="2">
        <f t="shared" si="2"/>
        <v>1.0197467827200031</v>
      </c>
      <c r="F29" s="4">
        <f t="shared" si="3"/>
        <v>57.916945027466397</v>
      </c>
    </row>
    <row r="30" spans="1:6">
      <c r="A30" s="11">
        <v>60</v>
      </c>
      <c r="B30" s="13">
        <v>24.9</v>
      </c>
      <c r="C30" s="2">
        <f t="shared" si="0"/>
        <v>1494</v>
      </c>
      <c r="D30" s="2">
        <f t="shared" si="1"/>
        <v>51.059599360000128</v>
      </c>
      <c r="E30" s="2">
        <f t="shared" si="2"/>
        <v>1.2713840240640031</v>
      </c>
      <c r="F30" s="4">
        <f t="shared" si="3"/>
        <v>59.205174822354834</v>
      </c>
    </row>
    <row r="31" spans="1:6">
      <c r="A31" s="11">
        <v>61</v>
      </c>
      <c r="B31" s="13">
        <v>21</v>
      </c>
      <c r="C31" s="2">
        <f t="shared" si="0"/>
        <v>1281</v>
      </c>
      <c r="D31" s="2">
        <f t="shared" si="1"/>
        <v>66.350799360000138</v>
      </c>
      <c r="E31" s="2">
        <f t="shared" si="2"/>
        <v>1.393366786560003</v>
      </c>
      <c r="F31" s="4">
        <f t="shared" si="3"/>
        <v>60.493404617243279</v>
      </c>
    </row>
    <row r="32" spans="1:6">
      <c r="A32" s="11">
        <v>62</v>
      </c>
      <c r="B32" s="13">
        <v>19.2</v>
      </c>
      <c r="C32" s="2">
        <f t="shared" si="0"/>
        <v>1190.3999999999999</v>
      </c>
      <c r="D32" s="2">
        <f t="shared" si="1"/>
        <v>83.641999360000156</v>
      </c>
      <c r="E32" s="2">
        <f t="shared" si="2"/>
        <v>1.6059263877120029</v>
      </c>
      <c r="F32" s="4">
        <f t="shared" si="3"/>
        <v>61.781634412131716</v>
      </c>
    </row>
    <row r="33" spans="1:6">
      <c r="A33" s="11">
        <v>63</v>
      </c>
      <c r="B33" s="13">
        <v>13.8</v>
      </c>
      <c r="C33" s="2">
        <f t="shared" si="0"/>
        <v>869.40000000000009</v>
      </c>
      <c r="D33" s="2">
        <f t="shared" si="1"/>
        <v>102.93319936000017</v>
      </c>
      <c r="E33" s="2">
        <f t="shared" si="2"/>
        <v>1.4204781511680025</v>
      </c>
      <c r="F33" s="4">
        <f t="shared" si="3"/>
        <v>63.069864207020153</v>
      </c>
    </row>
    <row r="34" spans="1:6">
      <c r="A34" s="11">
        <v>64</v>
      </c>
      <c r="B34" s="13">
        <v>12</v>
      </c>
      <c r="C34" s="2">
        <f t="shared" si="0"/>
        <v>768</v>
      </c>
      <c r="D34" s="2">
        <f t="shared" si="1"/>
        <v>124.22439936000019</v>
      </c>
      <c r="E34" s="2">
        <f t="shared" si="2"/>
        <v>1.4906927923200024</v>
      </c>
      <c r="F34" s="4">
        <f t="shared" si="3"/>
        <v>64.358094001908597</v>
      </c>
    </row>
    <row r="35" spans="1:6">
      <c r="A35" s="11">
        <v>65</v>
      </c>
      <c r="B35" s="13">
        <v>11.9</v>
      </c>
      <c r="C35" s="2">
        <f t="shared" si="0"/>
        <v>773.5</v>
      </c>
      <c r="D35" s="2">
        <f t="shared" si="1"/>
        <v>147.51559936000021</v>
      </c>
      <c r="E35" s="2">
        <f t="shared" si="2"/>
        <v>1.7554356323840026</v>
      </c>
      <c r="F35" s="4">
        <f t="shared" si="3"/>
        <v>65.646323796797034</v>
      </c>
    </row>
    <row r="36" spans="1:6">
      <c r="A36" s="12">
        <v>66</v>
      </c>
      <c r="B36" s="13">
        <v>10.3</v>
      </c>
      <c r="C36" s="2">
        <f t="shared" si="0"/>
        <v>679.80000000000007</v>
      </c>
      <c r="D36" s="2">
        <f t="shared" si="1"/>
        <v>172.80679936000024</v>
      </c>
      <c r="E36" s="2">
        <f t="shared" si="2"/>
        <v>1.7799100334080027</v>
      </c>
      <c r="F36" s="4">
        <f t="shared" si="3"/>
        <v>66.934553591685471</v>
      </c>
    </row>
    <row r="37" spans="1:6">
      <c r="A37" s="12">
        <v>67</v>
      </c>
      <c r="B37" s="13">
        <v>6.2</v>
      </c>
      <c r="C37" s="2">
        <f t="shared" si="0"/>
        <v>415.40000000000003</v>
      </c>
      <c r="D37" s="2">
        <f t="shared" si="1"/>
        <v>200.09799936000024</v>
      </c>
      <c r="E37" s="2">
        <f t="shared" si="2"/>
        <v>1.2406075960320015</v>
      </c>
      <c r="F37" s="4">
        <f t="shared" si="3"/>
        <v>68.222783386573909</v>
      </c>
    </row>
    <row r="38" spans="1:6">
      <c r="A38" s="12">
        <v>68</v>
      </c>
      <c r="B38" s="13">
        <v>6.1</v>
      </c>
      <c r="C38" s="2">
        <f t="shared" si="0"/>
        <v>414.79999999999995</v>
      </c>
      <c r="D38" s="2">
        <f t="shared" si="1"/>
        <v>229.38919936000028</v>
      </c>
      <c r="E38" s="2">
        <f t="shared" si="2"/>
        <v>1.3992741160960016</v>
      </c>
      <c r="F38" s="4">
        <f t="shared" si="3"/>
        <v>69.511013181462346</v>
      </c>
    </row>
    <row r="39" spans="1:6">
      <c r="A39" s="12">
        <v>69</v>
      </c>
      <c r="B39" s="13">
        <v>3.8</v>
      </c>
      <c r="C39" s="2">
        <f t="shared" si="0"/>
        <v>262.2</v>
      </c>
      <c r="D39" s="2">
        <f t="shared" si="1"/>
        <v>260.68039936000031</v>
      </c>
      <c r="E39" s="2">
        <f t="shared" si="2"/>
        <v>0.99058551756800117</v>
      </c>
      <c r="F39" s="4">
        <f t="shared" si="3"/>
        <v>70.799242976350783</v>
      </c>
    </row>
    <row r="40" spans="1:6">
      <c r="A40" s="12">
        <v>70</v>
      </c>
      <c r="B40" s="13">
        <v>2.5</v>
      </c>
      <c r="C40" s="2">
        <f t="shared" si="0"/>
        <v>175</v>
      </c>
      <c r="D40" s="2">
        <f t="shared" si="1"/>
        <v>293.97159936000031</v>
      </c>
      <c r="E40" s="2">
        <f t="shared" si="2"/>
        <v>0.7349289984000007</v>
      </c>
      <c r="F40" s="4">
        <f t="shared" si="3"/>
        <v>72.08747277123922</v>
      </c>
    </row>
    <row r="41" spans="1:6">
      <c r="A41" s="12">
        <v>71</v>
      </c>
      <c r="B41" s="13">
        <v>3</v>
      </c>
      <c r="C41" s="2">
        <f t="shared" si="0"/>
        <v>213</v>
      </c>
      <c r="D41" s="2">
        <f t="shared" si="1"/>
        <v>329.26279936000032</v>
      </c>
      <c r="E41" s="2">
        <f t="shared" si="2"/>
        <v>0.98778839808000085</v>
      </c>
      <c r="F41" s="4">
        <f t="shared" si="3"/>
        <v>73.375702566127657</v>
      </c>
    </row>
    <row r="42" spans="1:6">
      <c r="A42" s="12">
        <v>72</v>
      </c>
      <c r="B42" s="13">
        <v>2.7</v>
      </c>
      <c r="C42" s="2">
        <f t="shared" si="0"/>
        <v>194.4</v>
      </c>
      <c r="D42" s="2">
        <f t="shared" si="1"/>
        <v>366.55399936000032</v>
      </c>
      <c r="E42" s="2">
        <f t="shared" si="2"/>
        <v>0.98969579827200094</v>
      </c>
      <c r="F42" s="4">
        <f t="shared" si="3"/>
        <v>74.663932361016094</v>
      </c>
    </row>
    <row r="43" spans="1:6">
      <c r="A43" s="12">
        <v>73</v>
      </c>
      <c r="B43" s="13">
        <v>2.9</v>
      </c>
      <c r="C43" s="2">
        <f t="shared" si="0"/>
        <v>211.7</v>
      </c>
      <c r="D43" s="2">
        <f t="shared" si="1"/>
        <v>405.84519936000038</v>
      </c>
      <c r="E43" s="2">
        <f t="shared" si="2"/>
        <v>1.1769510781440011</v>
      </c>
      <c r="F43" s="4">
        <f t="shared" si="3"/>
        <v>75.952162155904546</v>
      </c>
    </row>
    <row r="44" spans="1:6">
      <c r="A44" s="12">
        <v>74</v>
      </c>
      <c r="B44" s="13">
        <v>2.2999999999999998</v>
      </c>
      <c r="C44" s="2">
        <f t="shared" si="0"/>
        <v>170.2</v>
      </c>
      <c r="D44" s="2">
        <f t="shared" si="1"/>
        <v>447.13639936000038</v>
      </c>
      <c r="E44" s="2">
        <f t="shared" si="2"/>
        <v>1.0284137185280009</v>
      </c>
      <c r="F44" s="4">
        <f t="shared" si="3"/>
        <v>77.240391950792969</v>
      </c>
    </row>
    <row r="45" spans="1:6">
      <c r="A45" s="12">
        <v>75</v>
      </c>
      <c r="B45" s="13">
        <v>2.7</v>
      </c>
      <c r="C45" s="2">
        <f t="shared" si="0"/>
        <v>202.5</v>
      </c>
      <c r="D45" s="2">
        <f t="shared" si="1"/>
        <v>490.42759936000039</v>
      </c>
      <c r="E45" s="2">
        <f t="shared" si="2"/>
        <v>1.3241545182720011</v>
      </c>
      <c r="F45" s="4">
        <f t="shared" si="3"/>
        <v>78.52862174568142</v>
      </c>
    </row>
    <row r="46" spans="1:6">
      <c r="A46" s="12">
        <v>76</v>
      </c>
      <c r="B46" s="13">
        <v>1.6</v>
      </c>
      <c r="C46" s="2">
        <f t="shared" si="0"/>
        <v>121.60000000000001</v>
      </c>
      <c r="D46" s="2">
        <f t="shared" si="1"/>
        <v>535.71879936000039</v>
      </c>
      <c r="E46" s="2">
        <f t="shared" si="2"/>
        <v>0.85715007897600071</v>
      </c>
      <c r="F46" s="4">
        <f t="shared" si="3"/>
        <v>79.816851540569857</v>
      </c>
    </row>
    <row r="47" spans="1:6">
      <c r="A47" s="12">
        <v>77</v>
      </c>
      <c r="B47" s="13">
        <v>1.3</v>
      </c>
      <c r="C47" s="2">
        <f t="shared" si="0"/>
        <v>100.10000000000001</v>
      </c>
      <c r="D47" s="2">
        <f t="shared" si="1"/>
        <v>583.00999936000039</v>
      </c>
      <c r="E47" s="2">
        <f t="shared" si="2"/>
        <v>0.75791299916800048</v>
      </c>
      <c r="F47" s="4">
        <f t="shared" si="3"/>
        <v>81.105081335458294</v>
      </c>
    </row>
    <row r="48" spans="1:6">
      <c r="A48" s="12">
        <v>78</v>
      </c>
      <c r="B48" s="13">
        <v>1.5</v>
      </c>
      <c r="C48" s="2">
        <f t="shared" si="0"/>
        <v>117</v>
      </c>
      <c r="D48" s="2">
        <f t="shared" si="1"/>
        <v>632.3011993600004</v>
      </c>
      <c r="E48" s="2">
        <f t="shared" si="2"/>
        <v>0.94845179904000065</v>
      </c>
      <c r="F48" s="4">
        <f t="shared" si="3"/>
        <v>82.393311130346731</v>
      </c>
    </row>
    <row r="49" spans="1:6">
      <c r="A49" s="12">
        <v>79</v>
      </c>
      <c r="B49" s="13">
        <v>1.2</v>
      </c>
      <c r="C49" s="2">
        <f t="shared" si="0"/>
        <v>94.8</v>
      </c>
      <c r="D49" s="2">
        <f t="shared" si="1"/>
        <v>683.59239936000051</v>
      </c>
      <c r="E49" s="2">
        <f t="shared" si="2"/>
        <v>0.82031087923200063</v>
      </c>
      <c r="F49" s="4">
        <f t="shared" si="3"/>
        <v>83.681540925235169</v>
      </c>
    </row>
    <row r="50" spans="1:6">
      <c r="A50" s="12">
        <v>80</v>
      </c>
      <c r="B50" s="13">
        <v>1</v>
      </c>
      <c r="C50" s="2">
        <f t="shared" si="0"/>
        <v>80</v>
      </c>
      <c r="D50" s="2">
        <f t="shared" si="1"/>
        <v>736.88359936000052</v>
      </c>
      <c r="E50" s="2">
        <f t="shared" si="2"/>
        <v>0.73688359936000047</v>
      </c>
      <c r="F50" s="4">
        <f t="shared" si="3"/>
        <v>84.969770720123606</v>
      </c>
    </row>
    <row r="51" spans="1:6">
      <c r="A51" s="12">
        <v>81</v>
      </c>
      <c r="B51" s="13">
        <v>1</v>
      </c>
      <c r="C51" s="2">
        <f t="shared" si="0"/>
        <v>81</v>
      </c>
      <c r="D51" s="2">
        <f t="shared" si="1"/>
        <v>792.17479936000052</v>
      </c>
      <c r="E51" s="2">
        <f t="shared" si="2"/>
        <v>0.79217479936000057</v>
      </c>
      <c r="F51" s="4">
        <f t="shared" si="3"/>
        <v>86.258000515012043</v>
      </c>
    </row>
    <row r="52" spans="1:6">
      <c r="A52" s="12">
        <v>82</v>
      </c>
      <c r="B52" s="13">
        <v>0.8</v>
      </c>
      <c r="C52" s="2">
        <f t="shared" si="0"/>
        <v>65.600000000000009</v>
      </c>
      <c r="D52" s="2">
        <f t="shared" si="1"/>
        <v>849.46599936000052</v>
      </c>
      <c r="E52" s="2">
        <f t="shared" si="2"/>
        <v>0.67957279948800042</v>
      </c>
      <c r="F52" s="4">
        <f t="shared" si="3"/>
        <v>87.546230309900494</v>
      </c>
    </row>
    <row r="53" spans="1:6">
      <c r="A53" s="12">
        <v>83</v>
      </c>
      <c r="B53" s="13">
        <v>1.2</v>
      </c>
      <c r="C53" s="2">
        <f t="shared" si="0"/>
        <v>99.6</v>
      </c>
      <c r="D53" s="2">
        <f t="shared" si="1"/>
        <v>908.75719936000053</v>
      </c>
      <c r="E53" s="2">
        <f t="shared" si="2"/>
        <v>1.0905086392320007</v>
      </c>
      <c r="F53" s="4">
        <f t="shared" si="3"/>
        <v>88.834460104788917</v>
      </c>
    </row>
    <row r="54" spans="1:6">
      <c r="A54" s="12">
        <v>84</v>
      </c>
      <c r="B54" s="13">
        <v>0.5</v>
      </c>
      <c r="C54" s="2">
        <f t="shared" si="0"/>
        <v>42</v>
      </c>
      <c r="D54" s="2">
        <f t="shared" si="1"/>
        <v>970.04839936000053</v>
      </c>
      <c r="E54" s="2">
        <f t="shared" si="2"/>
        <v>0.48502419968000027</v>
      </c>
      <c r="F54" s="4">
        <f t="shared" si="3"/>
        <v>90.122689899677368</v>
      </c>
    </row>
    <row r="55" spans="1:6">
      <c r="A55" s="12">
        <v>85</v>
      </c>
      <c r="B55" s="13">
        <v>1.1000000000000001</v>
      </c>
      <c r="C55" s="2">
        <f t="shared" si="0"/>
        <v>93.500000000000014</v>
      </c>
      <c r="D55" s="2">
        <f t="shared" si="1"/>
        <v>1033.3395993600006</v>
      </c>
      <c r="E55" s="2">
        <f t="shared" si="2"/>
        <v>1.1366735592960009</v>
      </c>
      <c r="F55" s="4">
        <f t="shared" si="3"/>
        <v>91.410919694565791</v>
      </c>
    </row>
    <row r="56" spans="1:6">
      <c r="A56" s="12">
        <v>86</v>
      </c>
      <c r="B56" s="13">
        <v>0.5</v>
      </c>
      <c r="C56" s="2">
        <f t="shared" si="0"/>
        <v>43</v>
      </c>
      <c r="D56" s="2">
        <f t="shared" si="1"/>
        <v>1098.6307993600005</v>
      </c>
      <c r="E56" s="2">
        <f t="shared" si="2"/>
        <v>0.54931539968000032</v>
      </c>
      <c r="F56" s="4">
        <f t="shared" si="3"/>
        <v>92.699149489454243</v>
      </c>
    </row>
    <row r="57" spans="1:6">
      <c r="A57" s="12">
        <v>87</v>
      </c>
      <c r="B57" s="13">
        <v>0.4</v>
      </c>
      <c r="C57" s="2">
        <f t="shared" si="0"/>
        <v>34.800000000000004</v>
      </c>
      <c r="D57" s="2">
        <f t="shared" si="1"/>
        <v>1165.9219993600007</v>
      </c>
      <c r="E57" s="2">
        <f t="shared" si="2"/>
        <v>0.46636879974400031</v>
      </c>
      <c r="F57" s="4">
        <f t="shared" si="3"/>
        <v>93.98737928434268</v>
      </c>
    </row>
    <row r="58" spans="1:6">
      <c r="A58" s="12">
        <v>88</v>
      </c>
      <c r="B58" s="13">
        <v>0.2</v>
      </c>
      <c r="C58" s="2">
        <f t="shared" si="0"/>
        <v>17.600000000000001</v>
      </c>
      <c r="D58" s="2">
        <f t="shared" si="1"/>
        <v>1235.2131993600005</v>
      </c>
      <c r="E58" s="2">
        <f t="shared" si="2"/>
        <v>0.24704263987200012</v>
      </c>
      <c r="F58" s="4">
        <f t="shared" si="3"/>
        <v>95.275609079231117</v>
      </c>
    </row>
    <row r="59" spans="1:6">
      <c r="A59" s="12">
        <v>89</v>
      </c>
      <c r="B59" s="13">
        <v>0.4</v>
      </c>
      <c r="C59" s="2">
        <f t="shared" si="0"/>
        <v>35.6</v>
      </c>
      <c r="D59" s="2">
        <f t="shared" si="1"/>
        <v>1306.5043993600007</v>
      </c>
      <c r="E59" s="2">
        <f t="shared" si="2"/>
        <v>0.52260175974400036</v>
      </c>
      <c r="F59" s="4">
        <f t="shared" si="3"/>
        <v>96.563838874119554</v>
      </c>
    </row>
    <row r="60" spans="1:6">
      <c r="A60" s="12">
        <v>90</v>
      </c>
      <c r="B60" s="13">
        <v>0.7</v>
      </c>
      <c r="C60" s="2">
        <f t="shared" si="0"/>
        <v>62.999999999999993</v>
      </c>
      <c r="D60" s="2">
        <f t="shared" si="1"/>
        <v>1379.7955993600006</v>
      </c>
      <c r="E60" s="2">
        <f t="shared" si="2"/>
        <v>0.96585691955200037</v>
      </c>
      <c r="F60" s="4">
        <f t="shared" si="3"/>
        <v>97.852068669007991</v>
      </c>
    </row>
    <row r="61" spans="1:6">
      <c r="A61" s="12">
        <v>91</v>
      </c>
      <c r="B61" s="13">
        <v>0.2</v>
      </c>
      <c r="C61" s="2">
        <f t="shared" si="0"/>
        <v>18.2</v>
      </c>
      <c r="D61" s="2">
        <f t="shared" si="1"/>
        <v>1455.0867993600007</v>
      </c>
      <c r="E61" s="2">
        <f t="shared" si="2"/>
        <v>0.29101735987200017</v>
      </c>
      <c r="F61" s="4">
        <f t="shared" si="3"/>
        <v>99.140298463896428</v>
      </c>
    </row>
    <row r="62" spans="1:6">
      <c r="A62" s="12">
        <v>92</v>
      </c>
      <c r="B62" s="13">
        <v>0.2</v>
      </c>
      <c r="C62" s="2">
        <f t="shared" si="0"/>
        <v>18.400000000000002</v>
      </c>
      <c r="D62" s="2">
        <f t="shared" si="1"/>
        <v>1532.3779993600008</v>
      </c>
      <c r="E62" s="2">
        <f t="shared" si="2"/>
        <v>0.30647559987200013</v>
      </c>
      <c r="F62" s="4">
        <f t="shared" si="3"/>
        <v>100.42852825878487</v>
      </c>
    </row>
    <row r="63" spans="1:6">
      <c r="A63" s="12">
        <v>93</v>
      </c>
      <c r="B63" s="13">
        <v>0.2</v>
      </c>
      <c r="C63" s="2">
        <f t="shared" si="0"/>
        <v>18.600000000000001</v>
      </c>
      <c r="D63" s="2">
        <f t="shared" si="1"/>
        <v>1611.6691993600007</v>
      </c>
      <c r="E63" s="2">
        <f t="shared" si="2"/>
        <v>0.32233383987200015</v>
      </c>
      <c r="F63" s="4">
        <f t="shared" si="3"/>
        <v>101.71675805367332</v>
      </c>
    </row>
    <row r="64" spans="1:6">
      <c r="A64" s="12">
        <v>94</v>
      </c>
      <c r="B64" s="13">
        <v>0.5</v>
      </c>
      <c r="C64" s="2">
        <f t="shared" si="0"/>
        <v>47</v>
      </c>
      <c r="D64" s="2">
        <f t="shared" si="1"/>
        <v>1692.9603993600008</v>
      </c>
      <c r="E64" s="2">
        <f t="shared" si="2"/>
        <v>0.84648019968000043</v>
      </c>
      <c r="F64" s="4">
        <f t="shared" si="3"/>
        <v>103.00498784856174</v>
      </c>
    </row>
    <row r="65" spans="1:6">
      <c r="A65" s="12">
        <v>95</v>
      </c>
      <c r="B65" s="13">
        <v>0.2</v>
      </c>
      <c r="C65" s="2">
        <f t="shared" si="0"/>
        <v>19</v>
      </c>
      <c r="D65" s="2">
        <f t="shared" si="1"/>
        <v>1776.2515993600007</v>
      </c>
      <c r="E65" s="2">
        <f t="shared" si="2"/>
        <v>0.35525031987200018</v>
      </c>
      <c r="F65" s="4">
        <f t="shared" si="3"/>
        <v>104.29321764345019</v>
      </c>
    </row>
    <row r="66" spans="1:6">
      <c r="A66" s="12">
        <v>96</v>
      </c>
      <c r="B66" s="13">
        <v>0.1</v>
      </c>
      <c r="C66" s="2">
        <f t="shared" si="0"/>
        <v>9.6000000000000014</v>
      </c>
      <c r="D66" s="2">
        <f t="shared" si="1"/>
        <v>1861.5427993600008</v>
      </c>
      <c r="E66" s="2">
        <f t="shared" si="2"/>
        <v>0.18615427993600009</v>
      </c>
      <c r="F66" s="4">
        <f t="shared" si="3"/>
        <v>105.58144743833861</v>
      </c>
    </row>
    <row r="67" spans="1:6">
      <c r="A67" s="12">
        <v>100</v>
      </c>
      <c r="B67" s="13">
        <v>0.1</v>
      </c>
      <c r="C67" s="2">
        <f t="shared" ref="C67:C71" si="4">A67*B67</f>
        <v>10</v>
      </c>
      <c r="D67" s="2">
        <f t="shared" ref="D67:D71" si="5">(A67-$B$73)^2</f>
        <v>2222.707599360001</v>
      </c>
      <c r="E67" s="2">
        <f t="shared" ref="E67:E71" si="6">D67*B67/1000</f>
        <v>0.2222707599360001</v>
      </c>
      <c r="F67" s="4">
        <f t="shared" ref="F67:F71" si="7">(10*(A67-$B$73))/$B$75+50</f>
        <v>110.73436661789238</v>
      </c>
    </row>
    <row r="68" spans="1:6">
      <c r="A68" s="12">
        <v>102</v>
      </c>
      <c r="B68" s="13">
        <v>0.1</v>
      </c>
      <c r="C68" s="2">
        <f t="shared" si="4"/>
        <v>10.200000000000001</v>
      </c>
      <c r="D68" s="2">
        <f t="shared" si="5"/>
        <v>2415.2899993600008</v>
      </c>
      <c r="E68" s="2">
        <f t="shared" si="6"/>
        <v>0.2415289999360001</v>
      </c>
      <c r="F68" s="4">
        <f t="shared" si="7"/>
        <v>113.31082620766927</v>
      </c>
    </row>
    <row r="69" spans="1:6">
      <c r="A69" s="12">
        <v>103</v>
      </c>
      <c r="B69" s="13">
        <v>0.1</v>
      </c>
      <c r="C69" s="2">
        <f t="shared" si="4"/>
        <v>10.3</v>
      </c>
      <c r="D69" s="2">
        <f t="shared" si="5"/>
        <v>2514.5811993600009</v>
      </c>
      <c r="E69" s="2">
        <f t="shared" si="6"/>
        <v>0.25145811993600009</v>
      </c>
      <c r="F69" s="4">
        <f t="shared" si="7"/>
        <v>114.59905600255769</v>
      </c>
    </row>
    <row r="70" spans="1:6">
      <c r="A70" s="12">
        <v>104</v>
      </c>
      <c r="B70" s="13">
        <v>0.1</v>
      </c>
      <c r="C70" s="2">
        <f t="shared" si="4"/>
        <v>10.4</v>
      </c>
      <c r="D70" s="2">
        <f t="shared" si="5"/>
        <v>2615.8723993600011</v>
      </c>
      <c r="E70" s="2">
        <f t="shared" si="6"/>
        <v>0.26158723993600014</v>
      </c>
      <c r="F70" s="4">
        <f t="shared" si="7"/>
        <v>115.88728579744613</v>
      </c>
    </row>
    <row r="71" spans="1:6">
      <c r="A71" s="12">
        <v>115</v>
      </c>
      <c r="B71" s="13">
        <v>0.1</v>
      </c>
      <c r="C71" s="2">
        <f t="shared" si="4"/>
        <v>11.5</v>
      </c>
      <c r="D71" s="2">
        <f t="shared" si="5"/>
        <v>3862.075599360001</v>
      </c>
      <c r="E71" s="2">
        <f t="shared" si="6"/>
        <v>0.38620755993600009</v>
      </c>
      <c r="F71" s="4">
        <f t="shared" si="7"/>
        <v>130.05781354121896</v>
      </c>
    </row>
    <row r="73" spans="1:6">
      <c r="A73" t="s">
        <v>1</v>
      </c>
      <c r="B73" s="2">
        <f>SUM(C2:C71)/1000</f>
        <v>52.854399999999991</v>
      </c>
    </row>
    <row r="74" spans="1:6">
      <c r="A74" t="s">
        <v>3</v>
      </c>
      <c r="B74" s="2">
        <f>SUM(E2:E71)</f>
        <v>60.257806840319979</v>
      </c>
    </row>
    <row r="75" spans="1:6">
      <c r="A75" t="s">
        <v>4</v>
      </c>
      <c r="B75" s="2">
        <f>SQRT(B74)</f>
        <v>7.7625902146332564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17歳男性身長</vt:lpstr>
      <vt:lpstr>17歳男性体重</vt:lpstr>
      <vt:lpstr>17歳女性身長</vt:lpstr>
      <vt:lpstr>17歳女性体重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</dc:creator>
  <cp:lastModifiedBy>toshi</cp:lastModifiedBy>
  <dcterms:created xsi:type="dcterms:W3CDTF">2016-01-12T15:15:10Z</dcterms:created>
  <dcterms:modified xsi:type="dcterms:W3CDTF">2016-01-12T17:14:02Z</dcterms:modified>
</cp:coreProperties>
</file>