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検証" sheetId="1" r:id="rId1"/>
  </sheets>
  <definedNames/>
  <calcPr fullCalcOnLoad="1"/>
</workbook>
</file>

<file path=xl/sharedStrings.xml><?xml version="1.0" encoding="utf-8"?>
<sst xmlns="http://schemas.openxmlformats.org/spreadsheetml/2006/main" count="1083" uniqueCount="280">
  <si>
    <r>
      <t>P</t>
    </r>
    <r>
      <rPr>
        <sz val="11"/>
        <rFont val="ＭＳ Ｐゴシック"/>
        <family val="3"/>
      </rPr>
      <t>layer</t>
    </r>
  </si>
  <si>
    <r>
      <t>D</t>
    </r>
    <r>
      <rPr>
        <sz val="11"/>
        <rFont val="ＭＳ Ｐゴシック"/>
        <family val="3"/>
      </rPr>
      <t>ice</t>
    </r>
  </si>
  <si>
    <r>
      <t>L</t>
    </r>
    <r>
      <rPr>
        <sz val="11"/>
        <rFont val="ＭＳ Ｐゴシック"/>
        <family val="3"/>
      </rPr>
      <t>oc.</t>
    </r>
  </si>
  <si>
    <r>
      <t>A</t>
    </r>
    <r>
      <rPr>
        <sz val="11"/>
        <rFont val="ＭＳ Ｐゴシック"/>
        <family val="3"/>
      </rPr>
      <t>ction</t>
    </r>
  </si>
  <si>
    <r>
      <t>E</t>
    </r>
    <r>
      <rPr>
        <sz val="11"/>
        <rFont val="ＭＳ Ｐゴシック"/>
        <family val="3"/>
      </rPr>
      <t>tc.</t>
    </r>
  </si>
  <si>
    <t>A+</t>
  </si>
  <si>
    <t>A-</t>
  </si>
  <si>
    <t>B+</t>
  </si>
  <si>
    <t>B-</t>
  </si>
  <si>
    <t>C+</t>
  </si>
  <si>
    <t>C-</t>
  </si>
  <si>
    <t>D+</t>
  </si>
  <si>
    <t>D-</t>
  </si>
  <si>
    <t>E+</t>
  </si>
  <si>
    <t>E-</t>
  </si>
  <si>
    <t>F+</t>
  </si>
  <si>
    <t>F-</t>
  </si>
  <si>
    <t>A</t>
  </si>
  <si>
    <t>B</t>
  </si>
  <si>
    <t>C</t>
  </si>
  <si>
    <t>D</t>
  </si>
  <si>
    <t>E</t>
  </si>
  <si>
    <t>F</t>
  </si>
  <si>
    <t>6</t>
  </si>
  <si>
    <t>06</t>
  </si>
  <si>
    <t>b</t>
  </si>
  <si>
    <t>7</t>
  </si>
  <si>
    <t>07</t>
  </si>
  <si>
    <t>'=15*2 b</t>
  </si>
  <si>
    <t>'=11 b</t>
  </si>
  <si>
    <t>9</t>
  </si>
  <si>
    <t>09</t>
  </si>
  <si>
    <t>8</t>
  </si>
  <si>
    <t>14</t>
  </si>
  <si>
    <t>21</t>
  </si>
  <si>
    <t>10*</t>
  </si>
  <si>
    <t>5</t>
  </si>
  <si>
    <t>26</t>
  </si>
  <si>
    <t>4*</t>
  </si>
  <si>
    <t>13</t>
  </si>
  <si>
    <t>20</t>
  </si>
  <si>
    <t>19</t>
  </si>
  <si>
    <t>4</t>
  </si>
  <si>
    <t>25</t>
  </si>
  <si>
    <t>36</t>
  </si>
  <si>
    <t>'-15</t>
  </si>
  <si>
    <t>04</t>
  </si>
  <si>
    <t>27</t>
  </si>
  <si>
    <t>2*</t>
  </si>
  <si>
    <t>16</t>
  </si>
  <si>
    <t>22</t>
  </si>
  <si>
    <t>'each+50</t>
  </si>
  <si>
    <t>24</t>
  </si>
  <si>
    <t>3</t>
  </si>
  <si>
    <t>35</t>
  </si>
  <si>
    <t>33</t>
  </si>
  <si>
    <t>'+20</t>
  </si>
  <si>
    <t>29</t>
  </si>
  <si>
    <t>11</t>
  </si>
  <si>
    <t>32</t>
  </si>
  <si>
    <t>01</t>
  </si>
  <si>
    <t>15</t>
  </si>
  <si>
    <t>02</t>
  </si>
  <si>
    <t>'+100</t>
  </si>
  <si>
    <t>37</t>
  </si>
  <si>
    <t>'-150</t>
  </si>
  <si>
    <t>00</t>
  </si>
  <si>
    <t>17</t>
  </si>
  <si>
    <t>'+25</t>
  </si>
  <si>
    <t>12</t>
  </si>
  <si>
    <t>12*</t>
  </si>
  <si>
    <t>10</t>
  </si>
  <si>
    <t>05</t>
  </si>
  <si>
    <t>'=24</t>
  </si>
  <si>
    <t>'+200</t>
  </si>
  <si>
    <t>30</t>
  </si>
  <si>
    <t>31</t>
  </si>
  <si>
    <t>8*</t>
  </si>
  <si>
    <t>'=+100</t>
  </si>
  <si>
    <t>'+10</t>
  </si>
  <si>
    <t>out8</t>
  </si>
  <si>
    <t>18</t>
  </si>
  <si>
    <t>39</t>
  </si>
  <si>
    <t>Fhb</t>
  </si>
  <si>
    <t>DB0.1</t>
  </si>
  <si>
    <t>B&lt;F</t>
  </si>
  <si>
    <t>$ // Ye Or</t>
  </si>
  <si>
    <t>out10</t>
  </si>
  <si>
    <t>'+50</t>
  </si>
  <si>
    <t>DB1.1</t>
  </si>
  <si>
    <t>'+150</t>
  </si>
  <si>
    <t>23</t>
  </si>
  <si>
    <t>'=19</t>
  </si>
  <si>
    <t>A&lt;C</t>
  </si>
  <si>
    <t>RR LP …</t>
  </si>
  <si>
    <t>C&lt;A</t>
  </si>
  <si>
    <t>RR*3   Re</t>
  </si>
  <si>
    <t>Re … RR*3+200</t>
  </si>
  <si>
    <t>Re Or // RR*3 DP+$</t>
  </si>
  <si>
    <t>Re LB … RR*3 DP+$</t>
  </si>
  <si>
    <t>RR*3 DP+300 = Re LB</t>
  </si>
  <si>
    <t>Chb</t>
  </si>
  <si>
    <t>Re2.2.2</t>
  </si>
  <si>
    <t>A&lt;E</t>
  </si>
  <si>
    <t xml:space="preserve">LP … </t>
  </si>
  <si>
    <t>DB2.2</t>
  </si>
  <si>
    <t>29-m</t>
  </si>
  <si>
    <t>6*</t>
  </si>
  <si>
    <t>DB3.3</t>
  </si>
  <si>
    <t>06-m</t>
  </si>
  <si>
    <t>Re2.2.3</t>
  </si>
  <si>
    <t>Re3.3.3</t>
  </si>
  <si>
    <t>m-06</t>
  </si>
  <si>
    <t>D&lt;E</t>
  </si>
  <si>
    <t>Or Ye   LP</t>
  </si>
  <si>
    <t>E&lt;D</t>
  </si>
  <si>
    <t>LP // Or Ye+$</t>
  </si>
  <si>
    <t>Or Ye = LP</t>
  </si>
  <si>
    <t>D&lt;A</t>
  </si>
  <si>
    <t>LP*2+$   RR*4 Or DP</t>
  </si>
  <si>
    <t>A&lt;D</t>
  </si>
  <si>
    <t>RR*4 Or DP = LP*2+800</t>
  </si>
  <si>
    <t>Ahb</t>
  </si>
  <si>
    <t>LP3.3.3</t>
  </si>
  <si>
    <t>JF</t>
  </si>
  <si>
    <t>LP4.4.4</t>
  </si>
  <si>
    <t>+</t>
  </si>
  <si>
    <t>01-m</t>
  </si>
  <si>
    <t>F&lt;B</t>
  </si>
  <si>
    <t>Or 29m   d</t>
  </si>
  <si>
    <t>d-100   Or 29m</t>
  </si>
  <si>
    <t>Or 29m = 592</t>
  </si>
  <si>
    <t>Fhs</t>
  </si>
  <si>
    <t>DB3.2</t>
  </si>
  <si>
    <t>m-29</t>
  </si>
  <si>
    <t>Re3.4.3</t>
  </si>
  <si>
    <t>Re4.4.4</t>
  </si>
  <si>
    <t>E&lt;B</t>
  </si>
  <si>
    <t xml:space="preserve">Ye … </t>
  </si>
  <si>
    <t>A&lt;All</t>
  </si>
  <si>
    <t>JF // 40</t>
  </si>
  <si>
    <t>Ahs</t>
  </si>
  <si>
    <t>LP4.4.3</t>
  </si>
  <si>
    <t>B&lt;E</t>
  </si>
  <si>
    <t>Or Gr   Ye*2+200</t>
  </si>
  <si>
    <t>/Ye*3+900/   Ye*2</t>
  </si>
  <si>
    <t>Or Gr = Ye*2+200</t>
  </si>
  <si>
    <t>Bhb</t>
  </si>
  <si>
    <t>Ye1.1.2</t>
  </si>
  <si>
    <t>'++4*</t>
  </si>
  <si>
    <t>08</t>
  </si>
  <si>
    <t>19-m</t>
  </si>
  <si>
    <t>34</t>
  </si>
  <si>
    <t>18.09-m</t>
  </si>
  <si>
    <t>hcall</t>
  </si>
  <si>
    <t>B1 A1</t>
  </si>
  <si>
    <t>AB</t>
  </si>
  <si>
    <t>A160 LP4.4.4</t>
  </si>
  <si>
    <t>LB-m</t>
  </si>
  <si>
    <t>Gr*3 16-m</t>
  </si>
  <si>
    <t>m-01.08.19</t>
  </si>
  <si>
    <t>LP3.2.2</t>
  </si>
  <si>
    <t>03</t>
  </si>
  <si>
    <t>B5 F1</t>
  </si>
  <si>
    <t>Ye2.3.3</t>
  </si>
  <si>
    <t>DB2.3</t>
  </si>
  <si>
    <t>残$48</t>
  </si>
  <si>
    <t>C&lt;D</t>
  </si>
  <si>
    <t>925   RR*4</t>
  </si>
  <si>
    <t>B&lt;D</t>
  </si>
  <si>
    <t>918   RR*4</t>
  </si>
  <si>
    <t>D&lt;B</t>
  </si>
  <si>
    <t>1000   RR*4</t>
  </si>
  <si>
    <t>D&lt;C</t>
  </si>
  <si>
    <t>RR*4+08   925</t>
  </si>
  <si>
    <t>625 = 01 08 19</t>
  </si>
  <si>
    <t>15.25.35-m</t>
  </si>
  <si>
    <t>D//</t>
  </si>
  <si>
    <t>m-15.25.35</t>
  </si>
  <si>
    <t>'=39 E//</t>
  </si>
  <si>
    <t>残$226</t>
  </si>
  <si>
    <t>'=00</t>
  </si>
  <si>
    <t>Rep.-125</t>
  </si>
  <si>
    <t>++</t>
  </si>
  <si>
    <t>C&lt;F</t>
  </si>
  <si>
    <t>302   Or*2 LB*3(3m)</t>
  </si>
  <si>
    <t>F&lt;C</t>
  </si>
  <si>
    <t>Or*2(2m)   875</t>
  </si>
  <si>
    <t>875 // Or*2 LB*1(1m)</t>
  </si>
  <si>
    <t>400   Gr*3(3m)</t>
  </si>
  <si>
    <t>Gr*3(3m) = 400+DP</t>
  </si>
  <si>
    <t>'m-Gr*3</t>
  </si>
  <si>
    <t>LP0.0.0</t>
  </si>
  <si>
    <t>13-m</t>
  </si>
  <si>
    <t>Gr2.1.1</t>
  </si>
  <si>
    <t>+++JF9</t>
  </si>
  <si>
    <t>A&lt;C JF = 45</t>
  </si>
  <si>
    <t>Ye3.3.3</t>
  </si>
  <si>
    <t>Gr2.2.1</t>
  </si>
  <si>
    <t>'each-50</t>
  </si>
  <si>
    <t>12-m</t>
  </si>
  <si>
    <t>'=30</t>
  </si>
  <si>
    <t>'-50</t>
  </si>
  <si>
    <t>'-100</t>
  </si>
  <si>
    <t>38</t>
  </si>
  <si>
    <t>25-m</t>
  </si>
  <si>
    <t>05 35-m-25</t>
  </si>
  <si>
    <t>m-12</t>
  </si>
  <si>
    <t>+++10'</t>
  </si>
  <si>
    <t>+++5</t>
  </si>
  <si>
    <t>12.01-m</t>
  </si>
  <si>
    <t>11.14.03-m</t>
  </si>
  <si>
    <t>残$29</t>
  </si>
  <si>
    <t>B&lt;A</t>
  </si>
  <si>
    <t>390   LP*3(3m)</t>
  </si>
  <si>
    <t>390 = LP*3(3m)</t>
  </si>
  <si>
    <t>DB0.0</t>
  </si>
  <si>
    <t>39-m</t>
  </si>
  <si>
    <t>m-03</t>
  </si>
  <si>
    <t>Ye4.4.4</t>
  </si>
  <si>
    <t>A&lt;F</t>
  </si>
  <si>
    <t>45 // 01m</t>
  </si>
  <si>
    <t>28</t>
  </si>
  <si>
    <t>a. B110b</t>
  </si>
  <si>
    <t>19.06.08-m</t>
  </si>
  <si>
    <t>Gr2.2.3</t>
  </si>
  <si>
    <t>37-m</t>
  </si>
  <si>
    <t>03-m</t>
  </si>
  <si>
    <t>Chs</t>
  </si>
  <si>
    <t>Gr2.2.2</t>
  </si>
  <si>
    <t>16m 18m // Gr*3(3m) LB*2(2m)</t>
  </si>
  <si>
    <t>'rep. -720</t>
  </si>
  <si>
    <t>Gr0.0.0</t>
  </si>
  <si>
    <t>'+45</t>
  </si>
  <si>
    <t>'m-03</t>
  </si>
  <si>
    <t>31.32-m</t>
  </si>
  <si>
    <t>ReH.4.4</t>
  </si>
  <si>
    <t>A//</t>
  </si>
  <si>
    <t>残$38</t>
  </si>
  <si>
    <t>+++6</t>
  </si>
  <si>
    <t>ReH.H.4</t>
  </si>
  <si>
    <t>34-m</t>
  </si>
  <si>
    <t>ReH.H.H</t>
  </si>
  <si>
    <t>=28 -60</t>
  </si>
  <si>
    <t>m-37</t>
  </si>
  <si>
    <t>m-39</t>
  </si>
  <si>
    <t>'=05*2</t>
  </si>
  <si>
    <t>+100</t>
  </si>
  <si>
    <t>Gr*3-m-LP*3</t>
  </si>
  <si>
    <t>LP4.3.3</t>
  </si>
  <si>
    <t>Re0.0.0</t>
  </si>
  <si>
    <t>Re*3-m</t>
  </si>
  <si>
    <t>LPH.H.H</t>
  </si>
  <si>
    <t>+4*</t>
  </si>
  <si>
    <t>++6*</t>
  </si>
  <si>
    <t>'m-Re*3</t>
  </si>
  <si>
    <t>F//</t>
  </si>
  <si>
    <t>残$147</t>
  </si>
  <si>
    <t>m-12.DB*2</t>
  </si>
  <si>
    <t>Re1.1.2</t>
  </si>
  <si>
    <t xml:space="preserve"> </t>
  </si>
  <si>
    <t>UT*2 RR*4-m</t>
  </si>
  <si>
    <t>Bhs</t>
  </si>
  <si>
    <t>Re3.2.2</t>
  </si>
  <si>
    <t>DB1.2</t>
  </si>
  <si>
    <t>+++7</t>
  </si>
  <si>
    <t>m-25.35</t>
  </si>
  <si>
    <t>LP1.1.2</t>
  </si>
  <si>
    <t>11.13-m</t>
  </si>
  <si>
    <t>m-05.15</t>
  </si>
  <si>
    <t>14-m</t>
  </si>
  <si>
    <t>Re3.4.4</t>
  </si>
  <si>
    <t>'=05</t>
  </si>
  <si>
    <t>'m-UT*2</t>
  </si>
  <si>
    <t>'=15*2</t>
  </si>
  <si>
    <t>'m-DP*2</t>
  </si>
  <si>
    <t>DPH.H</t>
  </si>
  <si>
    <t>C//</t>
  </si>
  <si>
    <t>残$不明</t>
  </si>
  <si>
    <t>以上、Bのモノポリー勝ち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</si>
</sst>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7">
    <font>
      <sz val="10"/>
      <name val="ＭＳ Ｐゴシック"/>
      <family val="2"/>
    </font>
    <font>
      <sz val="10"/>
      <name val="Arial"/>
      <family val="0"/>
    </font>
    <font>
      <sz val="11"/>
      <name val="メイリオ"/>
      <family val="3"/>
    </font>
    <font>
      <sz val="11"/>
      <name val="ＭＳ Ｐゴシック"/>
      <family val="3"/>
    </font>
    <font>
      <sz val="11"/>
      <color indexed="8"/>
      <name val="メイリオ"/>
      <family val="3"/>
    </font>
    <font>
      <sz val="11"/>
      <color indexed="10"/>
      <name val="メイリオ"/>
      <family val="3"/>
    </font>
    <font>
      <sz val="11"/>
      <color indexed="28"/>
      <name val="メイリオ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">
    <xf numFmtId="164" fontId="0" fillId="0" borderId="0" xfId="0" applyAlignment="1">
      <alignment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4" fontId="2" fillId="0" borderId="3" xfId="0" applyFont="1" applyBorder="1" applyAlignment="1">
      <alignment horizontal="center" vertical="center"/>
    </xf>
    <xf numFmtId="164" fontId="2" fillId="0" borderId="4" xfId="0" applyFont="1" applyBorder="1" applyAlignment="1">
      <alignment horizontal="center" vertical="center"/>
    </xf>
    <xf numFmtId="164" fontId="2" fillId="0" borderId="5" xfId="0" applyFont="1" applyBorder="1" applyAlignment="1">
      <alignment horizontal="center" vertical="center"/>
    </xf>
    <xf numFmtId="164" fontId="0" fillId="0" borderId="0" xfId="0" applyAlignment="1">
      <alignment horizontal="center" vertical="center"/>
    </xf>
    <xf numFmtId="165" fontId="2" fillId="0" borderId="6" xfId="0" applyNumberFormat="1" applyFont="1" applyBorder="1" applyAlignment="1">
      <alignment/>
    </xf>
    <xf numFmtId="165" fontId="2" fillId="0" borderId="7" xfId="0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8" xfId="0" applyFont="1" applyBorder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7" xfId="0" applyFont="1" applyBorder="1" applyAlignment="1">
      <alignment/>
    </xf>
    <xf numFmtId="164" fontId="3" fillId="0" borderId="8" xfId="0" applyFont="1" applyBorder="1" applyAlignment="1">
      <alignment/>
    </xf>
    <xf numFmtId="165" fontId="4" fillId="0" borderId="7" xfId="0" applyNumberFormat="1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6" xfId="0" applyFont="1" applyBorder="1" applyAlignment="1">
      <alignment/>
    </xf>
    <xf numFmtId="165" fontId="5" fillId="0" borderId="7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5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sz val="11"/>
      </font>
      <fill>
        <patternFill patternType="solid">
          <fgColor rgb="FFFFFFCC"/>
          <bgColor rgb="FFEFEFE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FEFE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93"/>
  <sheetViews>
    <sheetView tabSelected="1" workbookViewId="0" topLeftCell="A1">
      <selection activeCell="D5" sqref="D5"/>
    </sheetView>
  </sheetViews>
  <sheetFormatPr defaultColWidth="10.28125" defaultRowHeight="12" outlineLevelCol="1"/>
  <cols>
    <col min="1" max="1" width="9.8515625" style="1" customWidth="1"/>
    <col min="2" max="2" width="10.8515625" style="2" customWidth="1"/>
    <col min="3" max="3" width="5.421875" style="2" customWidth="1"/>
    <col min="4" max="4" width="32.7109375" style="1" customWidth="1"/>
    <col min="5" max="5" width="12.7109375" style="1" customWidth="1"/>
    <col min="6" max="17" width="6.28125" style="0" customWidth="1" outlineLevel="1"/>
    <col min="18" max="23" width="6.8515625" style="0" customWidth="1"/>
    <col min="24" max="16384" width="9.8515625" style="0" customWidth="1"/>
  </cols>
  <sheetData>
    <row r="1" spans="1:23" s="9" customFormat="1" ht="12.7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  <c r="G1" s="6" t="s">
        <v>6</v>
      </c>
      <c r="H1" s="5" t="s">
        <v>7</v>
      </c>
      <c r="I1" s="6" t="s">
        <v>8</v>
      </c>
      <c r="J1" s="5" t="s">
        <v>9</v>
      </c>
      <c r="K1" s="6" t="s">
        <v>10</v>
      </c>
      <c r="L1" s="5" t="s">
        <v>11</v>
      </c>
      <c r="M1" s="6" t="s">
        <v>12</v>
      </c>
      <c r="N1" s="5" t="s">
        <v>13</v>
      </c>
      <c r="O1" s="6" t="s">
        <v>14</v>
      </c>
      <c r="P1" s="5" t="s">
        <v>15</v>
      </c>
      <c r="Q1" s="6" t="s">
        <v>16</v>
      </c>
      <c r="R1" s="7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8" t="s">
        <v>22</v>
      </c>
    </row>
    <row r="2" spans="1:23" ht="12.75">
      <c r="A2" s="10" t="s">
        <v>17</v>
      </c>
      <c r="B2" s="11" t="s">
        <v>23</v>
      </c>
      <c r="C2" s="11" t="s">
        <v>24</v>
      </c>
      <c r="D2" s="12" t="s">
        <v>25</v>
      </c>
      <c r="E2" s="12"/>
      <c r="F2" s="13">
        <v>1500</v>
      </c>
      <c r="G2" s="14">
        <v>100</v>
      </c>
      <c r="H2" s="13">
        <v>1500</v>
      </c>
      <c r="I2" s="14"/>
      <c r="J2" s="13">
        <v>1500</v>
      </c>
      <c r="K2" s="14"/>
      <c r="L2" s="13">
        <v>1500</v>
      </c>
      <c r="M2" s="14"/>
      <c r="N2" s="13">
        <v>1500</v>
      </c>
      <c r="O2" s="14"/>
      <c r="P2" s="13">
        <v>1500</v>
      </c>
      <c r="Q2" s="14"/>
      <c r="R2" s="15">
        <f>F2-G2</f>
        <v>1400</v>
      </c>
      <c r="S2" s="16">
        <f>H2-I2</f>
        <v>1500</v>
      </c>
      <c r="T2" s="16">
        <f>J2-K2</f>
        <v>1500</v>
      </c>
      <c r="U2" s="16">
        <f>L2-M2</f>
        <v>1500</v>
      </c>
      <c r="V2" s="16">
        <f>N2-O2</f>
        <v>1500</v>
      </c>
      <c r="W2" s="16">
        <f>P2-Q2</f>
        <v>1500</v>
      </c>
    </row>
    <row r="3" spans="1:23" ht="12.75">
      <c r="A3" s="10" t="s">
        <v>18</v>
      </c>
      <c r="B3" s="11" t="s">
        <v>23</v>
      </c>
      <c r="C3" s="11" t="s">
        <v>24</v>
      </c>
      <c r="D3" s="12"/>
      <c r="E3" s="12"/>
      <c r="F3" s="13">
        <v>6</v>
      </c>
      <c r="G3" s="14"/>
      <c r="H3" s="13"/>
      <c r="I3" s="14">
        <v>6</v>
      </c>
      <c r="J3" s="13"/>
      <c r="K3" s="14"/>
      <c r="L3" s="13"/>
      <c r="M3" s="14"/>
      <c r="N3" s="13"/>
      <c r="O3" s="14"/>
      <c r="P3" s="13"/>
      <c r="Q3" s="14"/>
      <c r="R3" s="13">
        <f>$R2+$F3-$G3</f>
        <v>1406</v>
      </c>
      <c r="S3" s="17">
        <f>$S2+$H3-$I3</f>
        <v>1494</v>
      </c>
      <c r="T3" s="17">
        <f>$T2+$J3-$K3</f>
        <v>1500</v>
      </c>
      <c r="U3" s="17">
        <f>$U2+$L3-$M3</f>
        <v>1500</v>
      </c>
      <c r="V3" s="17">
        <f>$V2+$N3-$O3</f>
        <v>1500</v>
      </c>
      <c r="W3" s="17">
        <f>$W2+$P3-$Q3</f>
        <v>1500</v>
      </c>
    </row>
    <row r="4" spans="1:23" ht="12.75">
      <c r="A4" s="10" t="s">
        <v>19</v>
      </c>
      <c r="B4" s="11" t="s">
        <v>26</v>
      </c>
      <c r="C4" s="11" t="s">
        <v>27</v>
      </c>
      <c r="D4" s="12" t="s">
        <v>28</v>
      </c>
      <c r="E4" s="12"/>
      <c r="F4" s="13"/>
      <c r="G4" s="14"/>
      <c r="H4" s="13"/>
      <c r="I4" s="14"/>
      <c r="J4" s="13"/>
      <c r="K4" s="14">
        <v>200</v>
      </c>
      <c r="L4" s="13"/>
      <c r="M4" s="14"/>
      <c r="N4" s="13"/>
      <c r="O4" s="14"/>
      <c r="P4" s="13"/>
      <c r="Q4" s="14"/>
      <c r="R4" s="13">
        <f>$R3+$F4-$G4</f>
        <v>1406</v>
      </c>
      <c r="S4" s="17">
        <f>$S3+$H4-$I4</f>
        <v>1494</v>
      </c>
      <c r="T4" s="17">
        <f>$T3+$J4-$K4</f>
        <v>1300</v>
      </c>
      <c r="U4" s="17">
        <f>$U3+$L4-$M4</f>
        <v>1500</v>
      </c>
      <c r="V4" s="17">
        <f>$V3+$N4-$O4</f>
        <v>1500</v>
      </c>
      <c r="W4" s="17">
        <f>$W3+$P4-$Q4</f>
        <v>1500</v>
      </c>
    </row>
    <row r="5" spans="1:23" ht="12.75">
      <c r="A5" s="10" t="s">
        <v>20</v>
      </c>
      <c r="B5" s="11" t="s">
        <v>26</v>
      </c>
      <c r="C5" s="11" t="s">
        <v>27</v>
      </c>
      <c r="D5" s="12" t="s">
        <v>29</v>
      </c>
      <c r="E5" s="12"/>
      <c r="F5" s="13"/>
      <c r="G5" s="14"/>
      <c r="H5" s="13"/>
      <c r="I5" s="14"/>
      <c r="J5" s="13"/>
      <c r="K5" s="14"/>
      <c r="L5" s="13"/>
      <c r="M5" s="14">
        <v>140</v>
      </c>
      <c r="N5" s="13"/>
      <c r="O5" s="14"/>
      <c r="P5" s="13"/>
      <c r="Q5" s="14"/>
      <c r="R5" s="13">
        <f>$R4+$F5-$G5</f>
        <v>1406</v>
      </c>
      <c r="S5" s="17">
        <f>$S4+$H5-$I5</f>
        <v>1494</v>
      </c>
      <c r="T5" s="17">
        <f>$T4+$J5-$K5</f>
        <v>1300</v>
      </c>
      <c r="U5" s="17">
        <f>$U4+$L5-$M5</f>
        <v>1360</v>
      </c>
      <c r="V5" s="17">
        <f>$V4+$N5-$O5</f>
        <v>1500</v>
      </c>
      <c r="W5" s="17">
        <f>$W4+$P5-$Q5</f>
        <v>1500</v>
      </c>
    </row>
    <row r="6" spans="1:23" ht="12.75">
      <c r="A6" s="10" t="s">
        <v>21</v>
      </c>
      <c r="B6" s="11" t="s">
        <v>30</v>
      </c>
      <c r="C6" s="11" t="s">
        <v>31</v>
      </c>
      <c r="D6" s="12" t="s">
        <v>25</v>
      </c>
      <c r="E6" s="12"/>
      <c r="F6" s="13"/>
      <c r="G6" s="14"/>
      <c r="H6" s="13"/>
      <c r="I6" s="14"/>
      <c r="J6" s="13"/>
      <c r="K6" s="14"/>
      <c r="L6" s="13"/>
      <c r="M6" s="14"/>
      <c r="N6" s="13"/>
      <c r="O6" s="14">
        <v>120</v>
      </c>
      <c r="P6" s="13"/>
      <c r="Q6" s="14"/>
      <c r="R6" s="13">
        <f>$R5+$F6-$G6</f>
        <v>1406</v>
      </c>
      <c r="S6" s="17">
        <f>$S5+$H6-$I6</f>
        <v>1494</v>
      </c>
      <c r="T6" s="17">
        <f>$T5+$J6-$K6</f>
        <v>1300</v>
      </c>
      <c r="U6" s="17">
        <f>$U5+$L6-$M6</f>
        <v>1360</v>
      </c>
      <c r="V6" s="17">
        <f>$V5+$N6-$O6</f>
        <v>1380</v>
      </c>
      <c r="W6" s="17">
        <f>$W5+$P6-$Q6</f>
        <v>1500</v>
      </c>
    </row>
    <row r="7" spans="1:23" ht="12.75">
      <c r="A7" s="10" t="s">
        <v>22</v>
      </c>
      <c r="B7" s="11" t="s">
        <v>30</v>
      </c>
      <c r="C7" s="11" t="s">
        <v>31</v>
      </c>
      <c r="D7" s="12"/>
      <c r="E7" s="12"/>
      <c r="F7" s="13"/>
      <c r="G7" s="14"/>
      <c r="H7" s="13"/>
      <c r="I7" s="14"/>
      <c r="J7" s="13"/>
      <c r="K7" s="14"/>
      <c r="L7" s="13"/>
      <c r="M7" s="14"/>
      <c r="N7" s="13">
        <v>8</v>
      </c>
      <c r="O7" s="14"/>
      <c r="P7" s="13"/>
      <c r="Q7" s="14">
        <v>8</v>
      </c>
      <c r="R7" s="13">
        <f>$R6+$F7-$G7</f>
        <v>1406</v>
      </c>
      <c r="S7" s="17">
        <f>$S6+$H7-$I7</f>
        <v>1494</v>
      </c>
      <c r="T7" s="17">
        <f>$T6+$J7-$K7</f>
        <v>1300</v>
      </c>
      <c r="U7" s="17">
        <f>$U6+$L7-$M7</f>
        <v>1360</v>
      </c>
      <c r="V7" s="17">
        <f>$V6+$N7-$O7</f>
        <v>1388</v>
      </c>
      <c r="W7" s="17">
        <f>$W6+$P7-$Q7</f>
        <v>1492</v>
      </c>
    </row>
    <row r="8" spans="1:23" ht="12.75">
      <c r="A8" s="10" t="s">
        <v>17</v>
      </c>
      <c r="B8" s="11" t="s">
        <v>32</v>
      </c>
      <c r="C8" s="11" t="s">
        <v>33</v>
      </c>
      <c r="D8" s="12" t="s">
        <v>25</v>
      </c>
      <c r="E8" s="12"/>
      <c r="F8" s="13"/>
      <c r="G8" s="14">
        <v>160</v>
      </c>
      <c r="H8" s="13"/>
      <c r="I8" s="14"/>
      <c r="J8" s="13"/>
      <c r="K8" s="14"/>
      <c r="L8" s="13"/>
      <c r="M8" s="14"/>
      <c r="N8" s="13"/>
      <c r="O8" s="14"/>
      <c r="P8" s="13"/>
      <c r="Q8" s="14"/>
      <c r="R8" s="13">
        <f>$R7+$F8-$G8</f>
        <v>1246</v>
      </c>
      <c r="S8" s="17">
        <f>$S7+$H8-$I8</f>
        <v>1494</v>
      </c>
      <c r="T8" s="17">
        <f>$T7+$J8-$K8</f>
        <v>1300</v>
      </c>
      <c r="U8" s="17">
        <f>$U7+$L8-$M8</f>
        <v>1360</v>
      </c>
      <c r="V8" s="17">
        <f>$V7+$N8-$O8</f>
        <v>1388</v>
      </c>
      <c r="W8" s="17">
        <f>$W7+$P8-$Q8</f>
        <v>1492</v>
      </c>
    </row>
    <row r="9" spans="1:23" ht="12.75">
      <c r="A9" s="10" t="s">
        <v>18</v>
      </c>
      <c r="B9" s="11" t="s">
        <v>32</v>
      </c>
      <c r="C9" s="11" t="s">
        <v>33</v>
      </c>
      <c r="D9" s="12"/>
      <c r="E9" s="12"/>
      <c r="F9" s="13">
        <v>14</v>
      </c>
      <c r="G9" s="14"/>
      <c r="H9" s="13"/>
      <c r="I9" s="14">
        <v>14</v>
      </c>
      <c r="J9" s="13"/>
      <c r="K9" s="14"/>
      <c r="L9" s="13"/>
      <c r="M9" s="14"/>
      <c r="N9" s="13"/>
      <c r="O9" s="14"/>
      <c r="P9" s="13"/>
      <c r="Q9" s="14"/>
      <c r="R9" s="13">
        <f>$R8+$F9-$G9</f>
        <v>1260</v>
      </c>
      <c r="S9" s="17">
        <f>$S8+$H9-$I9</f>
        <v>1480</v>
      </c>
      <c r="T9" s="17">
        <f>$T8+$J9-$K9</f>
        <v>1300</v>
      </c>
      <c r="U9" s="17">
        <f>$U8+$L9-$M9</f>
        <v>1360</v>
      </c>
      <c r="V9" s="17">
        <f>$V8+$N9-$O9</f>
        <v>1388</v>
      </c>
      <c r="W9" s="17">
        <f>$W8+$P9-$Q9</f>
        <v>1492</v>
      </c>
    </row>
    <row r="10" spans="1:23" ht="12.75">
      <c r="A10" s="10" t="s">
        <v>19</v>
      </c>
      <c r="B10" s="11" t="s">
        <v>23</v>
      </c>
      <c r="C10" s="11" t="s">
        <v>34</v>
      </c>
      <c r="D10" s="12" t="s">
        <v>25</v>
      </c>
      <c r="E10" s="12"/>
      <c r="F10" s="13"/>
      <c r="G10" s="14"/>
      <c r="H10" s="13"/>
      <c r="I10" s="14"/>
      <c r="J10" s="13"/>
      <c r="K10" s="14">
        <v>220</v>
      </c>
      <c r="L10" s="13"/>
      <c r="M10" s="14"/>
      <c r="N10" s="13"/>
      <c r="O10" s="14"/>
      <c r="P10" s="13"/>
      <c r="Q10" s="14"/>
      <c r="R10" s="13">
        <f>$R9+$F10-$G10</f>
        <v>1260</v>
      </c>
      <c r="S10" s="17">
        <f>$S9+$H10-$I10</f>
        <v>1480</v>
      </c>
      <c r="T10" s="17">
        <f>$T9+$J10-$K10</f>
        <v>1080</v>
      </c>
      <c r="U10" s="17">
        <f>$U9+$L10-$M10</f>
        <v>1360</v>
      </c>
      <c r="V10" s="17">
        <f>$V9+$N10-$O10</f>
        <v>1388</v>
      </c>
      <c r="W10" s="17">
        <f>$W9+$P10-$Q10</f>
        <v>1492</v>
      </c>
    </row>
    <row r="11" spans="1:23" ht="12.75">
      <c r="A11" s="10" t="s">
        <v>20</v>
      </c>
      <c r="B11" s="11" t="s">
        <v>35</v>
      </c>
      <c r="C11" s="11" t="s">
        <v>34</v>
      </c>
      <c r="D11" s="12"/>
      <c r="E11" s="12"/>
      <c r="F11" s="13"/>
      <c r="G11" s="14"/>
      <c r="H11" s="13"/>
      <c r="I11" s="14"/>
      <c r="J11" s="13">
        <v>18</v>
      </c>
      <c r="K11" s="14"/>
      <c r="L11" s="13"/>
      <c r="M11" s="14">
        <v>18</v>
      </c>
      <c r="N11" s="13"/>
      <c r="O11" s="14"/>
      <c r="P11" s="13"/>
      <c r="Q11" s="14"/>
      <c r="R11" s="13">
        <f>$R10+$F11-$G11</f>
        <v>1260</v>
      </c>
      <c r="S11" s="17">
        <f>$S10+$H11-$I11</f>
        <v>1480</v>
      </c>
      <c r="T11" s="17">
        <f>$T10+$J11-$K11</f>
        <v>1098</v>
      </c>
      <c r="U11" s="17">
        <f>$U10+$L11-$M11</f>
        <v>1342</v>
      </c>
      <c r="V11" s="17">
        <f>$V10+$N11-$O11</f>
        <v>1388</v>
      </c>
      <c r="W11" s="17">
        <f>$W10+$P11-$Q11</f>
        <v>1492</v>
      </c>
    </row>
    <row r="12" spans="1:23" ht="12.75">
      <c r="A12" s="10"/>
      <c r="B12" s="11" t="s">
        <v>36</v>
      </c>
      <c r="C12" s="11" t="s">
        <v>37</v>
      </c>
      <c r="D12" s="12" t="s">
        <v>25</v>
      </c>
      <c r="E12" s="12"/>
      <c r="F12" s="13"/>
      <c r="G12" s="14"/>
      <c r="H12" s="13"/>
      <c r="I12" s="14"/>
      <c r="J12" s="13"/>
      <c r="K12" s="14"/>
      <c r="L12" s="13"/>
      <c r="M12" s="14">
        <v>260</v>
      </c>
      <c r="N12" s="13"/>
      <c r="O12" s="14"/>
      <c r="P12" s="13"/>
      <c r="Q12" s="14"/>
      <c r="R12" s="13">
        <f>$R11+$F12-$G12</f>
        <v>1260</v>
      </c>
      <c r="S12" s="17">
        <f>$S11+$H12-$I12</f>
        <v>1480</v>
      </c>
      <c r="T12" s="17">
        <f>$T11+$J12-$K12</f>
        <v>1098</v>
      </c>
      <c r="U12" s="17">
        <f>$U11+$L12-$M12</f>
        <v>1082</v>
      </c>
      <c r="V12" s="17">
        <f>$V11+$N12-$O12</f>
        <v>1388</v>
      </c>
      <c r="W12" s="17">
        <f>$W11+$P12-$Q12</f>
        <v>1492</v>
      </c>
    </row>
    <row r="13" spans="1:23" ht="12.75">
      <c r="A13" s="10" t="s">
        <v>21</v>
      </c>
      <c r="B13" s="11" t="s">
        <v>38</v>
      </c>
      <c r="C13" s="11" t="s">
        <v>39</v>
      </c>
      <c r="D13" s="12" t="s">
        <v>25</v>
      </c>
      <c r="E13" s="12"/>
      <c r="F13" s="13"/>
      <c r="G13" s="14"/>
      <c r="H13" s="13"/>
      <c r="I13" s="14"/>
      <c r="J13" s="13"/>
      <c r="K13" s="14"/>
      <c r="L13" s="13"/>
      <c r="M13" s="14"/>
      <c r="N13" s="13"/>
      <c r="O13" s="14">
        <v>140</v>
      </c>
      <c r="P13" s="13"/>
      <c r="Q13" s="14"/>
      <c r="R13" s="13">
        <f>$R12+$F13-$G13</f>
        <v>1260</v>
      </c>
      <c r="S13" s="17">
        <f>$S12+$H13-$I13</f>
        <v>1480</v>
      </c>
      <c r="T13" s="17">
        <f>$T12+$J13-$K13</f>
        <v>1098</v>
      </c>
      <c r="U13" s="17">
        <f>$U12+$L13-$M13</f>
        <v>1082</v>
      </c>
      <c r="V13" s="17">
        <f>$V12+$N13-$O13</f>
        <v>1248</v>
      </c>
      <c r="W13" s="17">
        <f>$W12+$P13-$Q13</f>
        <v>1492</v>
      </c>
    </row>
    <row r="14" spans="1:23" ht="12.75">
      <c r="A14" s="10"/>
      <c r="B14" s="11" t="s">
        <v>26</v>
      </c>
      <c r="C14" s="11" t="s">
        <v>40</v>
      </c>
      <c r="D14" s="12"/>
      <c r="E14" s="12"/>
      <c r="F14" s="13"/>
      <c r="G14" s="14"/>
      <c r="H14" s="13"/>
      <c r="I14" s="14"/>
      <c r="J14" s="13"/>
      <c r="K14" s="14"/>
      <c r="L14" s="13"/>
      <c r="M14" s="14"/>
      <c r="N14" s="13"/>
      <c r="O14" s="14"/>
      <c r="P14" s="13"/>
      <c r="Q14" s="14"/>
      <c r="R14" s="13">
        <f>$R13+$F14-$G14</f>
        <v>1260</v>
      </c>
      <c r="S14" s="17">
        <f>$S13+$H14-$I14</f>
        <v>1480</v>
      </c>
      <c r="T14" s="17">
        <f>$T13+$J14-$K14</f>
        <v>1098</v>
      </c>
      <c r="U14" s="17">
        <f>$U13+$L14-$M14</f>
        <v>1082</v>
      </c>
      <c r="V14" s="17">
        <f>$V13+$N14-$O14</f>
        <v>1248</v>
      </c>
      <c r="W14" s="17">
        <f>$W13+$P14-$Q14</f>
        <v>1492</v>
      </c>
    </row>
    <row r="15" spans="1:23" ht="12.75">
      <c r="A15" s="10" t="s">
        <v>22</v>
      </c>
      <c r="B15" s="11" t="s">
        <v>36</v>
      </c>
      <c r="C15" s="11" t="s">
        <v>33</v>
      </c>
      <c r="D15" s="12"/>
      <c r="E15" s="12"/>
      <c r="F15" s="13">
        <v>14</v>
      </c>
      <c r="G15" s="14"/>
      <c r="H15" s="13"/>
      <c r="I15" s="14"/>
      <c r="J15" s="13"/>
      <c r="K15" s="14"/>
      <c r="L15" s="13"/>
      <c r="M15" s="14"/>
      <c r="N15" s="13"/>
      <c r="O15" s="14"/>
      <c r="P15" s="13"/>
      <c r="Q15" s="14">
        <v>14</v>
      </c>
      <c r="R15" s="13">
        <f>$R14+$F15-$G15</f>
        <v>1274</v>
      </c>
      <c r="S15" s="17">
        <f>$S14+$H15-$I15</f>
        <v>1480</v>
      </c>
      <c r="T15" s="17">
        <f>$T14+$J15-$K15</f>
        <v>1098</v>
      </c>
      <c r="U15" s="17">
        <f>$U14+$L15-$M15</f>
        <v>1082</v>
      </c>
      <c r="V15" s="17">
        <f>$V14+$N15-$O15</f>
        <v>1248</v>
      </c>
      <c r="W15" s="17">
        <f>$W14+$P15-$Q15</f>
        <v>1478</v>
      </c>
    </row>
    <row r="16" spans="1:23" ht="12.75">
      <c r="A16" s="10" t="s">
        <v>17</v>
      </c>
      <c r="B16" s="11" t="s">
        <v>36</v>
      </c>
      <c r="C16" s="11" t="s">
        <v>41</v>
      </c>
      <c r="D16" s="12" t="s">
        <v>25</v>
      </c>
      <c r="E16" s="12"/>
      <c r="F16" s="13"/>
      <c r="G16" s="14">
        <v>200</v>
      </c>
      <c r="H16" s="13"/>
      <c r="I16" s="14"/>
      <c r="J16" s="13"/>
      <c r="K16" s="14"/>
      <c r="L16" s="13"/>
      <c r="M16" s="14"/>
      <c r="N16" s="13"/>
      <c r="O16" s="14"/>
      <c r="P16" s="13"/>
      <c r="Q16" s="14"/>
      <c r="R16" s="13">
        <f>$R15+$F16-$G16</f>
        <v>1074</v>
      </c>
      <c r="S16" s="17">
        <f>$S15+$H16-$I16</f>
        <v>1480</v>
      </c>
      <c r="T16" s="17">
        <f>$T15+$J16-$K16</f>
        <v>1098</v>
      </c>
      <c r="U16" s="17">
        <f>$U15+$L16-$M16</f>
        <v>1082</v>
      </c>
      <c r="V16" s="17">
        <f>$V15+$N16-$O16</f>
        <v>1248</v>
      </c>
      <c r="W16" s="17">
        <f>$W15+$P16-$Q16</f>
        <v>1478</v>
      </c>
    </row>
    <row r="17" spans="1:23" ht="12.75">
      <c r="A17" s="10" t="s">
        <v>18</v>
      </c>
      <c r="B17" s="11" t="s">
        <v>26</v>
      </c>
      <c r="C17" s="11" t="s">
        <v>34</v>
      </c>
      <c r="D17" s="12"/>
      <c r="E17" s="12"/>
      <c r="F17" s="13"/>
      <c r="G17" s="14"/>
      <c r="H17" s="13"/>
      <c r="I17" s="14">
        <v>18</v>
      </c>
      <c r="J17" s="13">
        <v>18</v>
      </c>
      <c r="K17" s="14"/>
      <c r="L17" s="13"/>
      <c r="M17" s="14"/>
      <c r="N17" s="13"/>
      <c r="O17" s="14"/>
      <c r="P17" s="13"/>
      <c r="Q17" s="14"/>
      <c r="R17" s="13">
        <f>$R16+$F17-$G17</f>
        <v>1074</v>
      </c>
      <c r="S17" s="17">
        <f>$S16+$H17-$I17</f>
        <v>1462</v>
      </c>
      <c r="T17" s="17">
        <f>$T16+$J17-$K17</f>
        <v>1116</v>
      </c>
      <c r="U17" s="17">
        <f>$U16+$L17-$M17</f>
        <v>1082</v>
      </c>
      <c r="V17" s="17">
        <f>$V16+$N17-$O17</f>
        <v>1248</v>
      </c>
      <c r="W17" s="17">
        <f>$W16+$P17-$Q17</f>
        <v>1478</v>
      </c>
    </row>
    <row r="18" spans="1:23" ht="12.75">
      <c r="A18" s="10" t="s">
        <v>19</v>
      </c>
      <c r="B18" s="11" t="s">
        <v>42</v>
      </c>
      <c r="C18" s="11" t="s">
        <v>43</v>
      </c>
      <c r="D18" s="12" t="s">
        <v>25</v>
      </c>
      <c r="E18" s="12"/>
      <c r="F18" s="13"/>
      <c r="G18" s="14"/>
      <c r="H18" s="13"/>
      <c r="I18" s="14"/>
      <c r="J18" s="13"/>
      <c r="K18" s="14">
        <v>200</v>
      </c>
      <c r="L18" s="13"/>
      <c r="M18" s="14"/>
      <c r="N18" s="13"/>
      <c r="O18" s="14"/>
      <c r="P18" s="13"/>
      <c r="Q18" s="14"/>
      <c r="R18" s="13">
        <f>$R17+$F18-$G18</f>
        <v>1074</v>
      </c>
      <c r="S18" s="17">
        <f>$S17+$H18-$I18</f>
        <v>1462</v>
      </c>
      <c r="T18" s="17">
        <f>$T17+$J18-$K18</f>
        <v>916</v>
      </c>
      <c r="U18" s="17">
        <f>$U17+$L18-$M18</f>
        <v>1082</v>
      </c>
      <c r="V18" s="17">
        <f>$V17+$N18-$O18</f>
        <v>1248</v>
      </c>
      <c r="W18" s="17">
        <f>$W17+$P18-$Q18</f>
        <v>1478</v>
      </c>
    </row>
    <row r="19" spans="1:23" ht="12.75">
      <c r="A19" s="10" t="s">
        <v>20</v>
      </c>
      <c r="B19" s="11" t="s">
        <v>35</v>
      </c>
      <c r="C19" s="11" t="s">
        <v>44</v>
      </c>
      <c r="D19" s="12" t="s">
        <v>45</v>
      </c>
      <c r="E19" s="12"/>
      <c r="F19" s="13"/>
      <c r="G19" s="14"/>
      <c r="H19" s="13"/>
      <c r="I19" s="14"/>
      <c r="J19" s="13"/>
      <c r="K19" s="14"/>
      <c r="L19" s="13"/>
      <c r="M19" s="14">
        <v>15</v>
      </c>
      <c r="N19" s="13"/>
      <c r="O19" s="14"/>
      <c r="P19" s="13"/>
      <c r="Q19" s="14"/>
      <c r="R19" s="13">
        <f>$R18+$F19-$G19</f>
        <v>1074</v>
      </c>
      <c r="S19" s="17">
        <f>$S18+$H19-$I19</f>
        <v>1462</v>
      </c>
      <c r="T19" s="17">
        <f>$T18+$J19-$K19</f>
        <v>916</v>
      </c>
      <c r="U19" s="17">
        <f>$U18+$L19-$M19</f>
        <v>1067</v>
      </c>
      <c r="V19" s="17">
        <f>$V18+$N19-$O19</f>
        <v>1248</v>
      </c>
      <c r="W19" s="17">
        <f>$W18+$P19-$Q19</f>
        <v>1478</v>
      </c>
    </row>
    <row r="20" spans="1:23" ht="12.75">
      <c r="A20" s="10"/>
      <c r="B20" s="11" t="s">
        <v>32</v>
      </c>
      <c r="C20" s="11" t="s">
        <v>46</v>
      </c>
      <c r="D20" s="12"/>
      <c r="E20" s="12"/>
      <c r="F20" s="13"/>
      <c r="G20" s="14"/>
      <c r="H20" s="13"/>
      <c r="I20" s="14"/>
      <c r="J20" s="13"/>
      <c r="K20" s="14"/>
      <c r="L20" s="13">
        <v>200</v>
      </c>
      <c r="M20" s="14">
        <v>200</v>
      </c>
      <c r="N20" s="13"/>
      <c r="O20" s="14"/>
      <c r="P20" s="13"/>
      <c r="Q20" s="14"/>
      <c r="R20" s="13">
        <f>$R19+$F20-$G20</f>
        <v>1074</v>
      </c>
      <c r="S20" s="17">
        <f>$S19+$H20-$I20</f>
        <v>1462</v>
      </c>
      <c r="T20" s="17">
        <f>$T19+$J20-$K20</f>
        <v>916</v>
      </c>
      <c r="U20" s="17">
        <f>$U19+$L20-$M20</f>
        <v>1067</v>
      </c>
      <c r="V20" s="17">
        <f>$V19+$N20-$O20</f>
        <v>1248</v>
      </c>
      <c r="W20" s="17">
        <f>$W19+$P20-$Q20</f>
        <v>1478</v>
      </c>
    </row>
    <row r="21" spans="1:23" ht="12.75">
      <c r="A21" s="10" t="s">
        <v>21</v>
      </c>
      <c r="B21" s="11" t="s">
        <v>26</v>
      </c>
      <c r="C21" s="11" t="s">
        <v>47</v>
      </c>
      <c r="D21" s="12" t="s">
        <v>25</v>
      </c>
      <c r="E21" s="12"/>
      <c r="F21" s="13"/>
      <c r="G21" s="14"/>
      <c r="H21" s="13"/>
      <c r="I21" s="14"/>
      <c r="J21" s="13"/>
      <c r="K21" s="14"/>
      <c r="L21" s="13"/>
      <c r="M21" s="14"/>
      <c r="N21" s="13"/>
      <c r="O21" s="14">
        <v>260</v>
      </c>
      <c r="P21" s="13"/>
      <c r="Q21" s="14"/>
      <c r="R21" s="13">
        <f>$R20+$F21-$G21</f>
        <v>1074</v>
      </c>
      <c r="S21" s="17">
        <f>$S20+$H21-$I21</f>
        <v>1462</v>
      </c>
      <c r="T21" s="17">
        <f>$T20+$J21-$K21</f>
        <v>916</v>
      </c>
      <c r="U21" s="17">
        <f>$U20+$L21-$M21</f>
        <v>1067</v>
      </c>
      <c r="V21" s="17">
        <f>$V20+$N21-$O21</f>
        <v>988</v>
      </c>
      <c r="W21" s="17">
        <f>$W20+$P21-$Q21</f>
        <v>1478</v>
      </c>
    </row>
    <row r="22" spans="1:23" ht="12.75">
      <c r="A22" s="10" t="s">
        <v>22</v>
      </c>
      <c r="B22" s="11" t="s">
        <v>48</v>
      </c>
      <c r="C22" s="11" t="s">
        <v>49</v>
      </c>
      <c r="D22" s="12" t="s">
        <v>25</v>
      </c>
      <c r="E22" s="12"/>
      <c r="F22" s="13"/>
      <c r="G22" s="14"/>
      <c r="H22" s="13"/>
      <c r="I22" s="14"/>
      <c r="J22" s="13"/>
      <c r="K22" s="14"/>
      <c r="L22" s="13"/>
      <c r="M22" s="14"/>
      <c r="N22" s="13"/>
      <c r="O22" s="14"/>
      <c r="P22" s="13"/>
      <c r="Q22" s="14">
        <v>180</v>
      </c>
      <c r="R22" s="13">
        <f>$R21+$F22-$G22</f>
        <v>1074</v>
      </c>
      <c r="S22" s="17">
        <f>$S21+$H22-$I22</f>
        <v>1462</v>
      </c>
      <c r="T22" s="17">
        <f>$T21+$J22-$K22</f>
        <v>916</v>
      </c>
      <c r="U22" s="17">
        <f>$U21+$L22-$M22</f>
        <v>1067</v>
      </c>
      <c r="V22" s="17">
        <f>$V21+$N22-$O22</f>
        <v>988</v>
      </c>
      <c r="W22" s="17">
        <f>$W21+$P22-$Q22</f>
        <v>1298</v>
      </c>
    </row>
    <row r="23" spans="1:23" ht="12.75">
      <c r="A23" s="10"/>
      <c r="B23" s="11" t="s">
        <v>23</v>
      </c>
      <c r="C23" s="11" t="s">
        <v>50</v>
      </c>
      <c r="D23" s="12" t="s">
        <v>51</v>
      </c>
      <c r="E23" s="12"/>
      <c r="F23" s="13">
        <v>50</v>
      </c>
      <c r="G23" s="14"/>
      <c r="H23" s="13">
        <v>50</v>
      </c>
      <c r="I23" s="14"/>
      <c r="J23" s="13">
        <v>50</v>
      </c>
      <c r="K23" s="14"/>
      <c r="L23" s="13">
        <v>50</v>
      </c>
      <c r="M23" s="14"/>
      <c r="N23" s="13">
        <v>50</v>
      </c>
      <c r="O23" s="14"/>
      <c r="P23" s="13"/>
      <c r="Q23" s="14">
        <v>250</v>
      </c>
      <c r="R23" s="13">
        <f>$R22+$F23-$G23</f>
        <v>1124</v>
      </c>
      <c r="S23" s="17">
        <f>$S22+$H23-$I23</f>
        <v>1512</v>
      </c>
      <c r="T23" s="17">
        <f>$T22+$J23-$K23</f>
        <v>966</v>
      </c>
      <c r="U23" s="17">
        <f>$U22+$L23-$M23</f>
        <v>1117</v>
      </c>
      <c r="V23" s="17">
        <f>$V22+$N23-$O23</f>
        <v>1038</v>
      </c>
      <c r="W23" s="17">
        <f>$W22+$P23-$Q23</f>
        <v>1048</v>
      </c>
    </row>
    <row r="24" spans="1:23" ht="12.75">
      <c r="A24" s="10" t="s">
        <v>17</v>
      </c>
      <c r="B24" s="11" t="s">
        <v>36</v>
      </c>
      <c r="C24" s="11" t="s">
        <v>52</v>
      </c>
      <c r="D24" s="12" t="s">
        <v>25</v>
      </c>
      <c r="E24" s="12"/>
      <c r="F24" s="13"/>
      <c r="G24" s="14">
        <v>240</v>
      </c>
      <c r="H24" s="13"/>
      <c r="I24" s="14"/>
      <c r="J24" s="13"/>
      <c r="K24" s="14"/>
      <c r="L24" s="13"/>
      <c r="M24" s="14"/>
      <c r="N24" s="13"/>
      <c r="O24" s="14"/>
      <c r="P24" s="13"/>
      <c r="Q24" s="14"/>
      <c r="R24" s="13">
        <f>$R23+$F24-$G24</f>
        <v>884</v>
      </c>
      <c r="S24" s="17">
        <f>$S23+$H24-$I24</f>
        <v>1512</v>
      </c>
      <c r="T24" s="17">
        <f>$T23+$J24-$K24</f>
        <v>966</v>
      </c>
      <c r="U24" s="17">
        <f>$U23+$L24-$M24</f>
        <v>1117</v>
      </c>
      <c r="V24" s="17">
        <f>$V23+$N24-$O24</f>
        <v>1038</v>
      </c>
      <c r="W24" s="17">
        <f>$W23+$P24-$Q24</f>
        <v>1048</v>
      </c>
    </row>
    <row r="25" spans="1:23" ht="12.75">
      <c r="A25" s="10" t="s">
        <v>18</v>
      </c>
      <c r="B25" s="11" t="s">
        <v>53</v>
      </c>
      <c r="C25" s="11" t="s">
        <v>52</v>
      </c>
      <c r="D25" s="12"/>
      <c r="E25" s="12"/>
      <c r="F25" s="13">
        <v>20</v>
      </c>
      <c r="G25" s="14"/>
      <c r="H25" s="13"/>
      <c r="I25" s="14">
        <v>20</v>
      </c>
      <c r="J25" s="13"/>
      <c r="K25" s="14"/>
      <c r="L25" s="13"/>
      <c r="M25" s="14"/>
      <c r="N25" s="13"/>
      <c r="O25" s="14"/>
      <c r="P25" s="13"/>
      <c r="Q25" s="14"/>
      <c r="R25" s="13">
        <f>$R24+$F25-$G25</f>
        <v>904</v>
      </c>
      <c r="S25" s="17">
        <f>$S24+$H25-$I25</f>
        <v>1492</v>
      </c>
      <c r="T25" s="17">
        <f>$T24+$J25-$K25</f>
        <v>966</v>
      </c>
      <c r="U25" s="17">
        <f>$U24+$L25-$M25</f>
        <v>1117</v>
      </c>
      <c r="V25" s="17">
        <f>$V24+$N25-$O25</f>
        <v>1038</v>
      </c>
      <c r="W25" s="17">
        <f>$W24+$P25-$Q25</f>
        <v>1048</v>
      </c>
    </row>
    <row r="26" spans="1:23" ht="12.75">
      <c r="A26" s="10" t="s">
        <v>19</v>
      </c>
      <c r="B26" s="11" t="s">
        <v>48</v>
      </c>
      <c r="C26" s="11" t="s">
        <v>47</v>
      </c>
      <c r="D26" s="12"/>
      <c r="E26" s="12"/>
      <c r="F26" s="13"/>
      <c r="G26" s="14"/>
      <c r="H26" s="13"/>
      <c r="I26" s="14"/>
      <c r="J26" s="13"/>
      <c r="K26" s="14">
        <v>22</v>
      </c>
      <c r="L26" s="13"/>
      <c r="M26" s="14"/>
      <c r="N26" s="13">
        <v>22</v>
      </c>
      <c r="O26" s="14"/>
      <c r="P26" s="13"/>
      <c r="Q26" s="14"/>
      <c r="R26" s="13">
        <f>$R25+$F26-$G26</f>
        <v>904</v>
      </c>
      <c r="S26" s="17">
        <f>$S25+$H26-$I26</f>
        <v>1492</v>
      </c>
      <c r="T26" s="17">
        <f>$T25+$J26-$K26</f>
        <v>944</v>
      </c>
      <c r="U26" s="17">
        <f>$U25+$L26-$M26</f>
        <v>1117</v>
      </c>
      <c r="V26" s="17">
        <f>$V25+$N26-$O26</f>
        <v>1060</v>
      </c>
      <c r="W26" s="17">
        <f>$W25+$P26-$Q26</f>
        <v>1048</v>
      </c>
    </row>
    <row r="27" spans="1:23" ht="12.75">
      <c r="A27" s="10"/>
      <c r="B27" s="11" t="s">
        <v>32</v>
      </c>
      <c r="C27" s="11" t="s">
        <v>54</v>
      </c>
      <c r="D27" s="12" t="s">
        <v>25</v>
      </c>
      <c r="E27" s="12"/>
      <c r="F27" s="13"/>
      <c r="G27" s="14"/>
      <c r="H27" s="13"/>
      <c r="I27" s="14"/>
      <c r="J27" s="13"/>
      <c r="K27" s="14">
        <v>200</v>
      </c>
      <c r="L27" s="13"/>
      <c r="M27" s="14"/>
      <c r="N27" s="13"/>
      <c r="O27" s="14"/>
      <c r="P27" s="13"/>
      <c r="Q27" s="14"/>
      <c r="R27" s="13">
        <f>$R26+$F27-$G27</f>
        <v>904</v>
      </c>
      <c r="S27" s="17">
        <f>$S26+$H27-$I27</f>
        <v>1492</v>
      </c>
      <c r="T27" s="17">
        <f>$T26+$J27-$K27</f>
        <v>744</v>
      </c>
      <c r="U27" s="17">
        <f>$U26+$L27-$M27</f>
        <v>1117</v>
      </c>
      <c r="V27" s="17">
        <f>$V26+$N27-$O27</f>
        <v>1060</v>
      </c>
      <c r="W27" s="17">
        <f>$W26+$P27-$Q27</f>
        <v>1048</v>
      </c>
    </row>
    <row r="28" spans="1:23" ht="12.75">
      <c r="A28" s="10" t="s">
        <v>20</v>
      </c>
      <c r="B28" s="11" t="s">
        <v>36</v>
      </c>
      <c r="C28" s="11" t="s">
        <v>31</v>
      </c>
      <c r="D28" s="12"/>
      <c r="E28" s="12"/>
      <c r="F28" s="13"/>
      <c r="G28" s="14"/>
      <c r="H28" s="13"/>
      <c r="I28" s="14"/>
      <c r="J28" s="13"/>
      <c r="K28" s="14"/>
      <c r="L28" s="13"/>
      <c r="M28" s="14">
        <v>8</v>
      </c>
      <c r="N28" s="13">
        <v>8</v>
      </c>
      <c r="O28" s="14"/>
      <c r="P28" s="13"/>
      <c r="Q28" s="14"/>
      <c r="R28" s="13">
        <f>$R27+$F28-$G28</f>
        <v>904</v>
      </c>
      <c r="S28" s="17">
        <f>$S27+$H28-$I28</f>
        <v>1492</v>
      </c>
      <c r="T28" s="17">
        <f>$T27+$J28-$K28</f>
        <v>744</v>
      </c>
      <c r="U28" s="17">
        <f>$U27+$L28-$M28</f>
        <v>1109</v>
      </c>
      <c r="V28" s="17">
        <f>$V27+$N28-$O28</f>
        <v>1068</v>
      </c>
      <c r="W28" s="17">
        <f>$W27+$P28-$Q28</f>
        <v>1048</v>
      </c>
    </row>
    <row r="29" spans="1:23" ht="12.75">
      <c r="A29" s="10" t="s">
        <v>21</v>
      </c>
      <c r="B29" s="11" t="s">
        <v>23</v>
      </c>
      <c r="C29" s="11" t="s">
        <v>55</v>
      </c>
      <c r="D29" s="12" t="s">
        <v>56</v>
      </c>
      <c r="E29" s="12"/>
      <c r="F29" s="13"/>
      <c r="G29" s="14"/>
      <c r="H29" s="13"/>
      <c r="I29" s="14"/>
      <c r="J29" s="13"/>
      <c r="K29" s="14"/>
      <c r="L29" s="13"/>
      <c r="M29" s="14"/>
      <c r="N29" s="13">
        <v>20</v>
      </c>
      <c r="O29" s="14"/>
      <c r="P29" s="13"/>
      <c r="Q29" s="14"/>
      <c r="R29" s="13">
        <f>$R28+$F29-$G29</f>
        <v>904</v>
      </c>
      <c r="S29" s="17">
        <f>$S28+$H29-$I29</f>
        <v>1492</v>
      </c>
      <c r="T29" s="17">
        <f>$T28+$J29-$K29</f>
        <v>744</v>
      </c>
      <c r="U29" s="17">
        <f>$U28+$L29-$M29</f>
        <v>1109</v>
      </c>
      <c r="V29" s="17">
        <f>$V28+$N29-$O29</f>
        <v>1088</v>
      </c>
      <c r="W29" s="17">
        <f>$W28+$P29-$Q29</f>
        <v>1048</v>
      </c>
    </row>
    <row r="30" spans="1:23" ht="12.75">
      <c r="A30" s="10" t="s">
        <v>22</v>
      </c>
      <c r="B30" s="11" t="s">
        <v>26</v>
      </c>
      <c r="C30" s="11" t="s">
        <v>57</v>
      </c>
      <c r="D30" s="12" t="s">
        <v>25</v>
      </c>
      <c r="E30" s="12"/>
      <c r="F30" s="13"/>
      <c r="G30" s="14"/>
      <c r="H30" s="13"/>
      <c r="I30" s="14"/>
      <c r="J30" s="13"/>
      <c r="K30" s="14"/>
      <c r="L30" s="13"/>
      <c r="M30" s="14"/>
      <c r="N30" s="13"/>
      <c r="O30" s="14"/>
      <c r="P30" s="13"/>
      <c r="Q30" s="14">
        <v>280</v>
      </c>
      <c r="R30" s="13">
        <f>$R29+$F30-$G30</f>
        <v>904</v>
      </c>
      <c r="S30" s="17">
        <f>$S29+$H30-$I30</f>
        <v>1492</v>
      </c>
      <c r="T30" s="17">
        <f>$T29+$J30-$K30</f>
        <v>744</v>
      </c>
      <c r="U30" s="17">
        <f>$U29+$L30-$M30</f>
        <v>1109</v>
      </c>
      <c r="V30" s="17">
        <f>$V29+$N30-$O30</f>
        <v>1088</v>
      </c>
      <c r="W30" s="17">
        <f>$W29+$P30-$Q30</f>
        <v>768</v>
      </c>
    </row>
    <row r="31" spans="1:23" ht="12.75">
      <c r="A31" s="10" t="s">
        <v>17</v>
      </c>
      <c r="B31" s="11" t="s">
        <v>58</v>
      </c>
      <c r="C31" s="11" t="s">
        <v>54</v>
      </c>
      <c r="D31" s="12"/>
      <c r="E31" s="12"/>
      <c r="F31" s="13"/>
      <c r="G31" s="14">
        <v>100</v>
      </c>
      <c r="H31" s="13"/>
      <c r="I31" s="14"/>
      <c r="J31" s="13">
        <v>100</v>
      </c>
      <c r="K31" s="14"/>
      <c r="L31" s="13"/>
      <c r="M31" s="14"/>
      <c r="N31" s="13"/>
      <c r="O31" s="14"/>
      <c r="P31" s="13"/>
      <c r="Q31" s="14"/>
      <c r="R31" s="13">
        <f>$R30+$F31-$G31</f>
        <v>804</v>
      </c>
      <c r="S31" s="17">
        <f>$S30+$H31-$I31</f>
        <v>1492</v>
      </c>
      <c r="T31" s="17">
        <f>$T30+$J31-$K31</f>
        <v>844</v>
      </c>
      <c r="U31" s="17">
        <f>$U30+$L31-$M31</f>
        <v>1109</v>
      </c>
      <c r="V31" s="17">
        <f>$V30+$N31-$O31</f>
        <v>1088</v>
      </c>
      <c r="W31" s="17">
        <f>$W30+$P31-$Q31</f>
        <v>768</v>
      </c>
    </row>
    <row r="32" spans="1:23" ht="12.75">
      <c r="A32" s="10" t="s">
        <v>18</v>
      </c>
      <c r="B32" s="11" t="s">
        <v>32</v>
      </c>
      <c r="C32" s="11" t="s">
        <v>59</v>
      </c>
      <c r="D32" s="12" t="s">
        <v>25</v>
      </c>
      <c r="E32" s="12"/>
      <c r="F32" s="13"/>
      <c r="G32" s="14"/>
      <c r="H32" s="13"/>
      <c r="I32" s="14">
        <v>300</v>
      </c>
      <c r="J32" s="13"/>
      <c r="K32" s="14"/>
      <c r="L32" s="13"/>
      <c r="M32" s="14"/>
      <c r="N32" s="13"/>
      <c r="O32" s="14"/>
      <c r="P32" s="13"/>
      <c r="Q32" s="14"/>
      <c r="R32" s="13">
        <f>$R31+$F32-$G32</f>
        <v>804</v>
      </c>
      <c r="S32" s="17">
        <f>$S31+$H32-$I32</f>
        <v>1192</v>
      </c>
      <c r="T32" s="17">
        <f>$T31+$J32-$K32</f>
        <v>844</v>
      </c>
      <c r="U32" s="17">
        <f>$U31+$L32-$M32</f>
        <v>1109</v>
      </c>
      <c r="V32" s="17">
        <f>$V31+$N32-$O32</f>
        <v>1088</v>
      </c>
      <c r="W32" s="17">
        <f>$W31+$P32-$Q32</f>
        <v>768</v>
      </c>
    </row>
    <row r="33" spans="1:23" ht="12.75">
      <c r="A33" s="10" t="s">
        <v>19</v>
      </c>
      <c r="B33" s="11" t="s">
        <v>23</v>
      </c>
      <c r="C33" s="11" t="s">
        <v>60</v>
      </c>
      <c r="D33" s="12" t="s">
        <v>25</v>
      </c>
      <c r="E33" s="12"/>
      <c r="F33" s="13"/>
      <c r="G33" s="14"/>
      <c r="H33" s="13"/>
      <c r="I33" s="14"/>
      <c r="J33" s="13">
        <v>200</v>
      </c>
      <c r="K33" s="14">
        <v>60</v>
      </c>
      <c r="L33" s="13"/>
      <c r="M33" s="14"/>
      <c r="N33" s="13"/>
      <c r="O33" s="14"/>
      <c r="P33" s="13"/>
      <c r="Q33" s="14"/>
      <c r="R33" s="13">
        <f>$R32+$F33-$G33</f>
        <v>804</v>
      </c>
      <c r="S33" s="17">
        <f>$S32+$H33-$I33</f>
        <v>1192</v>
      </c>
      <c r="T33" s="17">
        <f>$T32+$J33-$K33</f>
        <v>984</v>
      </c>
      <c r="U33" s="17">
        <f>$U32+$L33-$M33</f>
        <v>1109</v>
      </c>
      <c r="V33" s="17">
        <f>$V32+$N33-$O33</f>
        <v>1088</v>
      </c>
      <c r="W33" s="17">
        <f>$W32+$P33-$Q33</f>
        <v>768</v>
      </c>
    </row>
    <row r="34" spans="1:23" ht="12.75">
      <c r="A34" s="10" t="s">
        <v>20</v>
      </c>
      <c r="B34" s="11" t="s">
        <v>23</v>
      </c>
      <c r="C34" s="11" t="s">
        <v>61</v>
      </c>
      <c r="D34" s="12"/>
      <c r="E34" s="12"/>
      <c r="F34" s="13"/>
      <c r="G34" s="14"/>
      <c r="H34" s="13"/>
      <c r="I34" s="14"/>
      <c r="J34" s="13">
        <v>100</v>
      </c>
      <c r="K34" s="14"/>
      <c r="L34" s="13"/>
      <c r="M34" s="14">
        <v>100</v>
      </c>
      <c r="N34" s="13"/>
      <c r="O34" s="14"/>
      <c r="P34" s="13"/>
      <c r="Q34" s="14"/>
      <c r="R34" s="13">
        <f>$R33+$F34-$G34</f>
        <v>804</v>
      </c>
      <c r="S34" s="17">
        <f>$S33+$H34-$I34</f>
        <v>1192</v>
      </c>
      <c r="T34" s="17">
        <f>$T33+$J34-$K34</f>
        <v>1084</v>
      </c>
      <c r="U34" s="17">
        <f>$U33+$L34-$M34</f>
        <v>1009</v>
      </c>
      <c r="V34" s="17">
        <f>$V33+$N34-$O34</f>
        <v>1088</v>
      </c>
      <c r="W34" s="17">
        <f>$W33+$P34-$Q34</f>
        <v>768</v>
      </c>
    </row>
    <row r="35" spans="1:23" ht="12.75">
      <c r="A35" s="10" t="s">
        <v>21</v>
      </c>
      <c r="B35" s="11" t="s">
        <v>30</v>
      </c>
      <c r="C35" s="11" t="s">
        <v>62</v>
      </c>
      <c r="D35" s="12" t="s">
        <v>63</v>
      </c>
      <c r="E35" s="12"/>
      <c r="F35" s="13"/>
      <c r="G35" s="14"/>
      <c r="H35" s="13"/>
      <c r="I35" s="14"/>
      <c r="J35" s="13"/>
      <c r="K35" s="14"/>
      <c r="L35" s="13"/>
      <c r="M35" s="14"/>
      <c r="N35" s="13">
        <v>300</v>
      </c>
      <c r="O35" s="14"/>
      <c r="P35" s="13"/>
      <c r="Q35" s="14"/>
      <c r="R35" s="13">
        <f>$R34+$F35-$G35</f>
        <v>804</v>
      </c>
      <c r="S35" s="17">
        <f>$S34+$H35-$I35</f>
        <v>1192</v>
      </c>
      <c r="T35" s="17">
        <f>$T34+$J35-$K35</f>
        <v>1084</v>
      </c>
      <c r="U35" s="17">
        <f>$U34+$L35-$M35</f>
        <v>1009</v>
      </c>
      <c r="V35" s="17">
        <f>$V34+$N35-$O35</f>
        <v>1388</v>
      </c>
      <c r="W35" s="17">
        <f>$W34+$P35-$Q35</f>
        <v>768</v>
      </c>
    </row>
    <row r="36" spans="1:23" ht="12.75">
      <c r="A36" s="10" t="s">
        <v>22</v>
      </c>
      <c r="B36" s="11" t="s">
        <v>32</v>
      </c>
      <c r="C36" s="11" t="s">
        <v>64</v>
      </c>
      <c r="D36" s="12" t="s">
        <v>25</v>
      </c>
      <c r="E36" s="12"/>
      <c r="F36" s="13"/>
      <c r="G36" s="14"/>
      <c r="H36" s="13"/>
      <c r="I36" s="14"/>
      <c r="J36" s="13"/>
      <c r="K36" s="14"/>
      <c r="L36" s="13"/>
      <c r="M36" s="14"/>
      <c r="N36" s="13"/>
      <c r="O36" s="14"/>
      <c r="P36" s="13"/>
      <c r="Q36" s="14">
        <v>350</v>
      </c>
      <c r="R36" s="13">
        <f>$R35+$F36-$G36</f>
        <v>804</v>
      </c>
      <c r="S36" s="17">
        <f>$S35+$H36-$I36</f>
        <v>1192</v>
      </c>
      <c r="T36" s="17">
        <f>$T35+$J36-$K36</f>
        <v>1084</v>
      </c>
      <c r="U36" s="17">
        <f>$U35+$L36-$M36</f>
        <v>1009</v>
      </c>
      <c r="V36" s="17">
        <f>$V35+$N36-$O36</f>
        <v>1388</v>
      </c>
      <c r="W36" s="17">
        <f>$W35+$P36-$Q36</f>
        <v>418</v>
      </c>
    </row>
    <row r="37" spans="1:23" ht="12.75">
      <c r="A37" s="10" t="s">
        <v>17</v>
      </c>
      <c r="B37" s="11" t="s">
        <v>26</v>
      </c>
      <c r="C37" s="11" t="s">
        <v>62</v>
      </c>
      <c r="D37" s="12" t="s">
        <v>65</v>
      </c>
      <c r="E37" s="12"/>
      <c r="F37" s="13">
        <v>200</v>
      </c>
      <c r="G37" s="14">
        <v>150</v>
      </c>
      <c r="H37" s="13"/>
      <c r="I37" s="14"/>
      <c r="J37" s="13"/>
      <c r="K37" s="14"/>
      <c r="L37" s="13"/>
      <c r="M37" s="14"/>
      <c r="N37" s="13"/>
      <c r="O37" s="14"/>
      <c r="P37" s="13"/>
      <c r="Q37" s="14"/>
      <c r="R37" s="13">
        <f>$R36+$F37-$G37</f>
        <v>854</v>
      </c>
      <c r="S37" s="17">
        <f>$S36+$H37-$I37</f>
        <v>1192</v>
      </c>
      <c r="T37" s="17">
        <f>$T36+$J37-$K37</f>
        <v>1084</v>
      </c>
      <c r="U37" s="17">
        <f>$U36+$L37-$M37</f>
        <v>1009</v>
      </c>
      <c r="V37" s="17">
        <f>$V36+$N37-$O37</f>
        <v>1388</v>
      </c>
      <c r="W37" s="17">
        <f>$W36+$P37-$Q37</f>
        <v>418</v>
      </c>
    </row>
    <row r="38" spans="1:23" ht="12.75">
      <c r="A38" s="10" t="s">
        <v>18</v>
      </c>
      <c r="B38" s="11" t="s">
        <v>32</v>
      </c>
      <c r="C38" s="11" t="s">
        <v>66</v>
      </c>
      <c r="D38" s="12"/>
      <c r="E38" s="12"/>
      <c r="F38" s="13"/>
      <c r="G38" s="14"/>
      <c r="H38" s="13">
        <v>200</v>
      </c>
      <c r="I38" s="14"/>
      <c r="J38" s="13"/>
      <c r="K38" s="14"/>
      <c r="L38" s="13"/>
      <c r="M38" s="14"/>
      <c r="N38" s="13"/>
      <c r="O38" s="14"/>
      <c r="P38" s="13"/>
      <c r="Q38" s="14"/>
      <c r="R38" s="13">
        <f>$R37+$F38-$G38</f>
        <v>854</v>
      </c>
      <c r="S38" s="17">
        <f>$S37+$H38-$I38</f>
        <v>1392</v>
      </c>
      <c r="T38" s="17">
        <f>$T37+$J38-$K38</f>
        <v>1084</v>
      </c>
      <c r="U38" s="17">
        <f>$U37+$L38-$M38</f>
        <v>1009</v>
      </c>
      <c r="V38" s="17">
        <f>$V37+$N38-$O38</f>
        <v>1388</v>
      </c>
      <c r="W38" s="17">
        <f>$W37+$P38-$Q38</f>
        <v>418</v>
      </c>
    </row>
    <row r="39" spans="1:23" ht="12.75">
      <c r="A39" s="10" t="s">
        <v>19</v>
      </c>
      <c r="B39" s="11" t="s">
        <v>36</v>
      </c>
      <c r="C39" s="11" t="s">
        <v>24</v>
      </c>
      <c r="D39" s="12"/>
      <c r="E39" s="12"/>
      <c r="F39" s="13">
        <v>6</v>
      </c>
      <c r="G39" s="14"/>
      <c r="H39" s="13"/>
      <c r="I39" s="14"/>
      <c r="J39" s="13"/>
      <c r="K39" s="14">
        <v>6</v>
      </c>
      <c r="L39" s="13"/>
      <c r="M39" s="14"/>
      <c r="N39" s="13"/>
      <c r="O39" s="14"/>
      <c r="P39" s="13"/>
      <c r="Q39" s="14"/>
      <c r="R39" s="13">
        <f>$R38+$F39-$G39</f>
        <v>860</v>
      </c>
      <c r="S39" s="17">
        <f>$S38+$H39-$I39</f>
        <v>1392</v>
      </c>
      <c r="T39" s="17">
        <f>$T38+$J39-$K39</f>
        <v>1078</v>
      </c>
      <c r="U39" s="17">
        <f>$U38+$L39-$M39</f>
        <v>1009</v>
      </c>
      <c r="V39" s="17">
        <f>$V38+$N39-$O39</f>
        <v>1388</v>
      </c>
      <c r="W39" s="17">
        <f>$W38+$P39-$Q39</f>
        <v>418</v>
      </c>
    </row>
    <row r="40" spans="1:23" ht="12.75">
      <c r="A40" s="10" t="s">
        <v>20</v>
      </c>
      <c r="B40" s="11" t="s">
        <v>48</v>
      </c>
      <c r="C40" s="11" t="s">
        <v>67</v>
      </c>
      <c r="D40" s="12" t="s">
        <v>68</v>
      </c>
      <c r="E40" s="12"/>
      <c r="F40" s="13"/>
      <c r="G40" s="14"/>
      <c r="H40" s="13"/>
      <c r="I40" s="14"/>
      <c r="J40" s="13"/>
      <c r="K40" s="14"/>
      <c r="L40" s="13">
        <v>25</v>
      </c>
      <c r="M40" s="14"/>
      <c r="N40" s="13"/>
      <c r="O40" s="14"/>
      <c r="P40" s="13"/>
      <c r="Q40" s="14"/>
      <c r="R40" s="13">
        <f>$R39+$F40-$G40</f>
        <v>860</v>
      </c>
      <c r="S40" s="17">
        <f>$S39+$H40-$I40</f>
        <v>1392</v>
      </c>
      <c r="T40" s="17">
        <f>$T39+$J40-$K40</f>
        <v>1078</v>
      </c>
      <c r="U40" s="17">
        <f>$U39+$L40-$M40</f>
        <v>1034</v>
      </c>
      <c r="V40" s="17">
        <f>$V39+$N40-$O40</f>
        <v>1388</v>
      </c>
      <c r="W40" s="17">
        <f>$W39+$P40-$Q40</f>
        <v>418</v>
      </c>
    </row>
    <row r="41" spans="1:23" ht="12.75">
      <c r="A41" s="10"/>
      <c r="B41" s="11" t="s">
        <v>26</v>
      </c>
      <c r="C41" s="11" t="s">
        <v>52</v>
      </c>
      <c r="D41" s="12"/>
      <c r="E41" s="12"/>
      <c r="F41" s="13">
        <v>20</v>
      </c>
      <c r="G41" s="14"/>
      <c r="H41" s="13"/>
      <c r="I41" s="14"/>
      <c r="J41" s="13"/>
      <c r="K41" s="14"/>
      <c r="L41" s="13"/>
      <c r="M41" s="14">
        <v>20</v>
      </c>
      <c r="N41" s="13"/>
      <c r="O41" s="14"/>
      <c r="P41" s="13"/>
      <c r="Q41" s="14"/>
      <c r="R41" s="13">
        <f>$R40+$F41-$G41</f>
        <v>880</v>
      </c>
      <c r="S41" s="17">
        <f>$S40+$H41-$I41</f>
        <v>1392</v>
      </c>
      <c r="T41" s="17">
        <f>$T40+$J41-$K41</f>
        <v>1078</v>
      </c>
      <c r="U41" s="17">
        <f>$U40+$L41-$M41</f>
        <v>1014</v>
      </c>
      <c r="V41" s="17">
        <f>$V40+$N41-$O41</f>
        <v>1388</v>
      </c>
      <c r="W41" s="17">
        <f>$W40+$P41-$Q41</f>
        <v>418</v>
      </c>
    </row>
    <row r="42" spans="1:23" ht="12.75">
      <c r="A42" s="10" t="s">
        <v>21</v>
      </c>
      <c r="B42" s="11" t="s">
        <v>35</v>
      </c>
      <c r="C42" s="11" t="s">
        <v>69</v>
      </c>
      <c r="D42" s="12" t="s">
        <v>25</v>
      </c>
      <c r="E42" s="12"/>
      <c r="F42" s="13"/>
      <c r="G42" s="14"/>
      <c r="H42" s="13"/>
      <c r="I42" s="14"/>
      <c r="J42" s="13"/>
      <c r="K42" s="14"/>
      <c r="L42" s="13"/>
      <c r="M42" s="14"/>
      <c r="N42" s="13"/>
      <c r="O42" s="14">
        <v>150</v>
      </c>
      <c r="P42" s="13"/>
      <c r="Q42" s="14"/>
      <c r="R42" s="13">
        <f>$R41+$F42-$G42</f>
        <v>880</v>
      </c>
      <c r="S42" s="17">
        <f>$S41+$H42-$I42</f>
        <v>1392</v>
      </c>
      <c r="T42" s="17">
        <f>$T41+$J42-$K42</f>
        <v>1078</v>
      </c>
      <c r="U42" s="17">
        <f>$U41+$L42-$M42</f>
        <v>1014</v>
      </c>
      <c r="V42" s="17">
        <f>$V41+$N42-$O42</f>
        <v>1238</v>
      </c>
      <c r="W42" s="17">
        <f>$W41+$P42-$Q42</f>
        <v>418</v>
      </c>
    </row>
    <row r="43" spans="1:23" ht="12.75">
      <c r="A43" s="10"/>
      <c r="B43" s="11" t="s">
        <v>30</v>
      </c>
      <c r="C43" s="11" t="s">
        <v>34</v>
      </c>
      <c r="D43" s="12"/>
      <c r="E43" s="12"/>
      <c r="F43" s="13"/>
      <c r="G43" s="14"/>
      <c r="H43" s="13"/>
      <c r="I43" s="14"/>
      <c r="J43" s="13">
        <v>18</v>
      </c>
      <c r="K43" s="14"/>
      <c r="L43" s="13"/>
      <c r="M43" s="14"/>
      <c r="N43" s="13"/>
      <c r="O43" s="14">
        <v>18</v>
      </c>
      <c r="P43" s="13"/>
      <c r="Q43" s="14"/>
      <c r="R43" s="13">
        <f>$R42+$F43-$G43</f>
        <v>880</v>
      </c>
      <c r="S43" s="17">
        <f>$S42+$H43-$I43</f>
        <v>1392</v>
      </c>
      <c r="T43" s="17">
        <f>$T42+$J43-$K43</f>
        <v>1096</v>
      </c>
      <c r="U43" s="17">
        <f>$U42+$L43-$M43</f>
        <v>1014</v>
      </c>
      <c r="V43" s="17">
        <f>$V42+$N43-$O43</f>
        <v>1220</v>
      </c>
      <c r="W43" s="17">
        <f>$W42+$P43-$Q43</f>
        <v>418</v>
      </c>
    </row>
    <row r="44" spans="1:23" ht="12.75">
      <c r="A44" s="10" t="s">
        <v>22</v>
      </c>
      <c r="B44" s="11" t="s">
        <v>70</v>
      </c>
      <c r="C44" s="11" t="s">
        <v>31</v>
      </c>
      <c r="D44" s="12"/>
      <c r="E44" s="12"/>
      <c r="F44" s="13"/>
      <c r="G44" s="14"/>
      <c r="H44" s="13"/>
      <c r="I44" s="14"/>
      <c r="J44" s="13"/>
      <c r="K44" s="14"/>
      <c r="L44" s="13"/>
      <c r="M44" s="14"/>
      <c r="N44" s="13">
        <v>8</v>
      </c>
      <c r="O44" s="14"/>
      <c r="P44" s="13">
        <v>200</v>
      </c>
      <c r="Q44" s="14">
        <v>8</v>
      </c>
      <c r="R44" s="13">
        <f>$R43+$F44-$G44</f>
        <v>880</v>
      </c>
      <c r="S44" s="17">
        <f>$S43+$H44-$I44</f>
        <v>1392</v>
      </c>
      <c r="T44" s="17">
        <f>$T43+$J44-$K44</f>
        <v>1096</v>
      </c>
      <c r="U44" s="17">
        <f>$U43+$L44-$M44</f>
        <v>1014</v>
      </c>
      <c r="V44" s="17">
        <f>$V43+$N44-$O44</f>
        <v>1228</v>
      </c>
      <c r="W44" s="17">
        <f>$W43+$P44-$Q44</f>
        <v>610</v>
      </c>
    </row>
    <row r="45" spans="1:23" ht="12.75">
      <c r="A45" s="10"/>
      <c r="B45" s="11" t="s">
        <v>71</v>
      </c>
      <c r="C45" s="11" t="s">
        <v>41</v>
      </c>
      <c r="D45" s="12"/>
      <c r="E45" s="12"/>
      <c r="F45" s="13">
        <v>16</v>
      </c>
      <c r="G45" s="14"/>
      <c r="H45" s="13"/>
      <c r="I45" s="14"/>
      <c r="J45" s="13"/>
      <c r="K45" s="14"/>
      <c r="L45" s="13"/>
      <c r="M45" s="14"/>
      <c r="N45" s="13"/>
      <c r="O45" s="14"/>
      <c r="P45" s="13"/>
      <c r="Q45" s="14">
        <v>16</v>
      </c>
      <c r="R45" s="13">
        <f>$R44+$F45-$G45</f>
        <v>896</v>
      </c>
      <c r="S45" s="17">
        <f>$S44+$H45-$I45</f>
        <v>1392</v>
      </c>
      <c r="T45" s="17">
        <f>$T44+$J45-$K45</f>
        <v>1096</v>
      </c>
      <c r="U45" s="17">
        <f>$U44+$L45-$M45</f>
        <v>1014</v>
      </c>
      <c r="V45" s="17">
        <f>$V44+$N45-$O45</f>
        <v>1228</v>
      </c>
      <c r="W45" s="17">
        <f>$W44+$P45-$Q45</f>
        <v>594</v>
      </c>
    </row>
    <row r="46" spans="1:23" ht="12.75">
      <c r="A46" s="10" t="s">
        <v>17</v>
      </c>
      <c r="B46" s="11" t="s">
        <v>53</v>
      </c>
      <c r="C46" s="11" t="s">
        <v>72</v>
      </c>
      <c r="D46" s="12" t="s">
        <v>25</v>
      </c>
      <c r="E46" s="12"/>
      <c r="F46" s="13"/>
      <c r="G46" s="14">
        <v>200</v>
      </c>
      <c r="H46" s="13"/>
      <c r="I46" s="14"/>
      <c r="J46" s="13"/>
      <c r="K46" s="14"/>
      <c r="L46" s="13"/>
      <c r="M46" s="14"/>
      <c r="N46" s="13"/>
      <c r="O46" s="14"/>
      <c r="P46" s="13"/>
      <c r="Q46" s="14"/>
      <c r="R46" s="13">
        <f>$R45+$F46-$G46</f>
        <v>696</v>
      </c>
      <c r="S46" s="17">
        <f>$S45+$H46-$I46</f>
        <v>1392</v>
      </c>
      <c r="T46" s="17">
        <f>$T45+$J46-$K46</f>
        <v>1096</v>
      </c>
      <c r="U46" s="17">
        <f>$U45+$L46-$M46</f>
        <v>1014</v>
      </c>
      <c r="V46" s="17">
        <f>$V45+$N46-$O46</f>
        <v>1228</v>
      </c>
      <c r="W46" s="17">
        <f>$W45+$P46-$Q46</f>
        <v>594</v>
      </c>
    </row>
    <row r="47" spans="1:23" ht="12.75">
      <c r="A47" s="10" t="s">
        <v>18</v>
      </c>
      <c r="B47" s="11" t="s">
        <v>26</v>
      </c>
      <c r="C47" s="11" t="s">
        <v>27</v>
      </c>
      <c r="D47" s="12" t="s">
        <v>73</v>
      </c>
      <c r="E47" s="12"/>
      <c r="F47" s="13">
        <v>20</v>
      </c>
      <c r="G47" s="14"/>
      <c r="H47" s="13"/>
      <c r="I47" s="14">
        <v>20</v>
      </c>
      <c r="J47" s="13"/>
      <c r="K47" s="14"/>
      <c r="L47" s="13"/>
      <c r="M47" s="14"/>
      <c r="N47" s="13"/>
      <c r="O47" s="14"/>
      <c r="P47" s="13"/>
      <c r="Q47" s="14"/>
      <c r="R47" s="13">
        <f>$R46+$F47-$G47</f>
        <v>716</v>
      </c>
      <c r="S47" s="17">
        <f>$S46+$H47-$I47</f>
        <v>1372</v>
      </c>
      <c r="T47" s="17">
        <f>$T46+$J47-$K47</f>
        <v>1096</v>
      </c>
      <c r="U47" s="17">
        <f>$U46+$L47-$M47</f>
        <v>1014</v>
      </c>
      <c r="V47" s="17">
        <f>$V46+$N47-$O47</f>
        <v>1228</v>
      </c>
      <c r="W47" s="17">
        <f>$W46+$P47-$Q47</f>
        <v>594</v>
      </c>
    </row>
    <row r="48" spans="1:23" ht="12.75">
      <c r="A48" s="10" t="s">
        <v>19</v>
      </c>
      <c r="B48" s="11" t="s">
        <v>58</v>
      </c>
      <c r="C48" s="11" t="s">
        <v>67</v>
      </c>
      <c r="D48" s="12" t="s">
        <v>74</v>
      </c>
      <c r="E48" s="12"/>
      <c r="F48" s="13"/>
      <c r="G48" s="14"/>
      <c r="H48" s="13"/>
      <c r="I48" s="14"/>
      <c r="J48" s="13">
        <v>200</v>
      </c>
      <c r="K48" s="14"/>
      <c r="L48" s="13"/>
      <c r="M48" s="14"/>
      <c r="N48" s="13"/>
      <c r="O48" s="14"/>
      <c r="P48" s="13"/>
      <c r="Q48" s="14"/>
      <c r="R48" s="13">
        <f>$R47+$F48-$G48</f>
        <v>716</v>
      </c>
      <c r="S48" s="17">
        <f>$S47+$H48-$I48</f>
        <v>1372</v>
      </c>
      <c r="T48" s="17">
        <f>$T47+$J48-$K48</f>
        <v>1296</v>
      </c>
      <c r="U48" s="17">
        <f>$U47+$L48-$M48</f>
        <v>1014</v>
      </c>
      <c r="V48" s="17">
        <f>$V47+$N48-$O48</f>
        <v>1228</v>
      </c>
      <c r="W48" s="17">
        <f>$W47+$P48-$Q48</f>
        <v>594</v>
      </c>
    </row>
    <row r="49" spans="1:23" ht="12.75">
      <c r="A49" s="10" t="s">
        <v>20</v>
      </c>
      <c r="B49" s="11" t="s">
        <v>23</v>
      </c>
      <c r="C49" s="11" t="s">
        <v>75</v>
      </c>
      <c r="D49" s="12"/>
      <c r="E49" s="12"/>
      <c r="F49" s="13"/>
      <c r="G49" s="14"/>
      <c r="H49" s="13"/>
      <c r="I49" s="14"/>
      <c r="J49" s="13"/>
      <c r="K49" s="14"/>
      <c r="L49" s="13"/>
      <c r="M49" s="14"/>
      <c r="N49" s="13"/>
      <c r="O49" s="14"/>
      <c r="P49" s="13"/>
      <c r="Q49" s="14"/>
      <c r="R49" s="13">
        <f>$R48+$F49-$G49</f>
        <v>716</v>
      </c>
      <c r="S49" s="17">
        <f>$S48+$H49-$I49</f>
        <v>1372</v>
      </c>
      <c r="T49" s="17">
        <f>$T48+$J49-$K49</f>
        <v>1296</v>
      </c>
      <c r="U49" s="17">
        <f>$U48+$L49-$M49</f>
        <v>1014</v>
      </c>
      <c r="V49" s="17">
        <f>$V48+$N49-$O49</f>
        <v>1228</v>
      </c>
      <c r="W49" s="17">
        <f>$W48+$P49-$Q49</f>
        <v>594</v>
      </c>
    </row>
    <row r="50" spans="1:23" ht="12.75">
      <c r="A50" s="10" t="s">
        <v>21</v>
      </c>
      <c r="B50" s="11" t="s">
        <v>35</v>
      </c>
      <c r="C50" s="11" t="s">
        <v>76</v>
      </c>
      <c r="D50" s="12" t="s">
        <v>25</v>
      </c>
      <c r="E50" s="12"/>
      <c r="F50" s="13"/>
      <c r="G50" s="14"/>
      <c r="H50" s="13"/>
      <c r="I50" s="14"/>
      <c r="J50" s="13"/>
      <c r="K50" s="14"/>
      <c r="L50" s="13"/>
      <c r="M50" s="14"/>
      <c r="N50" s="13"/>
      <c r="O50" s="14">
        <v>300</v>
      </c>
      <c r="P50" s="13"/>
      <c r="Q50" s="14"/>
      <c r="R50" s="13">
        <f>$R49+$F50-$G50</f>
        <v>716</v>
      </c>
      <c r="S50" s="17">
        <f>$S49+$H50-$I50</f>
        <v>1372</v>
      </c>
      <c r="T50" s="17">
        <f>$T49+$J50-$K50</f>
        <v>1296</v>
      </c>
      <c r="U50" s="17">
        <f>$U49+$L50-$M50</f>
        <v>1014</v>
      </c>
      <c r="V50" s="17">
        <f>$V49+$N50-$O50</f>
        <v>928</v>
      </c>
      <c r="W50" s="17">
        <f>$W49+$P50-$Q50</f>
        <v>594</v>
      </c>
    </row>
    <row r="51" spans="1:23" ht="12.75">
      <c r="A51" s="10"/>
      <c r="B51" s="11" t="s">
        <v>42</v>
      </c>
      <c r="C51" s="11" t="s">
        <v>54</v>
      </c>
      <c r="D51" s="12"/>
      <c r="E51" s="12"/>
      <c r="F51" s="13"/>
      <c r="G51" s="14"/>
      <c r="H51" s="13"/>
      <c r="I51" s="14"/>
      <c r="J51" s="13">
        <v>100</v>
      </c>
      <c r="K51" s="14"/>
      <c r="L51" s="13"/>
      <c r="M51" s="14"/>
      <c r="N51" s="13"/>
      <c r="O51" s="14">
        <v>100</v>
      </c>
      <c r="P51" s="13"/>
      <c r="Q51" s="14"/>
      <c r="R51" s="13">
        <f>$R50+$F51-$G51</f>
        <v>716</v>
      </c>
      <c r="S51" s="17">
        <f>$S50+$H51-$I51</f>
        <v>1372</v>
      </c>
      <c r="T51" s="17">
        <f>$T50+$J51-$K51</f>
        <v>1396</v>
      </c>
      <c r="U51" s="17">
        <f>$U50+$L51-$M51</f>
        <v>1014</v>
      </c>
      <c r="V51" s="17">
        <f>$V50+$N51-$O51</f>
        <v>828</v>
      </c>
      <c r="W51" s="17">
        <f>$W50+$P51-$Q51</f>
        <v>594</v>
      </c>
    </row>
    <row r="52" spans="1:23" ht="12.75">
      <c r="A52" s="10" t="s">
        <v>22</v>
      </c>
      <c r="B52" s="11" t="s">
        <v>77</v>
      </c>
      <c r="C52" s="11" t="s">
        <v>47</v>
      </c>
      <c r="D52" s="12"/>
      <c r="E52" s="12"/>
      <c r="F52" s="13"/>
      <c r="G52" s="14"/>
      <c r="H52" s="13"/>
      <c r="I52" s="14"/>
      <c r="J52" s="13"/>
      <c r="K52" s="14"/>
      <c r="L52" s="13"/>
      <c r="M52" s="14"/>
      <c r="N52" s="13">
        <v>22</v>
      </c>
      <c r="O52" s="14"/>
      <c r="P52" s="13"/>
      <c r="Q52" s="14">
        <v>22</v>
      </c>
      <c r="R52" s="13">
        <f>$R51+$F52-$G52</f>
        <v>716</v>
      </c>
      <c r="S52" s="17">
        <f>$S51+$H52-$I52</f>
        <v>1372</v>
      </c>
      <c r="T52" s="17">
        <f>$T51+$J52-$K52</f>
        <v>1396</v>
      </c>
      <c r="U52" s="17">
        <f>$U51+$L52-$M52</f>
        <v>1014</v>
      </c>
      <c r="V52" s="17">
        <f>$V51+$N52-$O52</f>
        <v>850</v>
      </c>
      <c r="W52" s="17">
        <f>$W51+$P52-$Q52</f>
        <v>572</v>
      </c>
    </row>
    <row r="53" spans="1:23" ht="12.75">
      <c r="A53" s="10"/>
      <c r="B53" s="11" t="s">
        <v>23</v>
      </c>
      <c r="C53" s="11" t="s">
        <v>55</v>
      </c>
      <c r="D53" s="12" t="s">
        <v>78</v>
      </c>
      <c r="E53" s="12"/>
      <c r="F53" s="13"/>
      <c r="G53" s="14"/>
      <c r="H53" s="13"/>
      <c r="I53" s="14"/>
      <c r="J53" s="13"/>
      <c r="K53" s="14"/>
      <c r="L53" s="13"/>
      <c r="M53" s="14"/>
      <c r="N53" s="13"/>
      <c r="O53" s="14"/>
      <c r="P53" s="13">
        <v>100</v>
      </c>
      <c r="Q53" s="14"/>
      <c r="R53" s="13">
        <f>$R52+$F53-$G53</f>
        <v>716</v>
      </c>
      <c r="S53" s="17">
        <f>$S52+$H53-$I53</f>
        <v>1372</v>
      </c>
      <c r="T53" s="17">
        <f>$T52+$J53-$K53</f>
        <v>1396</v>
      </c>
      <c r="U53" s="17">
        <f>$U52+$L53-$M53</f>
        <v>1014</v>
      </c>
      <c r="V53" s="17">
        <f>$V52+$N53-$O53</f>
        <v>850</v>
      </c>
      <c r="W53" s="17">
        <f>$W52+$P53-$Q53</f>
        <v>672</v>
      </c>
    </row>
    <row r="54" spans="1:23" ht="12.75">
      <c r="A54" s="10" t="s">
        <v>17</v>
      </c>
      <c r="B54" s="11" t="s">
        <v>42</v>
      </c>
      <c r="C54" s="11" t="s">
        <v>31</v>
      </c>
      <c r="D54" s="12"/>
      <c r="E54" s="12"/>
      <c r="F54" s="13"/>
      <c r="G54" s="14">
        <v>8</v>
      </c>
      <c r="H54" s="13"/>
      <c r="I54" s="14"/>
      <c r="J54" s="13"/>
      <c r="K54" s="14"/>
      <c r="L54" s="13"/>
      <c r="M54" s="14"/>
      <c r="N54" s="13">
        <v>8</v>
      </c>
      <c r="O54" s="14"/>
      <c r="P54" s="13"/>
      <c r="Q54" s="14"/>
      <c r="R54" s="13">
        <f>$R53+$F54-$G54</f>
        <v>708</v>
      </c>
      <c r="S54" s="17">
        <f>$S53+$H54-$I54</f>
        <v>1372</v>
      </c>
      <c r="T54" s="17">
        <f>$T53+$J54-$K54</f>
        <v>1396</v>
      </c>
      <c r="U54" s="17">
        <f>$U53+$L54-$M54</f>
        <v>1014</v>
      </c>
      <c r="V54" s="17">
        <f>$V53+$N54-$O54</f>
        <v>858</v>
      </c>
      <c r="W54" s="17">
        <f>$W53+$P54-$Q54</f>
        <v>672</v>
      </c>
    </row>
    <row r="55" spans="1:23" ht="12.75">
      <c r="A55" s="10" t="s">
        <v>18</v>
      </c>
      <c r="B55" s="11" t="s">
        <v>32</v>
      </c>
      <c r="C55" s="11" t="s">
        <v>59</v>
      </c>
      <c r="D55" s="12"/>
      <c r="E55" s="12"/>
      <c r="F55" s="13"/>
      <c r="G55" s="14"/>
      <c r="H55" s="13"/>
      <c r="I55" s="14"/>
      <c r="J55" s="13"/>
      <c r="K55" s="14"/>
      <c r="L55" s="13"/>
      <c r="M55" s="14"/>
      <c r="N55" s="13"/>
      <c r="O55" s="14"/>
      <c r="P55" s="13"/>
      <c r="Q55" s="14"/>
      <c r="R55" s="13">
        <f>$R54+$F55-$G55</f>
        <v>708</v>
      </c>
      <c r="S55" s="17">
        <f>$S54+$H55-$I55</f>
        <v>1372</v>
      </c>
      <c r="T55" s="17">
        <f>$T54+$J55-$K55</f>
        <v>1396</v>
      </c>
      <c r="U55" s="17">
        <f>$U54+$L55-$M55</f>
        <v>1014</v>
      </c>
      <c r="V55" s="17">
        <f>$V54+$N55-$O55</f>
        <v>858</v>
      </c>
      <c r="W55" s="17">
        <f>$W54+$P55-$Q55</f>
        <v>672</v>
      </c>
    </row>
    <row r="56" spans="1:23" ht="12.75">
      <c r="A56" s="10" t="s">
        <v>19</v>
      </c>
      <c r="B56" s="11" t="s">
        <v>38</v>
      </c>
      <c r="C56" s="11" t="s">
        <v>34</v>
      </c>
      <c r="D56" s="12"/>
      <c r="E56" s="12"/>
      <c r="F56" s="13"/>
      <c r="G56" s="14"/>
      <c r="H56" s="13"/>
      <c r="I56" s="14"/>
      <c r="J56" s="13"/>
      <c r="K56" s="14"/>
      <c r="L56" s="13"/>
      <c r="M56" s="14"/>
      <c r="N56" s="13"/>
      <c r="O56" s="14"/>
      <c r="P56" s="13"/>
      <c r="Q56" s="14"/>
      <c r="R56" s="13">
        <f>$R55+$F56-$G56</f>
        <v>708</v>
      </c>
      <c r="S56" s="17">
        <f>$S55+$H56-$I56</f>
        <v>1372</v>
      </c>
      <c r="T56" s="17">
        <f>$T55+$J56-$K56</f>
        <v>1396</v>
      </c>
      <c r="U56" s="17">
        <f>$U55+$L56-$M56</f>
        <v>1014</v>
      </c>
      <c r="V56" s="17">
        <f>$V55+$N56-$O56</f>
        <v>858</v>
      </c>
      <c r="W56" s="17">
        <f>$W55+$P56-$Q56</f>
        <v>672</v>
      </c>
    </row>
    <row r="57" spans="1:23" ht="12.75">
      <c r="A57" s="10"/>
      <c r="B57" s="11" t="s">
        <v>70</v>
      </c>
      <c r="C57" s="11" t="s">
        <v>55</v>
      </c>
      <c r="D57" s="12" t="s">
        <v>79</v>
      </c>
      <c r="E57" s="12"/>
      <c r="F57" s="13"/>
      <c r="G57" s="14"/>
      <c r="H57" s="13"/>
      <c r="I57" s="14"/>
      <c r="J57" s="13">
        <v>10</v>
      </c>
      <c r="K57" s="14"/>
      <c r="L57" s="13"/>
      <c r="M57" s="14"/>
      <c r="N57" s="13"/>
      <c r="O57" s="14"/>
      <c r="P57" s="13"/>
      <c r="Q57" s="14"/>
      <c r="R57" s="13">
        <f>$R56+$F57-$G57</f>
        <v>708</v>
      </c>
      <c r="S57" s="17">
        <f>$S56+$H57-$I57</f>
        <v>1372</v>
      </c>
      <c r="T57" s="17">
        <f>$T56+$J57-$K57</f>
        <v>1406</v>
      </c>
      <c r="U57" s="17">
        <f>$U56+$L57-$M57</f>
        <v>1014</v>
      </c>
      <c r="V57" s="17">
        <f>$V56+$N57-$O57</f>
        <v>858</v>
      </c>
      <c r="W57" s="17">
        <f>$W56+$P57-$Q57</f>
        <v>672</v>
      </c>
    </row>
    <row r="58" spans="1:23" ht="12.75">
      <c r="A58" s="10"/>
      <c r="B58" s="11" t="s">
        <v>38</v>
      </c>
      <c r="C58" s="11" t="s">
        <v>75</v>
      </c>
      <c r="D58" s="12"/>
      <c r="E58" s="12"/>
      <c r="F58" s="13"/>
      <c r="G58" s="14"/>
      <c r="H58" s="13"/>
      <c r="I58" s="14"/>
      <c r="J58" s="13"/>
      <c r="K58" s="14"/>
      <c r="L58" s="13"/>
      <c r="M58" s="14"/>
      <c r="N58" s="13"/>
      <c r="O58" s="14"/>
      <c r="P58" s="13"/>
      <c r="Q58" s="14"/>
      <c r="R58" s="13">
        <f>$R57+$F58-$G58</f>
        <v>708</v>
      </c>
      <c r="S58" s="17">
        <f>$S57+$H58-$I58</f>
        <v>1372</v>
      </c>
      <c r="T58" s="17">
        <f>$T57+$J58-$K58</f>
        <v>1406</v>
      </c>
      <c r="U58" s="17">
        <f>$U57+$L58-$M58</f>
        <v>1014</v>
      </c>
      <c r="V58" s="17">
        <f>$V57+$N58-$O58</f>
        <v>858</v>
      </c>
      <c r="W58" s="17">
        <f>$W57+$P58-$Q58</f>
        <v>672</v>
      </c>
    </row>
    <row r="59" spans="1:23" ht="12.75">
      <c r="A59" s="10" t="s">
        <v>20</v>
      </c>
      <c r="B59" s="11" t="s">
        <v>80</v>
      </c>
      <c r="C59" s="11" t="s">
        <v>81</v>
      </c>
      <c r="D59" s="12" t="s">
        <v>25</v>
      </c>
      <c r="E59" s="12"/>
      <c r="F59" s="13"/>
      <c r="G59" s="14"/>
      <c r="H59" s="13"/>
      <c r="I59" s="14"/>
      <c r="J59" s="13"/>
      <c r="K59" s="14"/>
      <c r="L59" s="13"/>
      <c r="M59" s="14">
        <f>50+180</f>
        <v>230</v>
      </c>
      <c r="N59" s="13"/>
      <c r="O59" s="14"/>
      <c r="P59" s="13"/>
      <c r="Q59" s="14"/>
      <c r="R59" s="13">
        <f>$R58+$F59-$G59</f>
        <v>708</v>
      </c>
      <c r="S59" s="17">
        <f>$S58+$H59-$I59</f>
        <v>1372</v>
      </c>
      <c r="T59" s="17">
        <f>$T58+$J59-$K59</f>
        <v>1406</v>
      </c>
      <c r="U59" s="17">
        <f>$U58+$L59-$M59</f>
        <v>784</v>
      </c>
      <c r="V59" s="17">
        <f>$V58+$N59-$O59</f>
        <v>858</v>
      </c>
      <c r="W59" s="17">
        <f>$W58+$P59-$Q59</f>
        <v>672</v>
      </c>
    </row>
    <row r="60" spans="1:23" ht="12.75">
      <c r="A60" s="10" t="s">
        <v>21</v>
      </c>
      <c r="B60" s="11" t="s">
        <v>23</v>
      </c>
      <c r="C60" s="11" t="s">
        <v>60</v>
      </c>
      <c r="D60" s="12"/>
      <c r="E60" s="12"/>
      <c r="F60" s="13"/>
      <c r="G60" s="14"/>
      <c r="H60" s="13"/>
      <c r="I60" s="14"/>
      <c r="J60" s="13">
        <v>2</v>
      </c>
      <c r="K60" s="14"/>
      <c r="L60" s="13"/>
      <c r="M60" s="14"/>
      <c r="N60" s="13">
        <v>200</v>
      </c>
      <c r="O60" s="14">
        <v>2</v>
      </c>
      <c r="P60" s="13"/>
      <c r="Q60" s="14"/>
      <c r="R60" s="13">
        <f>$R59+$F60-$G60</f>
        <v>708</v>
      </c>
      <c r="S60" s="17">
        <f>$S59+$H60-$I60</f>
        <v>1372</v>
      </c>
      <c r="T60" s="17">
        <f>$T59+$J60-$K60</f>
        <v>1408</v>
      </c>
      <c r="U60" s="17">
        <f>$U59+$L60-$M60</f>
        <v>784</v>
      </c>
      <c r="V60" s="17">
        <f>$V59+$N60-$O60</f>
        <v>1056</v>
      </c>
      <c r="W60" s="17">
        <f>$W59+$P60-$Q60</f>
        <v>672</v>
      </c>
    </row>
    <row r="61" spans="1:23" ht="12.75">
      <c r="A61" s="10" t="s">
        <v>22</v>
      </c>
      <c r="B61" s="11" t="s">
        <v>23</v>
      </c>
      <c r="C61" s="11" t="s">
        <v>82</v>
      </c>
      <c r="D61" s="12" t="s">
        <v>25</v>
      </c>
      <c r="E61" s="12"/>
      <c r="F61" s="13"/>
      <c r="G61" s="14"/>
      <c r="H61" s="13"/>
      <c r="I61" s="14"/>
      <c r="J61" s="13"/>
      <c r="K61" s="14"/>
      <c r="L61" s="13"/>
      <c r="M61" s="14"/>
      <c r="N61" s="13"/>
      <c r="O61" s="14"/>
      <c r="P61" s="13"/>
      <c r="Q61" s="14">
        <v>400</v>
      </c>
      <c r="R61" s="13">
        <f>$R60+$F61-$G61</f>
        <v>708</v>
      </c>
      <c r="S61" s="17">
        <f>$S60+$H61-$I61</f>
        <v>1372</v>
      </c>
      <c r="T61" s="17">
        <f>$T60+$J61-$K61</f>
        <v>1408</v>
      </c>
      <c r="U61" s="17">
        <f>$U60+$L61-$M61</f>
        <v>784</v>
      </c>
      <c r="V61" s="17">
        <f>$V60+$N61-$O61</f>
        <v>1056</v>
      </c>
      <c r="W61" s="17">
        <f>$W60+$P61-$Q61</f>
        <v>272</v>
      </c>
    </row>
    <row r="62" spans="1:23" ht="12.75">
      <c r="A62" s="10" t="s">
        <v>83</v>
      </c>
      <c r="B62" s="11"/>
      <c r="C62" s="11"/>
      <c r="D62" s="12" t="s">
        <v>84</v>
      </c>
      <c r="E62" s="12"/>
      <c r="F62" s="13"/>
      <c r="G62" s="14"/>
      <c r="H62" s="13"/>
      <c r="I62" s="14"/>
      <c r="J62" s="13"/>
      <c r="K62" s="14"/>
      <c r="L62" s="13"/>
      <c r="M62" s="14"/>
      <c r="N62" s="13"/>
      <c r="O62" s="14"/>
      <c r="P62" s="13"/>
      <c r="Q62" s="14">
        <v>200</v>
      </c>
      <c r="R62" s="13">
        <f>$R61+$F62-$G62</f>
        <v>708</v>
      </c>
      <c r="S62" s="17">
        <f>$S61+$H62-$I62</f>
        <v>1372</v>
      </c>
      <c r="T62" s="17">
        <f>$T61+$J62-$K62</f>
        <v>1408</v>
      </c>
      <c r="U62" s="17">
        <f>$U61+$L62-$M62</f>
        <v>784</v>
      </c>
      <c r="V62" s="17">
        <f>$V61+$N62-$O62</f>
        <v>1056</v>
      </c>
      <c r="W62" s="17">
        <f>$W61+$P62-$Q62</f>
        <v>72</v>
      </c>
    </row>
    <row r="63" spans="1:23" ht="12.75">
      <c r="A63" s="10" t="s">
        <v>17</v>
      </c>
      <c r="B63" s="11" t="s">
        <v>26</v>
      </c>
      <c r="C63" s="11" t="s">
        <v>49</v>
      </c>
      <c r="D63" s="12"/>
      <c r="E63" s="12"/>
      <c r="F63" s="13"/>
      <c r="G63" s="14">
        <v>14</v>
      </c>
      <c r="H63" s="13"/>
      <c r="I63" s="14"/>
      <c r="J63" s="13"/>
      <c r="K63" s="14"/>
      <c r="L63" s="13"/>
      <c r="M63" s="14"/>
      <c r="N63" s="13"/>
      <c r="O63" s="14"/>
      <c r="P63" s="13">
        <v>14</v>
      </c>
      <c r="Q63" s="14"/>
      <c r="R63" s="13">
        <f>$R62+$F63-$G63</f>
        <v>694</v>
      </c>
      <c r="S63" s="17">
        <f>$S62+$H63-$I63</f>
        <v>1372</v>
      </c>
      <c r="T63" s="17">
        <f>$T62+$J63-$K63</f>
        <v>1408</v>
      </c>
      <c r="U63" s="17">
        <f>$U62+$L63-$M63</f>
        <v>784</v>
      </c>
      <c r="V63" s="17">
        <f>$V62+$N63-$O63</f>
        <v>1056</v>
      </c>
      <c r="W63" s="17">
        <f>$W62+$P63-$Q63</f>
        <v>86</v>
      </c>
    </row>
    <row r="64" spans="1:23" ht="12.75">
      <c r="A64" s="10" t="s">
        <v>18</v>
      </c>
      <c r="B64" s="11" t="s">
        <v>26</v>
      </c>
      <c r="C64" s="11" t="s">
        <v>82</v>
      </c>
      <c r="D64" s="12"/>
      <c r="E64" s="12"/>
      <c r="F64" s="13"/>
      <c r="G64" s="14"/>
      <c r="H64" s="13"/>
      <c r="I64" s="14">
        <v>200</v>
      </c>
      <c r="J64" s="13"/>
      <c r="K64" s="14"/>
      <c r="L64" s="13"/>
      <c r="M64" s="14"/>
      <c r="N64" s="13"/>
      <c r="O64" s="14"/>
      <c r="P64" s="13">
        <v>200</v>
      </c>
      <c r="Q64" s="14"/>
      <c r="R64" s="13">
        <f>$R63+$F64-$G64</f>
        <v>694</v>
      </c>
      <c r="S64" s="17">
        <f>$S63+$H64-$I64</f>
        <v>1172</v>
      </c>
      <c r="T64" s="17">
        <f>$T63+$J64-$K64</f>
        <v>1408</v>
      </c>
      <c r="U64" s="17">
        <f>$U63+$L64-$M64</f>
        <v>784</v>
      </c>
      <c r="V64" s="17">
        <f>$V63+$N64-$O64</f>
        <v>1056</v>
      </c>
      <c r="W64" s="17">
        <f>$W63+$P64-$Q64</f>
        <v>286</v>
      </c>
    </row>
    <row r="65" spans="1:23" ht="12.75">
      <c r="A65" s="10" t="s">
        <v>85</v>
      </c>
      <c r="B65" s="11"/>
      <c r="C65" s="11"/>
      <c r="D65" s="12" t="s">
        <v>86</v>
      </c>
      <c r="E65" s="12"/>
      <c r="F65" s="13"/>
      <c r="G65" s="14"/>
      <c r="H65" s="13"/>
      <c r="I65" s="14"/>
      <c r="J65" s="13"/>
      <c r="K65" s="14"/>
      <c r="L65" s="13"/>
      <c r="M65" s="14"/>
      <c r="N65" s="13"/>
      <c r="O65" s="14"/>
      <c r="P65" s="13"/>
      <c r="Q65" s="14"/>
      <c r="R65" s="13">
        <f>$R64+$F65-$G65</f>
        <v>694</v>
      </c>
      <c r="S65" s="17">
        <f>$S64+$H65-$I65</f>
        <v>1172</v>
      </c>
      <c r="T65" s="17">
        <f>$T64+$J65-$K65</f>
        <v>1408</v>
      </c>
      <c r="U65" s="17">
        <f>$U64+$L65-$M65</f>
        <v>784</v>
      </c>
      <c r="V65" s="17">
        <f>$V64+$N65-$O65</f>
        <v>1056</v>
      </c>
      <c r="W65" s="17">
        <f>$W64+$P65-$Q65</f>
        <v>286</v>
      </c>
    </row>
    <row r="66" spans="1:23" ht="12.75">
      <c r="A66" s="10" t="s">
        <v>19</v>
      </c>
      <c r="B66" s="11" t="s">
        <v>87</v>
      </c>
      <c r="C66" s="11" t="s">
        <v>40</v>
      </c>
      <c r="D66" s="12"/>
      <c r="E66" s="12"/>
      <c r="F66" s="13"/>
      <c r="G66" s="14"/>
      <c r="H66" s="13"/>
      <c r="I66" s="14"/>
      <c r="J66" s="13"/>
      <c r="K66" s="14">
        <v>50</v>
      </c>
      <c r="L66" s="13"/>
      <c r="M66" s="14"/>
      <c r="N66" s="13"/>
      <c r="O66" s="14"/>
      <c r="P66" s="13"/>
      <c r="Q66" s="14"/>
      <c r="R66" s="13">
        <f>$R65+$F66-$G66</f>
        <v>694</v>
      </c>
      <c r="S66" s="17">
        <f>$S65+$H66-$I66</f>
        <v>1172</v>
      </c>
      <c r="T66" s="17">
        <f>$T65+$J66-$K66</f>
        <v>1358</v>
      </c>
      <c r="U66" s="17">
        <f>$U65+$L66-$M66</f>
        <v>784</v>
      </c>
      <c r="V66" s="17">
        <f>$V65+$N66-$O66</f>
        <v>1056</v>
      </c>
      <c r="W66" s="17">
        <f>$W65+$P66-$Q66</f>
        <v>286</v>
      </c>
    </row>
    <row r="67" spans="1:23" ht="12.75">
      <c r="A67" s="10" t="s">
        <v>20</v>
      </c>
      <c r="B67" s="11" t="s">
        <v>32</v>
      </c>
      <c r="C67" s="11" t="s">
        <v>37</v>
      </c>
      <c r="D67" s="12"/>
      <c r="E67" s="12"/>
      <c r="F67" s="13"/>
      <c r="G67" s="14"/>
      <c r="H67" s="13"/>
      <c r="I67" s="14"/>
      <c r="J67" s="13"/>
      <c r="K67" s="14"/>
      <c r="L67" s="13"/>
      <c r="M67" s="14"/>
      <c r="N67" s="13"/>
      <c r="O67" s="14"/>
      <c r="P67" s="13"/>
      <c r="Q67" s="14"/>
      <c r="R67" s="13">
        <f>$R66+$F67-$G67</f>
        <v>694</v>
      </c>
      <c r="S67" s="17">
        <f>$S66+$H67-$I67</f>
        <v>1172</v>
      </c>
      <c r="T67" s="17">
        <f>$T66+$J67-$K67</f>
        <v>1358</v>
      </c>
      <c r="U67" s="17">
        <f>$U66+$L67-$M67</f>
        <v>784</v>
      </c>
      <c r="V67" s="17">
        <f>$V66+$N67-$O67</f>
        <v>1056</v>
      </c>
      <c r="W67" s="17">
        <f>$W66+$P67-$Q67</f>
        <v>286</v>
      </c>
    </row>
    <row r="68" spans="1:23" ht="12.75">
      <c r="A68" s="10" t="s">
        <v>21</v>
      </c>
      <c r="B68" s="11" t="s">
        <v>23</v>
      </c>
      <c r="C68" s="11" t="s">
        <v>27</v>
      </c>
      <c r="D68" s="12" t="s">
        <v>88</v>
      </c>
      <c r="E68" s="12"/>
      <c r="F68" s="13"/>
      <c r="G68" s="14"/>
      <c r="H68" s="13"/>
      <c r="I68" s="14"/>
      <c r="J68" s="13"/>
      <c r="K68" s="14"/>
      <c r="L68" s="13"/>
      <c r="M68" s="14"/>
      <c r="N68" s="13">
        <v>50</v>
      </c>
      <c r="O68" s="14"/>
      <c r="P68" s="13"/>
      <c r="Q68" s="14"/>
      <c r="R68" s="13">
        <f>$R67+$F68-$G68</f>
        <v>694</v>
      </c>
      <c r="S68" s="17">
        <f>$S67+$H68-$I68</f>
        <v>1172</v>
      </c>
      <c r="T68" s="17">
        <f>$T67+$J68-$K68</f>
        <v>1358</v>
      </c>
      <c r="U68" s="17">
        <f>$U67+$L68-$M68</f>
        <v>784</v>
      </c>
      <c r="V68" s="17">
        <f>$V67+$N68-$O68</f>
        <v>1106</v>
      </c>
      <c r="W68" s="17">
        <f>$W67+$P68-$Q68</f>
        <v>286</v>
      </c>
    </row>
    <row r="69" spans="1:23" ht="12.75">
      <c r="A69" s="10" t="s">
        <v>22</v>
      </c>
      <c r="B69" s="11" t="s">
        <v>26</v>
      </c>
      <c r="C69" s="11" t="s">
        <v>24</v>
      </c>
      <c r="D69" s="12"/>
      <c r="E69" s="12"/>
      <c r="F69" s="13">
        <v>6</v>
      </c>
      <c r="G69" s="14"/>
      <c r="H69" s="13"/>
      <c r="I69" s="14"/>
      <c r="J69" s="13"/>
      <c r="K69" s="14"/>
      <c r="L69" s="13"/>
      <c r="M69" s="14"/>
      <c r="N69" s="13"/>
      <c r="O69" s="14"/>
      <c r="P69" s="13">
        <v>200</v>
      </c>
      <c r="Q69" s="14">
        <v>6</v>
      </c>
      <c r="R69" s="13">
        <f>$R68+$F69-$G69</f>
        <v>700</v>
      </c>
      <c r="S69" s="17">
        <f>$S68+$H69-$I69</f>
        <v>1172</v>
      </c>
      <c r="T69" s="17">
        <f>$T68+$J69-$K69</f>
        <v>1358</v>
      </c>
      <c r="U69" s="17">
        <f>$U68+$L69-$M69</f>
        <v>784</v>
      </c>
      <c r="V69" s="17">
        <f>$V68+$N69-$O69</f>
        <v>1106</v>
      </c>
      <c r="W69" s="17">
        <f>$W68+$P69-$Q69</f>
        <v>480</v>
      </c>
    </row>
    <row r="70" spans="1:23" ht="12.75">
      <c r="A70" s="10" t="s">
        <v>83</v>
      </c>
      <c r="B70" s="11"/>
      <c r="C70" s="11"/>
      <c r="D70" s="12" t="s">
        <v>89</v>
      </c>
      <c r="E70" s="12"/>
      <c r="F70" s="13"/>
      <c r="G70" s="14"/>
      <c r="H70" s="13"/>
      <c r="I70" s="14"/>
      <c r="J70" s="13"/>
      <c r="K70" s="14"/>
      <c r="L70" s="13"/>
      <c r="M70" s="14"/>
      <c r="N70" s="13"/>
      <c r="O70" s="14"/>
      <c r="P70" s="13"/>
      <c r="Q70" s="14">
        <v>200</v>
      </c>
      <c r="R70" s="13">
        <f>$R69+$F70-$G70</f>
        <v>700</v>
      </c>
      <c r="S70" s="17">
        <f>$S69+$H70-$I70</f>
        <v>1172</v>
      </c>
      <c r="T70" s="17">
        <f>$T69+$J70-$K70</f>
        <v>1358</v>
      </c>
      <c r="U70" s="17">
        <f>$U69+$L70-$M70</f>
        <v>784</v>
      </c>
      <c r="V70" s="17">
        <f>$V69+$N70-$O70</f>
        <v>1106</v>
      </c>
      <c r="W70" s="17">
        <f>$W69+$P70-$Q70</f>
        <v>280</v>
      </c>
    </row>
    <row r="71" spans="1:23" ht="12.75">
      <c r="A71" s="10" t="s">
        <v>17</v>
      </c>
      <c r="B71" s="11" t="s">
        <v>30</v>
      </c>
      <c r="C71" s="11" t="s">
        <v>43</v>
      </c>
      <c r="D71" s="12"/>
      <c r="E71" s="12"/>
      <c r="F71" s="13"/>
      <c r="G71" s="14">
        <v>100</v>
      </c>
      <c r="H71" s="13"/>
      <c r="I71" s="14"/>
      <c r="J71" s="13">
        <v>100</v>
      </c>
      <c r="K71" s="14"/>
      <c r="L71" s="13"/>
      <c r="M71" s="14"/>
      <c r="N71" s="13"/>
      <c r="O71" s="14"/>
      <c r="P71" s="13"/>
      <c r="Q71" s="14"/>
      <c r="R71" s="13">
        <f>$R70+$F71-$G71</f>
        <v>600</v>
      </c>
      <c r="S71" s="17">
        <f>$S70+$H71-$I71</f>
        <v>1172</v>
      </c>
      <c r="T71" s="17">
        <f>$T70+$J71-$K71</f>
        <v>1458</v>
      </c>
      <c r="U71" s="17">
        <f>$U70+$L71-$M71</f>
        <v>784</v>
      </c>
      <c r="V71" s="17">
        <f>$V70+$N71-$O71</f>
        <v>1106</v>
      </c>
      <c r="W71" s="17">
        <f>$W70+$P71-$Q71</f>
        <v>280</v>
      </c>
    </row>
    <row r="72" spans="1:23" ht="12.75">
      <c r="A72" s="10" t="s">
        <v>18</v>
      </c>
      <c r="B72" s="11" t="s">
        <v>32</v>
      </c>
      <c r="C72" s="11" t="s">
        <v>27</v>
      </c>
      <c r="D72" s="12" t="s">
        <v>90</v>
      </c>
      <c r="E72" s="12"/>
      <c r="F72" s="13"/>
      <c r="G72" s="14"/>
      <c r="H72" s="13">
        <v>350</v>
      </c>
      <c r="I72" s="14"/>
      <c r="J72" s="13"/>
      <c r="K72" s="14"/>
      <c r="L72" s="13"/>
      <c r="M72" s="14"/>
      <c r="N72" s="13"/>
      <c r="O72" s="14"/>
      <c r="P72" s="13"/>
      <c r="Q72" s="14"/>
      <c r="R72" s="13">
        <f>$R71+$F72-$G72</f>
        <v>600</v>
      </c>
      <c r="S72" s="17">
        <f>$S71+$H72-$I72</f>
        <v>1522</v>
      </c>
      <c r="T72" s="17">
        <f>$T71+$J72-$K72</f>
        <v>1458</v>
      </c>
      <c r="U72" s="17">
        <f>$U71+$L72-$M72</f>
        <v>784</v>
      </c>
      <c r="V72" s="17">
        <f>$V71+$N72-$O72</f>
        <v>1106</v>
      </c>
      <c r="W72" s="17">
        <f>$W71+$P72-$Q72</f>
        <v>280</v>
      </c>
    </row>
    <row r="73" spans="1:23" ht="12.75">
      <c r="A73" s="10" t="s">
        <v>19</v>
      </c>
      <c r="B73" s="11" t="s">
        <v>53</v>
      </c>
      <c r="C73" s="11" t="s">
        <v>91</v>
      </c>
      <c r="D73" s="12" t="s">
        <v>25</v>
      </c>
      <c r="E73" s="12"/>
      <c r="F73" s="13"/>
      <c r="G73" s="14"/>
      <c r="H73" s="13"/>
      <c r="I73" s="14"/>
      <c r="J73" s="13"/>
      <c r="K73" s="14">
        <v>220</v>
      </c>
      <c r="L73" s="13"/>
      <c r="M73" s="14"/>
      <c r="N73" s="13"/>
      <c r="O73" s="14"/>
      <c r="P73" s="13"/>
      <c r="Q73" s="14"/>
      <c r="R73" s="13">
        <f>$R72+$F73-$G73</f>
        <v>600</v>
      </c>
      <c r="S73" s="17">
        <f>$S72+$H73-$I73</f>
        <v>1522</v>
      </c>
      <c r="T73" s="17">
        <f>$T72+$J73-$K73</f>
        <v>1238</v>
      </c>
      <c r="U73" s="17">
        <f>$U72+$L73-$M73</f>
        <v>784</v>
      </c>
      <c r="V73" s="17">
        <f>$V72+$N73-$O73</f>
        <v>1106</v>
      </c>
      <c r="W73" s="17">
        <f>$W72+$P73-$Q73</f>
        <v>280</v>
      </c>
    </row>
    <row r="74" spans="1:23" ht="12.75">
      <c r="A74" s="10" t="s">
        <v>20</v>
      </c>
      <c r="B74" s="11" t="s">
        <v>36</v>
      </c>
      <c r="C74" s="11" t="s">
        <v>76</v>
      </c>
      <c r="D74" s="12"/>
      <c r="E74" s="12"/>
      <c r="F74" s="13"/>
      <c r="G74" s="14"/>
      <c r="H74" s="13"/>
      <c r="I74" s="14"/>
      <c r="J74" s="13"/>
      <c r="K74" s="14"/>
      <c r="L74" s="13"/>
      <c r="M74" s="14">
        <v>26</v>
      </c>
      <c r="N74" s="13">
        <v>26</v>
      </c>
      <c r="O74" s="14"/>
      <c r="P74" s="13"/>
      <c r="Q74" s="14"/>
      <c r="R74" s="13">
        <f>$R73+$F74-$G74</f>
        <v>600</v>
      </c>
      <c r="S74" s="17">
        <f>$S73+$H74-$I74</f>
        <v>1522</v>
      </c>
      <c r="T74" s="17">
        <f>$T73+$J74-$K74</f>
        <v>1238</v>
      </c>
      <c r="U74" s="17">
        <f>$U73+$L74-$M74</f>
        <v>758</v>
      </c>
      <c r="V74" s="17">
        <f>$V73+$N74-$O74</f>
        <v>1132</v>
      </c>
      <c r="W74" s="17">
        <f>$W73+$P74-$Q74</f>
        <v>280</v>
      </c>
    </row>
    <row r="75" spans="1:23" ht="12.75">
      <c r="A75" s="10" t="s">
        <v>21</v>
      </c>
      <c r="B75" s="11" t="s">
        <v>77</v>
      </c>
      <c r="C75" s="11" t="s">
        <v>61</v>
      </c>
      <c r="D75" s="12"/>
      <c r="E75" s="12"/>
      <c r="F75" s="13"/>
      <c r="G75" s="14"/>
      <c r="H75" s="13"/>
      <c r="I75" s="14"/>
      <c r="J75" s="13">
        <v>100</v>
      </c>
      <c r="K75" s="14"/>
      <c r="L75" s="13"/>
      <c r="M75" s="14"/>
      <c r="N75" s="13"/>
      <c r="O75" s="14">
        <v>100</v>
      </c>
      <c r="P75" s="13"/>
      <c r="Q75" s="14"/>
      <c r="R75" s="13">
        <f>$R74+$F75-$G75</f>
        <v>600</v>
      </c>
      <c r="S75" s="17">
        <f>$S74+$H75-$I75</f>
        <v>1522</v>
      </c>
      <c r="T75" s="17">
        <f>$T74+$J75-$K75</f>
        <v>1338</v>
      </c>
      <c r="U75" s="17">
        <f>$U74+$L75-$M75</f>
        <v>758</v>
      </c>
      <c r="V75" s="17">
        <f>$V74+$N75-$O75</f>
        <v>1032</v>
      </c>
      <c r="W75" s="17">
        <f>$W74+$P75-$Q75</f>
        <v>280</v>
      </c>
    </row>
    <row r="76" spans="1:23" ht="12.75">
      <c r="A76" s="10"/>
      <c r="B76" s="11" t="s">
        <v>26</v>
      </c>
      <c r="C76" s="11" t="s">
        <v>50</v>
      </c>
      <c r="D76" s="12" t="s">
        <v>92</v>
      </c>
      <c r="E76" s="12"/>
      <c r="F76" s="13">
        <v>16</v>
      </c>
      <c r="G76" s="14"/>
      <c r="H76" s="13"/>
      <c r="I76" s="14"/>
      <c r="J76" s="13"/>
      <c r="K76" s="14"/>
      <c r="L76" s="13"/>
      <c r="M76" s="14"/>
      <c r="N76" s="13"/>
      <c r="O76" s="14">
        <v>16</v>
      </c>
      <c r="P76" s="13"/>
      <c r="Q76" s="14"/>
      <c r="R76" s="13">
        <f>$R75+$F76-$G76</f>
        <v>616</v>
      </c>
      <c r="S76" s="17">
        <f>$S75+$H76-$I76</f>
        <v>1522</v>
      </c>
      <c r="T76" s="17">
        <f>$T75+$J76-$K76</f>
        <v>1338</v>
      </c>
      <c r="U76" s="17">
        <f>$U75+$L76-$M76</f>
        <v>758</v>
      </c>
      <c r="V76" s="17">
        <f>$V75+$N76-$O76</f>
        <v>1016</v>
      </c>
      <c r="W76" s="17">
        <f>$W75+$P76-$Q76</f>
        <v>280</v>
      </c>
    </row>
    <row r="77" spans="1:23" ht="12.75">
      <c r="A77" s="10" t="s">
        <v>93</v>
      </c>
      <c r="B77" s="11"/>
      <c r="C77" s="11"/>
      <c r="D77" s="12" t="s">
        <v>94</v>
      </c>
      <c r="E77" s="12"/>
      <c r="F77" s="13"/>
      <c r="G77" s="14"/>
      <c r="H77" s="13"/>
      <c r="I77" s="14"/>
      <c r="J77" s="13"/>
      <c r="K77" s="18"/>
      <c r="L77" s="13"/>
      <c r="M77" s="14"/>
      <c r="N77" s="13"/>
      <c r="O77" s="14"/>
      <c r="P77" s="13"/>
      <c r="Q77" s="14"/>
      <c r="R77" s="13">
        <f>$R76+$F77-$G77</f>
        <v>616</v>
      </c>
      <c r="S77" s="17">
        <f>$S76+$H77-$I77</f>
        <v>1522</v>
      </c>
      <c r="T77" s="17">
        <f>$T76+$J77-$K77</f>
        <v>1338</v>
      </c>
      <c r="U77" s="17">
        <f>$U76+$L77-$M77</f>
        <v>758</v>
      </c>
      <c r="V77" s="17">
        <f>$V76+$N77-$O77</f>
        <v>1016</v>
      </c>
      <c r="W77" s="17">
        <f>$W76+$P77-$Q77</f>
        <v>280</v>
      </c>
    </row>
    <row r="78" spans="1:23" ht="12.75">
      <c r="A78" s="10" t="s">
        <v>95</v>
      </c>
      <c r="B78" s="11"/>
      <c r="C78" s="11"/>
      <c r="D78" s="12" t="s">
        <v>96</v>
      </c>
      <c r="E78" s="12"/>
      <c r="F78" s="13"/>
      <c r="G78" s="14"/>
      <c r="H78" s="13"/>
      <c r="I78" s="14"/>
      <c r="J78" s="13"/>
      <c r="K78" s="14"/>
      <c r="L78" s="13"/>
      <c r="M78" s="14"/>
      <c r="N78" s="13"/>
      <c r="O78" s="14"/>
      <c r="P78" s="13"/>
      <c r="Q78" s="14"/>
      <c r="R78" s="13">
        <f>$R77+$F78-$G78</f>
        <v>616</v>
      </c>
      <c r="S78" s="17">
        <f>$S77+$H78-$I78</f>
        <v>1522</v>
      </c>
      <c r="T78" s="17">
        <f>$T77+$J78-$K78</f>
        <v>1338</v>
      </c>
      <c r="U78" s="17">
        <f>$U77+$L78-$M78</f>
        <v>758</v>
      </c>
      <c r="V78" s="17">
        <f>$V77+$N78-$O78</f>
        <v>1016</v>
      </c>
      <c r="W78" s="17">
        <f>$W77+$P78-$Q78</f>
        <v>280</v>
      </c>
    </row>
    <row r="79" spans="1:23" ht="12.75">
      <c r="A79" s="10" t="s">
        <v>93</v>
      </c>
      <c r="B79" s="11"/>
      <c r="C79" s="11"/>
      <c r="D79" s="12" t="s">
        <v>97</v>
      </c>
      <c r="E79" s="12"/>
      <c r="F79" s="13"/>
      <c r="G79" s="14"/>
      <c r="H79" s="13"/>
      <c r="I79" s="14"/>
      <c r="J79" s="13"/>
      <c r="K79" s="14"/>
      <c r="L79" s="13"/>
      <c r="M79" s="14"/>
      <c r="N79" s="13"/>
      <c r="O79" s="14"/>
      <c r="P79" s="13"/>
      <c r="Q79" s="14"/>
      <c r="R79" s="13">
        <f>$R78+$F79-$G79</f>
        <v>616</v>
      </c>
      <c r="S79" s="17">
        <f>$S78+$H79-$I79</f>
        <v>1522</v>
      </c>
      <c r="T79" s="17">
        <f>$T78+$J79-$K79</f>
        <v>1338</v>
      </c>
      <c r="U79" s="17">
        <f>$U78+$L79-$M79</f>
        <v>758</v>
      </c>
      <c r="V79" s="17">
        <f>$V78+$N79-$O79</f>
        <v>1016</v>
      </c>
      <c r="W79" s="17">
        <f>$W78+$P79-$Q79</f>
        <v>280</v>
      </c>
    </row>
    <row r="80" spans="1:23" ht="12.75">
      <c r="A80" s="10" t="s">
        <v>93</v>
      </c>
      <c r="B80" s="11"/>
      <c r="C80" s="11"/>
      <c r="D80" s="12" t="s">
        <v>98</v>
      </c>
      <c r="E80" s="12"/>
      <c r="F80" s="13"/>
      <c r="G80" s="14"/>
      <c r="H80" s="13"/>
      <c r="I80" s="14"/>
      <c r="J80" s="13"/>
      <c r="K80" s="14"/>
      <c r="L80" s="13"/>
      <c r="M80" s="14"/>
      <c r="N80" s="13"/>
      <c r="O80" s="14"/>
      <c r="P80" s="13"/>
      <c r="Q80" s="14"/>
      <c r="R80" s="13">
        <f>$R79+$F80-$G80</f>
        <v>616</v>
      </c>
      <c r="S80" s="17">
        <f>$S79+$H80-$I80</f>
        <v>1522</v>
      </c>
      <c r="T80" s="17">
        <f>$T79+$J80-$K80</f>
        <v>1338</v>
      </c>
      <c r="U80" s="17">
        <f>$U79+$L80-$M80</f>
        <v>758</v>
      </c>
      <c r="V80" s="17">
        <f>$V79+$N80-$O80</f>
        <v>1016</v>
      </c>
      <c r="W80" s="17">
        <f>$W79+$P80-$Q80</f>
        <v>280</v>
      </c>
    </row>
    <row r="81" spans="1:23" ht="12.75">
      <c r="A81" s="10" t="s">
        <v>93</v>
      </c>
      <c r="B81" s="11"/>
      <c r="C81" s="11"/>
      <c r="D81" s="12" t="s">
        <v>99</v>
      </c>
      <c r="E81" s="12"/>
      <c r="F81" s="13"/>
      <c r="G81" s="14"/>
      <c r="H81" s="13"/>
      <c r="I81" s="14"/>
      <c r="J81" s="13"/>
      <c r="K81" s="14"/>
      <c r="L81" s="13"/>
      <c r="M81" s="14"/>
      <c r="N81" s="13"/>
      <c r="O81" s="14"/>
      <c r="P81" s="13"/>
      <c r="Q81" s="14"/>
      <c r="R81" s="13">
        <f>$R80+$F81-$G81</f>
        <v>616</v>
      </c>
      <c r="S81" s="17">
        <f>$S80+$H81-$I81</f>
        <v>1522</v>
      </c>
      <c r="T81" s="17">
        <f>$T80+$J81-$K81</f>
        <v>1338</v>
      </c>
      <c r="U81" s="17">
        <f>$U80+$L81-$M81</f>
        <v>758</v>
      </c>
      <c r="V81" s="17">
        <f>$V80+$N81-$O81</f>
        <v>1016</v>
      </c>
      <c r="W81" s="17">
        <f>$W80+$P81-$Q81</f>
        <v>280</v>
      </c>
    </row>
    <row r="82" spans="1:23" ht="12.75">
      <c r="A82" s="10" t="s">
        <v>95</v>
      </c>
      <c r="B82" s="11"/>
      <c r="C82" s="11"/>
      <c r="D82" s="12" t="s">
        <v>100</v>
      </c>
      <c r="E82" s="12"/>
      <c r="F82" s="13">
        <v>300</v>
      </c>
      <c r="G82" s="14"/>
      <c r="H82" s="13"/>
      <c r="I82" s="14"/>
      <c r="J82" s="13"/>
      <c r="K82" s="14">
        <v>300</v>
      </c>
      <c r="L82" s="13"/>
      <c r="M82" s="14"/>
      <c r="N82" s="13"/>
      <c r="O82" s="14"/>
      <c r="P82" s="13"/>
      <c r="Q82" s="14"/>
      <c r="R82" s="13">
        <f>$R81+$F82-$G82</f>
        <v>916</v>
      </c>
      <c r="S82" s="17">
        <f>$S81+$H82-$I82</f>
        <v>1522</v>
      </c>
      <c r="T82" s="17">
        <f>$T81+$J82-$K82</f>
        <v>1038</v>
      </c>
      <c r="U82" s="17">
        <f>$U81+$L82-$M82</f>
        <v>758</v>
      </c>
      <c r="V82" s="17">
        <f>$V81+$N82-$O82</f>
        <v>1016</v>
      </c>
      <c r="W82" s="17">
        <f>$W81+$P82-$Q82</f>
        <v>280</v>
      </c>
    </row>
    <row r="83" spans="1:23" ht="12.75">
      <c r="A83" s="10" t="s">
        <v>101</v>
      </c>
      <c r="B83" s="11"/>
      <c r="C83" s="11"/>
      <c r="D83" s="12" t="s">
        <v>102</v>
      </c>
      <c r="E83" s="12"/>
      <c r="F83" s="13"/>
      <c r="G83" s="14"/>
      <c r="H83" s="13"/>
      <c r="I83" s="14"/>
      <c r="J83" s="13"/>
      <c r="K83" s="14">
        <v>900</v>
      </c>
      <c r="L83" s="13"/>
      <c r="M83" s="14"/>
      <c r="N83" s="13"/>
      <c r="O83" s="14"/>
      <c r="P83" s="13"/>
      <c r="Q83" s="14"/>
      <c r="R83" s="13">
        <f>$R82+$F83-$G83</f>
        <v>916</v>
      </c>
      <c r="S83" s="17">
        <f>$S82+$H83-$I83</f>
        <v>1522</v>
      </c>
      <c r="T83" s="17">
        <f>$T82+$J83-$K83</f>
        <v>138</v>
      </c>
      <c r="U83" s="17">
        <f>$U82+$L83-$M83</f>
        <v>758</v>
      </c>
      <c r="V83" s="17">
        <f>$V82+$N83-$O83</f>
        <v>1016</v>
      </c>
      <c r="W83" s="17">
        <f>$W82+$P83-$Q83</f>
        <v>280</v>
      </c>
    </row>
    <row r="84" spans="1:23" ht="12.75">
      <c r="A84" s="10" t="s">
        <v>103</v>
      </c>
      <c r="B84" s="11"/>
      <c r="C84" s="11"/>
      <c r="D84" s="12" t="s">
        <v>104</v>
      </c>
      <c r="E84" s="12"/>
      <c r="F84" s="13"/>
      <c r="G84" s="14"/>
      <c r="H84" s="13"/>
      <c r="I84" s="14"/>
      <c r="J84" s="13"/>
      <c r="K84" s="14"/>
      <c r="L84" s="13"/>
      <c r="M84" s="14"/>
      <c r="N84" s="13"/>
      <c r="O84" s="14"/>
      <c r="P84" s="13"/>
      <c r="Q84" s="14"/>
      <c r="R84" s="13">
        <f>$R83+$F84-$G84</f>
        <v>916</v>
      </c>
      <c r="S84" s="17">
        <f>$S83+$H84-$I84</f>
        <v>1522</v>
      </c>
      <c r="T84" s="17">
        <f>$T83+$J84-$K84</f>
        <v>138</v>
      </c>
      <c r="U84" s="17">
        <f>$U83+$L84-$M84</f>
        <v>758</v>
      </c>
      <c r="V84" s="17">
        <f>$V83+$N84-$O84</f>
        <v>1016</v>
      </c>
      <c r="W84" s="17">
        <f>$W83+$P84-$Q84</f>
        <v>280</v>
      </c>
    </row>
    <row r="85" spans="1:23" ht="12.75">
      <c r="A85" s="10" t="s">
        <v>22</v>
      </c>
      <c r="B85" s="11" t="s">
        <v>42</v>
      </c>
      <c r="C85" s="11" t="s">
        <v>71</v>
      </c>
      <c r="D85" s="12"/>
      <c r="E85" s="12"/>
      <c r="F85" s="13"/>
      <c r="G85" s="14"/>
      <c r="H85" s="13"/>
      <c r="I85" s="14"/>
      <c r="J85" s="13"/>
      <c r="K85" s="14"/>
      <c r="L85" s="13"/>
      <c r="M85" s="14"/>
      <c r="N85" s="13"/>
      <c r="O85" s="14"/>
      <c r="P85" s="13"/>
      <c r="Q85" s="14"/>
      <c r="R85" s="13">
        <f>$R84+$F85-$G85</f>
        <v>916</v>
      </c>
      <c r="S85" s="17">
        <f>$S84+$H85-$I85</f>
        <v>1522</v>
      </c>
      <c r="T85" s="17">
        <f>$T84+$J85-$K85</f>
        <v>138</v>
      </c>
      <c r="U85" s="17">
        <f>$U84+$L85-$M85</f>
        <v>758</v>
      </c>
      <c r="V85" s="17">
        <f>$V84+$N85-$O85</f>
        <v>1016</v>
      </c>
      <c r="W85" s="17">
        <f>$W84+$P85-$Q85</f>
        <v>280</v>
      </c>
    </row>
    <row r="86" spans="1:23" ht="12.75">
      <c r="A86" s="10" t="s">
        <v>83</v>
      </c>
      <c r="B86" s="11"/>
      <c r="C86" s="11"/>
      <c r="D86" s="12" t="s">
        <v>105</v>
      </c>
      <c r="E86" s="12"/>
      <c r="F86" s="13"/>
      <c r="G86" s="14"/>
      <c r="H86" s="13"/>
      <c r="I86" s="14"/>
      <c r="J86" s="13"/>
      <c r="K86" s="14"/>
      <c r="L86" s="13"/>
      <c r="M86" s="14"/>
      <c r="N86" s="13"/>
      <c r="O86" s="14"/>
      <c r="P86" s="13"/>
      <c r="Q86" s="14">
        <v>400</v>
      </c>
      <c r="R86" s="13">
        <f>$R85+$F86-$G86</f>
        <v>916</v>
      </c>
      <c r="S86" s="17">
        <f>$S85+$H86-$I86</f>
        <v>1522</v>
      </c>
      <c r="T86" s="17">
        <f>$T85+$J86-$K86</f>
        <v>138</v>
      </c>
      <c r="U86" s="17">
        <f>$U85+$L86-$M86</f>
        <v>758</v>
      </c>
      <c r="V86" s="17">
        <f>$V85+$N86-$O86</f>
        <v>1016</v>
      </c>
      <c r="W86" s="17">
        <f>$W85+$P86-$Q86</f>
        <v>-120</v>
      </c>
    </row>
    <row r="87" spans="1:23" ht="12.75">
      <c r="A87" s="10" t="s">
        <v>22</v>
      </c>
      <c r="B87" s="11"/>
      <c r="C87" s="11"/>
      <c r="D87" s="12" t="s">
        <v>106</v>
      </c>
      <c r="E87" s="12"/>
      <c r="F87" s="13"/>
      <c r="G87" s="14"/>
      <c r="H87" s="13"/>
      <c r="I87" s="14"/>
      <c r="J87" s="13"/>
      <c r="K87" s="14"/>
      <c r="L87" s="13"/>
      <c r="M87" s="14"/>
      <c r="N87" s="13"/>
      <c r="O87" s="14"/>
      <c r="P87" s="13">
        <v>140</v>
      </c>
      <c r="Q87" s="14"/>
      <c r="R87" s="13">
        <f>$R86+$F87-$G87</f>
        <v>916</v>
      </c>
      <c r="S87" s="17">
        <f>$S86+$H87-$I87</f>
        <v>1522</v>
      </c>
      <c r="T87" s="17">
        <f>$T86+$J87-$K87</f>
        <v>138</v>
      </c>
      <c r="U87" s="17">
        <f>$U86+$L87-$M87</f>
        <v>758</v>
      </c>
      <c r="V87" s="17">
        <f>$V86+$N87-$O87</f>
        <v>1016</v>
      </c>
      <c r="W87" s="17">
        <f>$W86+$P87-$Q87</f>
        <v>20</v>
      </c>
    </row>
    <row r="88" spans="1:23" ht="12.75">
      <c r="A88" s="10" t="s">
        <v>17</v>
      </c>
      <c r="B88" s="11" t="s">
        <v>107</v>
      </c>
      <c r="C88" s="11" t="s">
        <v>76</v>
      </c>
      <c r="D88" s="12"/>
      <c r="E88" s="12"/>
      <c r="F88" s="13"/>
      <c r="G88" s="14">
        <v>26</v>
      </c>
      <c r="H88" s="13"/>
      <c r="I88" s="14"/>
      <c r="J88" s="13"/>
      <c r="K88" s="14"/>
      <c r="L88" s="13"/>
      <c r="M88" s="14"/>
      <c r="N88" s="13">
        <v>26</v>
      </c>
      <c r="O88" s="14"/>
      <c r="P88" s="13"/>
      <c r="Q88" s="14"/>
      <c r="R88" s="13">
        <f>$R87+$F88-$G88</f>
        <v>890</v>
      </c>
      <c r="S88" s="17">
        <f>$S87+$H88-$I88</f>
        <v>1522</v>
      </c>
      <c r="T88" s="17">
        <f>$T87+$J88-$K88</f>
        <v>138</v>
      </c>
      <c r="U88" s="17">
        <f>$U87+$L88-$M88</f>
        <v>758</v>
      </c>
      <c r="V88" s="17">
        <f>$V87+$N88-$O88</f>
        <v>1042</v>
      </c>
      <c r="W88" s="17">
        <f>$W87+$P88-$Q88</f>
        <v>20</v>
      </c>
    </row>
    <row r="89" spans="1:23" ht="12.75">
      <c r="A89" s="10"/>
      <c r="B89" s="11" t="s">
        <v>23</v>
      </c>
      <c r="C89" s="11" t="s">
        <v>64</v>
      </c>
      <c r="D89" s="12"/>
      <c r="E89" s="12"/>
      <c r="F89" s="13"/>
      <c r="G89" s="14">
        <v>500</v>
      </c>
      <c r="H89" s="13"/>
      <c r="I89" s="14"/>
      <c r="J89" s="13"/>
      <c r="K89" s="14"/>
      <c r="L89" s="13"/>
      <c r="M89" s="14"/>
      <c r="N89" s="13"/>
      <c r="O89" s="14"/>
      <c r="P89" s="13">
        <v>500</v>
      </c>
      <c r="Q89" s="14"/>
      <c r="R89" s="13">
        <f>$R88+$F89-$G89</f>
        <v>390</v>
      </c>
      <c r="S89" s="17">
        <f>$S88+$H89-$I89</f>
        <v>1522</v>
      </c>
      <c r="T89" s="17">
        <f>$T88+$J89-$K89</f>
        <v>138</v>
      </c>
      <c r="U89" s="17">
        <f>$U88+$L89-$M89</f>
        <v>758</v>
      </c>
      <c r="V89" s="17">
        <f>$V88+$N89-$O89</f>
        <v>1042</v>
      </c>
      <c r="W89" s="17">
        <f>$W88+$P89-$Q89</f>
        <v>520</v>
      </c>
    </row>
    <row r="90" spans="1:23" ht="12.75">
      <c r="A90" s="10" t="s">
        <v>83</v>
      </c>
      <c r="B90" s="11"/>
      <c r="C90" s="11"/>
      <c r="D90" s="12" t="s">
        <v>108</v>
      </c>
      <c r="E90" s="12"/>
      <c r="F90" s="13"/>
      <c r="G90" s="14"/>
      <c r="H90" s="13"/>
      <c r="I90" s="14"/>
      <c r="J90" s="13"/>
      <c r="K90" s="14"/>
      <c r="L90" s="13"/>
      <c r="M90" s="14"/>
      <c r="N90" s="13"/>
      <c r="O90" s="14"/>
      <c r="P90" s="13"/>
      <c r="Q90" s="14">
        <v>400</v>
      </c>
      <c r="R90" s="13">
        <f>$R89+$F90-$G90</f>
        <v>390</v>
      </c>
      <c r="S90" s="17">
        <f>$S89+$H90-$I90</f>
        <v>1522</v>
      </c>
      <c r="T90" s="17">
        <f>$T89+$J90-$K90</f>
        <v>138</v>
      </c>
      <c r="U90" s="17">
        <f>$U89+$L90-$M90</f>
        <v>758</v>
      </c>
      <c r="V90" s="17">
        <f>$V89+$N90-$O90</f>
        <v>1042</v>
      </c>
      <c r="W90" s="17">
        <f>$W89+$P90-$Q90</f>
        <v>120</v>
      </c>
    </row>
    <row r="91" spans="1:23" ht="12.75">
      <c r="A91" s="10" t="s">
        <v>18</v>
      </c>
      <c r="B91" s="11" t="s">
        <v>53</v>
      </c>
      <c r="C91" s="11" t="s">
        <v>71</v>
      </c>
      <c r="D91" s="12"/>
      <c r="E91" s="12"/>
      <c r="F91" s="13"/>
      <c r="G91" s="14"/>
      <c r="H91" s="13"/>
      <c r="I91" s="14"/>
      <c r="J91" s="13"/>
      <c r="K91" s="14"/>
      <c r="L91" s="13"/>
      <c r="M91" s="14"/>
      <c r="N91" s="13"/>
      <c r="O91" s="14"/>
      <c r="P91" s="13"/>
      <c r="Q91" s="14"/>
      <c r="R91" s="13">
        <f>$R90+$F91-$G91</f>
        <v>390</v>
      </c>
      <c r="S91" s="17">
        <f>$S90+$H91-$I91</f>
        <v>1522</v>
      </c>
      <c r="T91" s="17">
        <f>$T90+$J91-$K91</f>
        <v>138</v>
      </c>
      <c r="U91" s="17">
        <f>$U90+$L91-$M91</f>
        <v>758</v>
      </c>
      <c r="V91" s="17">
        <f>$V90+$N91-$O91</f>
        <v>1042</v>
      </c>
      <c r="W91" s="17">
        <f>$W90+$P91-$Q91</f>
        <v>120</v>
      </c>
    </row>
    <row r="92" spans="1:23" ht="12.75">
      <c r="A92" s="10" t="s">
        <v>19</v>
      </c>
      <c r="B92" s="11" t="s">
        <v>26</v>
      </c>
      <c r="C92" s="11" t="s">
        <v>75</v>
      </c>
      <c r="D92" s="12"/>
      <c r="E92" s="12"/>
      <c r="F92" s="13"/>
      <c r="G92" s="14"/>
      <c r="H92" s="13"/>
      <c r="I92" s="14"/>
      <c r="J92" s="13"/>
      <c r="K92" s="14"/>
      <c r="L92" s="13"/>
      <c r="M92" s="14"/>
      <c r="N92" s="13"/>
      <c r="O92" s="14"/>
      <c r="P92" s="13"/>
      <c r="Q92" s="14"/>
      <c r="R92" s="13">
        <f>$R91+$F92-$G92</f>
        <v>390</v>
      </c>
      <c r="S92" s="17">
        <f>$S91+$H92-$I92</f>
        <v>1522</v>
      </c>
      <c r="T92" s="17">
        <f>$T91+$J92-$K92</f>
        <v>138</v>
      </c>
      <c r="U92" s="17">
        <f>$U91+$L92-$M92</f>
        <v>758</v>
      </c>
      <c r="V92" s="17">
        <f>$V91+$N92-$O92</f>
        <v>1042</v>
      </c>
      <c r="W92" s="17">
        <f>$W91+$P92-$Q92</f>
        <v>120</v>
      </c>
    </row>
    <row r="93" spans="1:23" ht="12.75">
      <c r="A93" s="10" t="s">
        <v>20</v>
      </c>
      <c r="B93" s="11" t="s">
        <v>30</v>
      </c>
      <c r="C93" s="11" t="s">
        <v>66</v>
      </c>
      <c r="D93" s="12"/>
      <c r="E93" s="12"/>
      <c r="F93" s="13"/>
      <c r="G93" s="14"/>
      <c r="H93" s="13"/>
      <c r="I93" s="14"/>
      <c r="J93" s="13"/>
      <c r="K93" s="14"/>
      <c r="L93" s="13">
        <v>200</v>
      </c>
      <c r="M93" s="14"/>
      <c r="N93" s="13"/>
      <c r="O93" s="14"/>
      <c r="P93" s="13"/>
      <c r="Q93" s="14"/>
      <c r="R93" s="13">
        <f>$R92+$F93-$G93</f>
        <v>390</v>
      </c>
      <c r="S93" s="17">
        <f>$S92+$H93-$I93</f>
        <v>1522</v>
      </c>
      <c r="T93" s="17">
        <f>$T92+$J93-$K93</f>
        <v>138</v>
      </c>
      <c r="U93" s="17">
        <f>$U92+$L93-$M93</f>
        <v>958</v>
      </c>
      <c r="V93" s="17">
        <f>$V92+$N93-$O93</f>
        <v>1042</v>
      </c>
      <c r="W93" s="17">
        <f>$W92+$P93-$Q93</f>
        <v>120</v>
      </c>
    </row>
    <row r="94" spans="1:23" ht="12.75">
      <c r="A94" s="10" t="s">
        <v>19</v>
      </c>
      <c r="B94" s="11"/>
      <c r="C94" s="11"/>
      <c r="D94" s="12" t="s">
        <v>109</v>
      </c>
      <c r="E94" s="12"/>
      <c r="F94" s="13"/>
      <c r="G94" s="14"/>
      <c r="H94" s="13"/>
      <c r="I94" s="14"/>
      <c r="J94" s="13">
        <v>50</v>
      </c>
      <c r="K94" s="14"/>
      <c r="L94" s="13"/>
      <c r="M94" s="14"/>
      <c r="N94" s="13"/>
      <c r="O94" s="14"/>
      <c r="P94" s="13"/>
      <c r="Q94" s="14"/>
      <c r="R94" s="13">
        <f>$R93+$F94-$G94</f>
        <v>390</v>
      </c>
      <c r="S94" s="17">
        <f>$S93+$H94-$I94</f>
        <v>1522</v>
      </c>
      <c r="T94" s="17">
        <f>$T93+$J94-$K94</f>
        <v>188</v>
      </c>
      <c r="U94" s="17">
        <f>$U93+$L94-$M94</f>
        <v>958</v>
      </c>
      <c r="V94" s="17">
        <f>$V93+$N94-$O94</f>
        <v>1042</v>
      </c>
      <c r="W94" s="17">
        <f>$W93+$P94-$Q94</f>
        <v>120</v>
      </c>
    </row>
    <row r="95" spans="1:23" ht="12.75">
      <c r="A95" s="10" t="s">
        <v>101</v>
      </c>
      <c r="B95" s="11"/>
      <c r="C95" s="11"/>
      <c r="D95" s="12" t="s">
        <v>110</v>
      </c>
      <c r="E95" s="12"/>
      <c r="F95" s="13"/>
      <c r="G95" s="14"/>
      <c r="H95" s="13"/>
      <c r="I95" s="14"/>
      <c r="J95" s="13"/>
      <c r="K95" s="14">
        <v>150</v>
      </c>
      <c r="L95" s="13"/>
      <c r="M95" s="14"/>
      <c r="N95" s="13"/>
      <c r="O95" s="14"/>
      <c r="P95" s="13"/>
      <c r="Q95" s="14"/>
      <c r="R95" s="13">
        <f>$R94+$F95-$G95</f>
        <v>390</v>
      </c>
      <c r="S95" s="17">
        <f>$S94+$H95-$I95</f>
        <v>1522</v>
      </c>
      <c r="T95" s="17">
        <f>$T94+$J95-$K95</f>
        <v>38</v>
      </c>
      <c r="U95" s="17">
        <f>$U94+$L95-$M95</f>
        <v>958</v>
      </c>
      <c r="V95" s="17">
        <f>$V94+$N95-$O95</f>
        <v>1042</v>
      </c>
      <c r="W95" s="17">
        <f>$W94+$P95-$Q95</f>
        <v>120</v>
      </c>
    </row>
    <row r="96" spans="1:23" ht="12.75">
      <c r="A96" s="10" t="s">
        <v>21</v>
      </c>
      <c r="B96" s="11" t="s">
        <v>36</v>
      </c>
      <c r="C96" s="11" t="s">
        <v>52</v>
      </c>
      <c r="D96" s="12"/>
      <c r="E96" s="12"/>
      <c r="F96" s="13"/>
      <c r="G96" s="14"/>
      <c r="H96" s="13"/>
      <c r="I96" s="14"/>
      <c r="J96" s="13">
        <v>750</v>
      </c>
      <c r="K96" s="14"/>
      <c r="L96" s="13"/>
      <c r="M96" s="14"/>
      <c r="N96" s="13"/>
      <c r="O96" s="14">
        <v>750</v>
      </c>
      <c r="P96" s="13"/>
      <c r="Q96" s="14"/>
      <c r="R96" s="13">
        <f>$R95+$F96-$G96</f>
        <v>390</v>
      </c>
      <c r="S96" s="17">
        <f>$S95+$H96-$I96</f>
        <v>1522</v>
      </c>
      <c r="T96" s="17">
        <f>$T95+$J96-$K96</f>
        <v>788</v>
      </c>
      <c r="U96" s="17">
        <f>$U95+$L96-$M96</f>
        <v>958</v>
      </c>
      <c r="V96" s="17">
        <f>$V95+$N96-$O96</f>
        <v>292</v>
      </c>
      <c r="W96" s="17">
        <f>$W95+$P96-$Q96</f>
        <v>120</v>
      </c>
    </row>
    <row r="97" spans="1:23" ht="12.75">
      <c r="A97" s="10" t="s">
        <v>101</v>
      </c>
      <c r="B97" s="11"/>
      <c r="C97" s="11"/>
      <c r="D97" s="12" t="s">
        <v>111</v>
      </c>
      <c r="E97" s="12"/>
      <c r="F97" s="13"/>
      <c r="G97" s="14"/>
      <c r="H97" s="13"/>
      <c r="I97" s="14"/>
      <c r="J97" s="13"/>
      <c r="K97" s="14">
        <v>300</v>
      </c>
      <c r="L97" s="13"/>
      <c r="M97" s="14"/>
      <c r="N97" s="13"/>
      <c r="O97" s="14"/>
      <c r="P97" s="13"/>
      <c r="Q97" s="14"/>
      <c r="R97" s="13">
        <f>$R96+$F97-$G97</f>
        <v>390</v>
      </c>
      <c r="S97" s="17">
        <f>$S96+$H97-$I97</f>
        <v>1522</v>
      </c>
      <c r="T97" s="17">
        <f>$T96+$J97-$K97</f>
        <v>488</v>
      </c>
      <c r="U97" s="17">
        <f>$U96+$L97-$M97</f>
        <v>958</v>
      </c>
      <c r="V97" s="17">
        <f>$V96+$N97-$O97</f>
        <v>292</v>
      </c>
      <c r="W97" s="17">
        <f>$W96+$P97-$Q97</f>
        <v>120</v>
      </c>
    </row>
    <row r="98" spans="1:23" ht="12.75">
      <c r="A98" s="10" t="s">
        <v>19</v>
      </c>
      <c r="B98" s="11"/>
      <c r="C98" s="11"/>
      <c r="D98" s="12" t="s">
        <v>112</v>
      </c>
      <c r="E98" s="12"/>
      <c r="F98" s="13"/>
      <c r="G98" s="14"/>
      <c r="H98" s="13"/>
      <c r="I98" s="14"/>
      <c r="J98" s="13"/>
      <c r="K98" s="14">
        <v>55</v>
      </c>
      <c r="L98" s="13"/>
      <c r="M98" s="14"/>
      <c r="N98" s="13"/>
      <c r="O98" s="14"/>
      <c r="P98" s="13"/>
      <c r="Q98" s="14"/>
      <c r="R98" s="13">
        <f>$R97+$F98-$G98</f>
        <v>390</v>
      </c>
      <c r="S98" s="17">
        <f>$S97+$H98-$I98</f>
        <v>1522</v>
      </c>
      <c r="T98" s="17">
        <f>$T97+$J98-$K98</f>
        <v>433</v>
      </c>
      <c r="U98" s="17">
        <f>$U97+$L98-$M98</f>
        <v>958</v>
      </c>
      <c r="V98" s="17">
        <f>$V97+$N98-$O98</f>
        <v>292</v>
      </c>
      <c r="W98" s="17">
        <f>$W97+$P98-$Q98</f>
        <v>120</v>
      </c>
    </row>
    <row r="99" spans="1:23" ht="12.75">
      <c r="A99" s="10" t="s">
        <v>113</v>
      </c>
      <c r="B99" s="11"/>
      <c r="C99" s="11"/>
      <c r="D99" s="12" t="s">
        <v>114</v>
      </c>
      <c r="E99" s="12"/>
      <c r="F99" s="13"/>
      <c r="G99" s="14"/>
      <c r="H99" s="13"/>
      <c r="I99" s="14"/>
      <c r="J99" s="13"/>
      <c r="K99" s="14"/>
      <c r="L99" s="13"/>
      <c r="M99" s="14"/>
      <c r="N99" s="13"/>
      <c r="O99" s="14"/>
      <c r="P99" s="13"/>
      <c r="Q99" s="14"/>
      <c r="R99" s="13">
        <f>$R98+$F99-$G99</f>
        <v>390</v>
      </c>
      <c r="S99" s="17">
        <f>$S98+$H99-$I99</f>
        <v>1522</v>
      </c>
      <c r="T99" s="17">
        <f>$T98+$J99-$K99</f>
        <v>433</v>
      </c>
      <c r="U99" s="17">
        <f>$U98+$L99-$M99</f>
        <v>958</v>
      </c>
      <c r="V99" s="17">
        <f>$V98+$N99-$O99</f>
        <v>292</v>
      </c>
      <c r="W99" s="17">
        <f>$W98+$P99-$Q99</f>
        <v>120</v>
      </c>
    </row>
    <row r="100" spans="1:23" ht="12.75">
      <c r="A100" s="10" t="s">
        <v>115</v>
      </c>
      <c r="B100" s="11"/>
      <c r="C100" s="11"/>
      <c r="D100" s="12" t="s">
        <v>116</v>
      </c>
      <c r="E100" s="12"/>
      <c r="F100" s="13"/>
      <c r="G100" s="14"/>
      <c r="H100" s="13"/>
      <c r="I100" s="14"/>
      <c r="J100" s="13"/>
      <c r="K100" s="14"/>
      <c r="L100" s="13"/>
      <c r="M100" s="14"/>
      <c r="N100" s="13"/>
      <c r="O100" s="14"/>
      <c r="P100" s="13"/>
      <c r="Q100" s="14"/>
      <c r="R100" s="13">
        <f>$R99+$F100-$G100</f>
        <v>390</v>
      </c>
      <c r="S100" s="17">
        <f>$S99+$H100-$I100</f>
        <v>1522</v>
      </c>
      <c r="T100" s="17">
        <f>$T99+$J100-$K100</f>
        <v>433</v>
      </c>
      <c r="U100" s="17">
        <f>$U99+$L100-$M100</f>
        <v>958</v>
      </c>
      <c r="V100" s="17">
        <f>$V99+$N100-$O100</f>
        <v>292</v>
      </c>
      <c r="W100" s="17">
        <f>$W99+$P100-$Q100</f>
        <v>120</v>
      </c>
    </row>
    <row r="101" spans="1:23" ht="12.75">
      <c r="A101" s="10" t="s">
        <v>113</v>
      </c>
      <c r="B101" s="11"/>
      <c r="C101" s="11"/>
      <c r="D101" s="12" t="s">
        <v>117</v>
      </c>
      <c r="E101" s="12"/>
      <c r="F101" s="13"/>
      <c r="G101" s="14"/>
      <c r="H101" s="13"/>
      <c r="I101" s="14"/>
      <c r="J101" s="13"/>
      <c r="K101" s="14"/>
      <c r="L101" s="13"/>
      <c r="M101" s="14"/>
      <c r="N101" s="13"/>
      <c r="O101" s="14"/>
      <c r="P101" s="13"/>
      <c r="Q101" s="14"/>
      <c r="R101" s="13">
        <f>$R100+$F101-$G101</f>
        <v>390</v>
      </c>
      <c r="S101" s="17">
        <f>$S100+$H101-$I101</f>
        <v>1522</v>
      </c>
      <c r="T101" s="17">
        <f>$T100+$J101-$K101</f>
        <v>433</v>
      </c>
      <c r="U101" s="17">
        <f>$U100+$L101-$M101</f>
        <v>958</v>
      </c>
      <c r="V101" s="17">
        <f>$V100+$N101-$O101</f>
        <v>292</v>
      </c>
      <c r="W101" s="17">
        <f>$W100+$P101-$Q101</f>
        <v>120</v>
      </c>
    </row>
    <row r="102" spans="1:23" ht="12.75">
      <c r="A102" s="10" t="s">
        <v>118</v>
      </c>
      <c r="B102" s="11"/>
      <c r="C102" s="11"/>
      <c r="D102" s="12" t="s">
        <v>119</v>
      </c>
      <c r="E102" s="12"/>
      <c r="F102" s="13"/>
      <c r="G102" s="14"/>
      <c r="H102" s="13"/>
      <c r="I102" s="14"/>
      <c r="J102" s="13"/>
      <c r="K102" s="14"/>
      <c r="L102" s="13"/>
      <c r="M102" s="14"/>
      <c r="N102" s="13"/>
      <c r="O102" s="14"/>
      <c r="P102" s="13"/>
      <c r="Q102" s="14"/>
      <c r="R102" s="13">
        <f>$R101+$F102-$G102</f>
        <v>390</v>
      </c>
      <c r="S102" s="17">
        <f>$S101+$H102-$I102</f>
        <v>1522</v>
      </c>
      <c r="T102" s="17">
        <f>$T101+$J102-$K102</f>
        <v>433</v>
      </c>
      <c r="U102" s="17">
        <f>$U101+$L102-$M102</f>
        <v>958</v>
      </c>
      <c r="V102" s="17">
        <f>$V101+$N102-$O102</f>
        <v>292</v>
      </c>
      <c r="W102" s="17">
        <f>$W101+$P102-$Q102</f>
        <v>120</v>
      </c>
    </row>
    <row r="103" spans="1:23" ht="12.75">
      <c r="A103" s="10" t="s">
        <v>120</v>
      </c>
      <c r="B103" s="11"/>
      <c r="C103" s="11"/>
      <c r="D103" s="12" t="s">
        <v>121</v>
      </c>
      <c r="E103" s="12"/>
      <c r="F103" s="13">
        <v>800</v>
      </c>
      <c r="G103" s="14"/>
      <c r="H103" s="13"/>
      <c r="I103" s="14"/>
      <c r="J103" s="13"/>
      <c r="K103" s="14"/>
      <c r="L103" s="13"/>
      <c r="M103" s="14">
        <v>800</v>
      </c>
      <c r="N103" s="13"/>
      <c r="O103" s="14"/>
      <c r="P103" s="13"/>
      <c r="Q103" s="14"/>
      <c r="R103" s="13">
        <f>$R102+$F103-$G103</f>
        <v>1190</v>
      </c>
      <c r="S103" s="17">
        <f>$S102+$H103-$I103</f>
        <v>1522</v>
      </c>
      <c r="T103" s="17">
        <f>$T102+$J103-$K103</f>
        <v>433</v>
      </c>
      <c r="U103" s="17">
        <f>$U102+$L103-$M103</f>
        <v>158</v>
      </c>
      <c r="V103" s="17">
        <f>$V102+$N103-$O103</f>
        <v>292</v>
      </c>
      <c r="W103" s="17">
        <f>$W102+$P103-$Q103</f>
        <v>120</v>
      </c>
    </row>
    <row r="104" spans="1:23" ht="12.75">
      <c r="A104" s="10" t="s">
        <v>122</v>
      </c>
      <c r="B104" s="11"/>
      <c r="C104" s="11"/>
      <c r="D104" s="12" t="s">
        <v>123</v>
      </c>
      <c r="E104" s="12"/>
      <c r="F104" s="13"/>
      <c r="G104" s="14">
        <v>900</v>
      </c>
      <c r="H104" s="13"/>
      <c r="I104" s="14"/>
      <c r="J104" s="13"/>
      <c r="K104" s="14"/>
      <c r="L104" s="13"/>
      <c r="M104" s="14"/>
      <c r="N104" s="13"/>
      <c r="O104" s="14"/>
      <c r="P104" s="13"/>
      <c r="Q104" s="14"/>
      <c r="R104" s="13">
        <f>$R103+$F104-$G104</f>
        <v>290</v>
      </c>
      <c r="S104" s="17">
        <f>$S103+$H104-$I104</f>
        <v>1522</v>
      </c>
      <c r="T104" s="17">
        <f>$T103+$J104-$K104</f>
        <v>433</v>
      </c>
      <c r="U104" s="17">
        <f>$U103+$L104-$M104</f>
        <v>158</v>
      </c>
      <c r="V104" s="17">
        <f>$V103+$N104-$O104</f>
        <v>292</v>
      </c>
      <c r="W104" s="17">
        <f>$W103+$P104-$Q104</f>
        <v>120</v>
      </c>
    </row>
    <row r="105" spans="1:23" ht="12.75">
      <c r="A105" s="10" t="s">
        <v>22</v>
      </c>
      <c r="B105" s="11" t="s">
        <v>32</v>
      </c>
      <c r="C105" s="11" t="s">
        <v>81</v>
      </c>
      <c r="D105" s="12"/>
      <c r="E105" s="12"/>
      <c r="F105" s="13"/>
      <c r="G105" s="14"/>
      <c r="H105" s="13"/>
      <c r="I105" s="14"/>
      <c r="J105" s="13"/>
      <c r="K105" s="14"/>
      <c r="L105" s="13"/>
      <c r="M105" s="14"/>
      <c r="N105" s="13">
        <v>14</v>
      </c>
      <c r="O105" s="14"/>
      <c r="P105" s="13"/>
      <c r="Q105" s="14">
        <v>14</v>
      </c>
      <c r="R105" s="13">
        <f>$R104+$F105-$G105</f>
        <v>290</v>
      </c>
      <c r="S105" s="17">
        <f>$S104+$H105-$I105</f>
        <v>1522</v>
      </c>
      <c r="T105" s="17">
        <f>$T104+$J105-$K105</f>
        <v>433</v>
      </c>
      <c r="U105" s="17">
        <f>$U104+$L105-$M105</f>
        <v>158</v>
      </c>
      <c r="V105" s="17">
        <f>$V104+$N105-$O105</f>
        <v>306</v>
      </c>
      <c r="W105" s="17">
        <f>$W104+$P105-$Q105</f>
        <v>106</v>
      </c>
    </row>
    <row r="106" spans="1:23" ht="12.75">
      <c r="A106" s="10" t="s">
        <v>17</v>
      </c>
      <c r="B106" s="11" t="s">
        <v>36</v>
      </c>
      <c r="C106" s="11" t="s">
        <v>62</v>
      </c>
      <c r="D106" s="12" t="s">
        <v>124</v>
      </c>
      <c r="E106" s="12"/>
      <c r="F106" s="13">
        <v>200</v>
      </c>
      <c r="G106" s="14"/>
      <c r="H106" s="13"/>
      <c r="I106" s="14"/>
      <c r="J106" s="13"/>
      <c r="K106" s="14"/>
      <c r="L106" s="13"/>
      <c r="M106" s="14"/>
      <c r="N106" s="13"/>
      <c r="O106" s="14"/>
      <c r="P106" s="13"/>
      <c r="Q106" s="14"/>
      <c r="R106" s="13">
        <f>$R105+$F106-$G106</f>
        <v>490</v>
      </c>
      <c r="S106" s="17">
        <f>$S105+$H106-$I106</f>
        <v>1522</v>
      </c>
      <c r="T106" s="17">
        <f>$T105+$J106-$K106</f>
        <v>433</v>
      </c>
      <c r="U106" s="17">
        <f>$U105+$L106-$M106</f>
        <v>158</v>
      </c>
      <c r="V106" s="17">
        <f>$V105+$N106-$O106</f>
        <v>306</v>
      </c>
      <c r="W106" s="17">
        <f>$W105+$P106-$Q106</f>
        <v>106</v>
      </c>
    </row>
    <row r="107" spans="1:23" ht="12.75">
      <c r="A107" s="10" t="s">
        <v>122</v>
      </c>
      <c r="B107" s="11"/>
      <c r="C107" s="11"/>
      <c r="D107" s="12" t="s">
        <v>125</v>
      </c>
      <c r="E107" s="12"/>
      <c r="F107" s="13"/>
      <c r="G107" s="14">
        <v>300</v>
      </c>
      <c r="H107" s="13"/>
      <c r="I107" s="14"/>
      <c r="J107" s="13"/>
      <c r="K107" s="14"/>
      <c r="L107" s="13"/>
      <c r="M107" s="14"/>
      <c r="N107" s="13"/>
      <c r="O107" s="14"/>
      <c r="P107" s="13"/>
      <c r="Q107" s="14"/>
      <c r="R107" s="13">
        <f>$R106+$F107-$G107</f>
        <v>190</v>
      </c>
      <c r="S107" s="17">
        <f>$S106+$H107-$I107</f>
        <v>1522</v>
      </c>
      <c r="T107" s="17">
        <f>$T106+$J107-$K107</f>
        <v>433</v>
      </c>
      <c r="U107" s="17">
        <f>$U106+$L107-$M107</f>
        <v>158</v>
      </c>
      <c r="V107" s="17">
        <f>$V106+$N107-$O107</f>
        <v>306</v>
      </c>
      <c r="W107" s="17">
        <f>$W106+$P107-$Q107</f>
        <v>106</v>
      </c>
    </row>
    <row r="108" spans="1:23" ht="12.75">
      <c r="A108" s="10" t="s">
        <v>18</v>
      </c>
      <c r="B108" s="11" t="s">
        <v>30</v>
      </c>
      <c r="C108" s="11" t="s">
        <v>41</v>
      </c>
      <c r="D108" s="12"/>
      <c r="E108" s="12"/>
      <c r="F108" s="13"/>
      <c r="G108" s="14"/>
      <c r="H108" s="13"/>
      <c r="I108" s="14">
        <v>16</v>
      </c>
      <c r="J108" s="13"/>
      <c r="K108" s="14"/>
      <c r="L108" s="13">
        <v>16</v>
      </c>
      <c r="M108" s="14"/>
      <c r="N108" s="13"/>
      <c r="O108" s="14"/>
      <c r="P108" s="13"/>
      <c r="Q108" s="14"/>
      <c r="R108" s="13">
        <f>$R107+$F108-$G108</f>
        <v>190</v>
      </c>
      <c r="S108" s="17">
        <f>$S107+$H108-$I108</f>
        <v>1506</v>
      </c>
      <c r="T108" s="17">
        <f>$T107+$J108-$K108</f>
        <v>433</v>
      </c>
      <c r="U108" s="17">
        <f>$U107+$L108-$M108</f>
        <v>174</v>
      </c>
      <c r="V108" s="17">
        <f>$V107+$N108-$O108</f>
        <v>306</v>
      </c>
      <c r="W108" s="17">
        <f>$W107+$P108-$Q108</f>
        <v>106</v>
      </c>
    </row>
    <row r="109" spans="1:23" ht="12.75">
      <c r="A109" s="10" t="s">
        <v>19</v>
      </c>
      <c r="B109" s="11" t="s">
        <v>126</v>
      </c>
      <c r="C109" s="11"/>
      <c r="D109" s="12"/>
      <c r="E109" s="12"/>
      <c r="F109" s="13"/>
      <c r="G109" s="14"/>
      <c r="H109" s="13"/>
      <c r="I109" s="14"/>
      <c r="J109" s="13"/>
      <c r="K109" s="14"/>
      <c r="L109" s="13"/>
      <c r="M109" s="14"/>
      <c r="N109" s="13"/>
      <c r="O109" s="14"/>
      <c r="P109" s="13"/>
      <c r="Q109" s="14"/>
      <c r="R109" s="13">
        <f>$R108+$F109-$G109</f>
        <v>190</v>
      </c>
      <c r="S109" s="17">
        <f>$S108+$H109-$I109</f>
        <v>1506</v>
      </c>
      <c r="T109" s="17">
        <f>$T108+$J109-$K109</f>
        <v>433</v>
      </c>
      <c r="U109" s="17">
        <f>$U108+$L109-$M109</f>
        <v>174</v>
      </c>
      <c r="V109" s="17">
        <f>$V108+$N109-$O109</f>
        <v>306</v>
      </c>
      <c r="W109" s="17">
        <f>$W108+$P109-$Q109</f>
        <v>106</v>
      </c>
    </row>
    <row r="110" spans="1:23" ht="12.75">
      <c r="A110" s="10" t="s">
        <v>20</v>
      </c>
      <c r="B110" s="11" t="s">
        <v>42</v>
      </c>
      <c r="C110" s="11" t="s">
        <v>46</v>
      </c>
      <c r="D110" s="12"/>
      <c r="E110" s="12"/>
      <c r="F110" s="13"/>
      <c r="G110" s="14"/>
      <c r="H110" s="13"/>
      <c r="I110" s="14"/>
      <c r="J110" s="13"/>
      <c r="K110" s="14"/>
      <c r="L110" s="13"/>
      <c r="M110" s="14">
        <v>200</v>
      </c>
      <c r="N110" s="13"/>
      <c r="O110" s="14"/>
      <c r="P110" s="13"/>
      <c r="Q110" s="14"/>
      <c r="R110" s="13">
        <f>$R109+$F110-$G110</f>
        <v>190</v>
      </c>
      <c r="S110" s="17">
        <f>$S109+$H110-$I110</f>
        <v>1506</v>
      </c>
      <c r="T110" s="17">
        <f>$T109+$J110-$K110</f>
        <v>433</v>
      </c>
      <c r="U110" s="17">
        <f>$U109+$L110-$M110</f>
        <v>-26</v>
      </c>
      <c r="V110" s="17">
        <f>$V109+$N110-$O110</f>
        <v>306</v>
      </c>
      <c r="W110" s="17">
        <f>$W109+$P110-$Q110</f>
        <v>106</v>
      </c>
    </row>
    <row r="111" spans="1:23" ht="12.75">
      <c r="A111" s="10" t="s">
        <v>20</v>
      </c>
      <c r="B111" s="11"/>
      <c r="C111" s="11"/>
      <c r="D111" s="12" t="s">
        <v>127</v>
      </c>
      <c r="E111" s="12"/>
      <c r="F111" s="13"/>
      <c r="G111" s="14"/>
      <c r="H111" s="13"/>
      <c r="I111" s="14"/>
      <c r="J111" s="13"/>
      <c r="K111" s="14"/>
      <c r="L111" s="13">
        <v>30</v>
      </c>
      <c r="M111" s="14"/>
      <c r="N111" s="13"/>
      <c r="O111" s="14"/>
      <c r="P111" s="13"/>
      <c r="Q111" s="14"/>
      <c r="R111" s="13">
        <f>$R110+$F111-$G111</f>
        <v>190</v>
      </c>
      <c r="S111" s="17">
        <f>$S110+$H111-$I111</f>
        <v>1506</v>
      </c>
      <c r="T111" s="17">
        <f>$T110+$J111-$K111</f>
        <v>433</v>
      </c>
      <c r="U111" s="17">
        <f>$U110+$L111-$M111</f>
        <v>4</v>
      </c>
      <c r="V111" s="17">
        <f>$V110+$N111-$O111</f>
        <v>306</v>
      </c>
      <c r="W111" s="17">
        <f>$W110+$P111-$Q111</f>
        <v>106</v>
      </c>
    </row>
    <row r="112" spans="1:23" ht="12.75">
      <c r="A112" s="10" t="s">
        <v>21</v>
      </c>
      <c r="B112" s="11" t="s">
        <v>53</v>
      </c>
      <c r="C112" s="11" t="s">
        <v>47</v>
      </c>
      <c r="D112" s="12"/>
      <c r="E112" s="12"/>
      <c r="F112" s="13"/>
      <c r="G112" s="14"/>
      <c r="H112" s="13"/>
      <c r="I112" s="14"/>
      <c r="J112" s="13"/>
      <c r="K112" s="14"/>
      <c r="L112" s="13"/>
      <c r="M112" s="14"/>
      <c r="N112" s="13"/>
      <c r="O112" s="14"/>
      <c r="P112" s="13"/>
      <c r="Q112" s="14"/>
      <c r="R112" s="13">
        <f>$R111+$F112-$G112</f>
        <v>190</v>
      </c>
      <c r="S112" s="17">
        <f>$S111+$H112-$I112</f>
        <v>1506</v>
      </c>
      <c r="T112" s="17">
        <f>$T111+$J112-$K112</f>
        <v>433</v>
      </c>
      <c r="U112" s="17">
        <f>$U111+$L112-$M112</f>
        <v>4</v>
      </c>
      <c r="V112" s="17">
        <f>$V111+$N112-$O112</f>
        <v>306</v>
      </c>
      <c r="W112" s="17">
        <f>$W111+$P112-$Q112</f>
        <v>106</v>
      </c>
    </row>
    <row r="113" spans="1:23" ht="12.75">
      <c r="A113" s="10" t="s">
        <v>22</v>
      </c>
      <c r="B113" s="11" t="s">
        <v>23</v>
      </c>
      <c r="C113" s="11" t="s">
        <v>52</v>
      </c>
      <c r="D113" s="12"/>
      <c r="E113" s="12"/>
      <c r="F113" s="13"/>
      <c r="G113" s="14"/>
      <c r="H113" s="13"/>
      <c r="I113" s="14"/>
      <c r="J113" s="13">
        <v>750</v>
      </c>
      <c r="K113" s="14"/>
      <c r="L113" s="13"/>
      <c r="M113" s="14"/>
      <c r="N113" s="13"/>
      <c r="O113" s="14"/>
      <c r="P113" s="13"/>
      <c r="Q113" s="14">
        <v>750</v>
      </c>
      <c r="R113" s="13">
        <f>$R112+$F113-$G113</f>
        <v>190</v>
      </c>
      <c r="S113" s="17">
        <f>$S112+$H113-$I113</f>
        <v>1506</v>
      </c>
      <c r="T113" s="17">
        <f>$T112+$J113-$K113</f>
        <v>1183</v>
      </c>
      <c r="U113" s="17">
        <f>$U112+$L113-$M113</f>
        <v>4</v>
      </c>
      <c r="V113" s="17">
        <f>$V112+$N113-$O113</f>
        <v>306</v>
      </c>
      <c r="W113" s="17">
        <f>$W112+$P113-$Q113</f>
        <v>-644</v>
      </c>
    </row>
    <row r="114" spans="1:23" ht="12.75">
      <c r="A114" s="10" t="s">
        <v>128</v>
      </c>
      <c r="B114" s="11"/>
      <c r="C114" s="11"/>
      <c r="D114" s="12" t="s">
        <v>129</v>
      </c>
      <c r="E114" s="12"/>
      <c r="F114" s="13"/>
      <c r="G114" s="14"/>
      <c r="H114" s="13"/>
      <c r="I114" s="14"/>
      <c r="J114" s="13"/>
      <c r="K114" s="14"/>
      <c r="L114" s="13"/>
      <c r="M114" s="14"/>
      <c r="N114" s="13"/>
      <c r="O114" s="14"/>
      <c r="P114" s="13"/>
      <c r="Q114" s="14"/>
      <c r="R114" s="13">
        <f>$R113+$F114-$G114</f>
        <v>190</v>
      </c>
      <c r="S114" s="17">
        <f>$S113+$H114-$I114</f>
        <v>1506</v>
      </c>
      <c r="T114" s="17">
        <f>$T113+$J114-$K114</f>
        <v>1183</v>
      </c>
      <c r="U114" s="17">
        <f>$U113+$L114-$M114</f>
        <v>4</v>
      </c>
      <c r="V114" s="17">
        <f>$V113+$N114-$O114</f>
        <v>306</v>
      </c>
      <c r="W114" s="17">
        <f>$W113+$P114-$Q114</f>
        <v>-644</v>
      </c>
    </row>
    <row r="115" spans="1:23" ht="12.75">
      <c r="A115" s="10" t="s">
        <v>85</v>
      </c>
      <c r="B115" s="11"/>
      <c r="C115" s="11"/>
      <c r="D115" s="12" t="s">
        <v>130</v>
      </c>
      <c r="E115" s="12"/>
      <c r="F115" s="13"/>
      <c r="G115" s="14"/>
      <c r="H115" s="13"/>
      <c r="I115" s="14"/>
      <c r="J115" s="13"/>
      <c r="K115" s="14"/>
      <c r="L115" s="13"/>
      <c r="M115" s="14"/>
      <c r="N115" s="13"/>
      <c r="O115" s="14"/>
      <c r="P115" s="13"/>
      <c r="Q115" s="14"/>
      <c r="R115" s="13">
        <f>$R114+$F115-$G115</f>
        <v>190</v>
      </c>
      <c r="S115" s="17">
        <f>$S114+$H115-$I115</f>
        <v>1506</v>
      </c>
      <c r="T115" s="17">
        <f>$T114+$J115-$K115</f>
        <v>1183</v>
      </c>
      <c r="U115" s="17">
        <f>$U114+$L115-$M115</f>
        <v>4</v>
      </c>
      <c r="V115" s="17">
        <f>$V114+$N115-$O115</f>
        <v>306</v>
      </c>
      <c r="W115" s="17">
        <f>$W114+$P115-$Q115</f>
        <v>-644</v>
      </c>
    </row>
    <row r="116" spans="1:23" ht="12.75">
      <c r="A116" s="10" t="s">
        <v>128</v>
      </c>
      <c r="B116" s="11"/>
      <c r="C116" s="11"/>
      <c r="D116" s="12" t="s">
        <v>131</v>
      </c>
      <c r="E116" s="19"/>
      <c r="F116" s="13"/>
      <c r="G116" s="14"/>
      <c r="H116" s="13"/>
      <c r="I116" s="20">
        <v>592</v>
      </c>
      <c r="J116" s="13"/>
      <c r="K116" s="14"/>
      <c r="L116" s="13"/>
      <c r="M116" s="14"/>
      <c r="N116" s="13"/>
      <c r="O116" s="14"/>
      <c r="P116" s="21">
        <v>592</v>
      </c>
      <c r="Q116" s="14"/>
      <c r="R116" s="13">
        <f>$R115+$F116-$G116</f>
        <v>190</v>
      </c>
      <c r="S116" s="17">
        <f>$S115+$H116-$I116</f>
        <v>914</v>
      </c>
      <c r="T116" s="17">
        <f>$T115+$J116-$K116</f>
        <v>1183</v>
      </c>
      <c r="U116" s="17">
        <f>$U115+$L116-$M116</f>
        <v>4</v>
      </c>
      <c r="V116" s="17">
        <f>$V115+$N116-$O116</f>
        <v>306</v>
      </c>
      <c r="W116" s="17">
        <f>$W115+$P116-$Q116</f>
        <v>-52</v>
      </c>
    </row>
    <row r="117" spans="1:23" ht="12.75">
      <c r="A117" s="10" t="s">
        <v>132</v>
      </c>
      <c r="B117" s="11"/>
      <c r="C117" s="11"/>
      <c r="D117" s="12" t="s">
        <v>133</v>
      </c>
      <c r="E117" s="12"/>
      <c r="F117" s="13"/>
      <c r="G117" s="14"/>
      <c r="H117" s="13"/>
      <c r="I117" s="14"/>
      <c r="J117" s="13"/>
      <c r="K117" s="14"/>
      <c r="L117" s="13"/>
      <c r="M117" s="14"/>
      <c r="N117" s="13"/>
      <c r="O117" s="14"/>
      <c r="P117" s="13">
        <v>100</v>
      </c>
      <c r="Q117" s="14"/>
      <c r="R117" s="13">
        <f>$R116+$F117-$G117</f>
        <v>190</v>
      </c>
      <c r="S117" s="17">
        <f>$S116+$H117-$I117</f>
        <v>914</v>
      </c>
      <c r="T117" s="17">
        <f>$T116+$J117-$K117</f>
        <v>1183</v>
      </c>
      <c r="U117" s="17">
        <f>$U116+$L117-$M117</f>
        <v>4</v>
      </c>
      <c r="V117" s="17">
        <f>$V116+$N117-$O117</f>
        <v>306</v>
      </c>
      <c r="W117" s="17">
        <f>$W116+$P117-$Q117</f>
        <v>48</v>
      </c>
    </row>
    <row r="118" spans="1:23" ht="12.75">
      <c r="A118" s="10" t="s">
        <v>18</v>
      </c>
      <c r="B118" s="11"/>
      <c r="C118" s="11"/>
      <c r="D118" s="12" t="s">
        <v>134</v>
      </c>
      <c r="E118" s="12"/>
      <c r="F118" s="13"/>
      <c r="G118" s="14"/>
      <c r="H118" s="13"/>
      <c r="I118" s="14">
        <v>154</v>
      </c>
      <c r="J118" s="13"/>
      <c r="K118" s="14"/>
      <c r="L118" s="13"/>
      <c r="M118" s="14"/>
      <c r="N118" s="13"/>
      <c r="O118" s="14"/>
      <c r="P118" s="13"/>
      <c r="Q118" s="14"/>
      <c r="R118" s="13">
        <f>$R117+$F118-$G118</f>
        <v>190</v>
      </c>
      <c r="S118" s="17">
        <f>$S117+$H118-$I118</f>
        <v>760</v>
      </c>
      <c r="T118" s="17">
        <f>$T117+$J118-$K118</f>
        <v>1183</v>
      </c>
      <c r="U118" s="17">
        <f>$U117+$L118-$M118</f>
        <v>4</v>
      </c>
      <c r="V118" s="17">
        <f>$V117+$N118-$O118</f>
        <v>306</v>
      </c>
      <c r="W118" s="17">
        <f>$W117+$P118-$Q118</f>
        <v>48</v>
      </c>
    </row>
    <row r="119" spans="1:23" ht="12.75">
      <c r="A119" s="10" t="s">
        <v>101</v>
      </c>
      <c r="B119" s="11"/>
      <c r="C119" s="11"/>
      <c r="D119" s="12" t="s">
        <v>135</v>
      </c>
      <c r="E119" s="19"/>
      <c r="F119" s="13"/>
      <c r="G119" s="14"/>
      <c r="H119" s="13"/>
      <c r="I119" s="14"/>
      <c r="J119" s="13"/>
      <c r="K119" s="14">
        <v>150</v>
      </c>
      <c r="L119" s="13"/>
      <c r="M119" s="14"/>
      <c r="N119" s="13"/>
      <c r="O119" s="14"/>
      <c r="P119" s="13"/>
      <c r="Q119" s="14"/>
      <c r="R119" s="13">
        <f>$R118+$F119-$G119</f>
        <v>190</v>
      </c>
      <c r="S119" s="17">
        <f>$S118+$H119-$I119</f>
        <v>760</v>
      </c>
      <c r="T119" s="17">
        <f>$T118+$J119-$K119</f>
        <v>1033</v>
      </c>
      <c r="U119" s="17">
        <f>$U118+$L119-$M119</f>
        <v>4</v>
      </c>
      <c r="V119" s="17">
        <f>$V118+$N119-$O119</f>
        <v>306</v>
      </c>
      <c r="W119" s="17">
        <f>$W118+$P119-$Q119</f>
        <v>48</v>
      </c>
    </row>
    <row r="120" spans="1:23" ht="12.75">
      <c r="A120" s="10" t="s">
        <v>101</v>
      </c>
      <c r="B120" s="11"/>
      <c r="C120" s="11"/>
      <c r="D120" s="12" t="s">
        <v>136</v>
      </c>
      <c r="E120" s="22"/>
      <c r="F120" s="13"/>
      <c r="G120" s="14"/>
      <c r="H120" s="13"/>
      <c r="I120" s="14"/>
      <c r="J120" s="13"/>
      <c r="K120" s="14">
        <v>300</v>
      </c>
      <c r="L120" s="13"/>
      <c r="M120" s="14"/>
      <c r="N120" s="13"/>
      <c r="O120" s="14"/>
      <c r="P120" s="13"/>
      <c r="Q120" s="14"/>
      <c r="R120" s="13">
        <f>$R119+$F120-$G120</f>
        <v>190</v>
      </c>
      <c r="S120" s="17">
        <f>$S119+$H120-$I120</f>
        <v>760</v>
      </c>
      <c r="T120" s="17">
        <f>$T119+$J120-$K120</f>
        <v>733</v>
      </c>
      <c r="U120" s="17">
        <f>$U119+$L120-$M120</f>
        <v>4</v>
      </c>
      <c r="V120" s="17">
        <f>$V119+$N120-$O120</f>
        <v>306</v>
      </c>
      <c r="W120" s="17">
        <f>$W119+$P120-$Q120</f>
        <v>48</v>
      </c>
    </row>
    <row r="121" spans="1:23" ht="12.75">
      <c r="A121" s="10" t="s">
        <v>137</v>
      </c>
      <c r="B121" s="11"/>
      <c r="C121" s="11"/>
      <c r="D121" s="12" t="s">
        <v>138</v>
      </c>
      <c r="E121" s="12"/>
      <c r="F121" s="13"/>
      <c r="G121" s="14"/>
      <c r="H121" s="13"/>
      <c r="I121" s="14"/>
      <c r="J121" s="13"/>
      <c r="K121" s="14"/>
      <c r="L121" s="13"/>
      <c r="M121" s="14"/>
      <c r="N121" s="13"/>
      <c r="O121" s="14"/>
      <c r="P121" s="13"/>
      <c r="Q121" s="14"/>
      <c r="R121" s="13">
        <f>$R120+$F121-$G121</f>
        <v>190</v>
      </c>
      <c r="S121" s="17">
        <f>$S120+$H121-$I121</f>
        <v>760</v>
      </c>
      <c r="T121" s="17">
        <f>$T120+$J121-$K121</f>
        <v>733</v>
      </c>
      <c r="U121" s="17">
        <f>$U120+$L121-$M121</f>
        <v>4</v>
      </c>
      <c r="V121" s="17">
        <f>$V120+$N121-$O121</f>
        <v>306</v>
      </c>
      <c r="W121" s="17">
        <f>$W120+$P121-$Q121</f>
        <v>48</v>
      </c>
    </row>
    <row r="122" spans="1:23" ht="12.75">
      <c r="A122" s="10" t="s">
        <v>17</v>
      </c>
      <c r="B122" s="11" t="s">
        <v>48</v>
      </c>
      <c r="C122" s="11" t="s">
        <v>46</v>
      </c>
      <c r="D122" s="12"/>
      <c r="E122" s="12"/>
      <c r="F122" s="13"/>
      <c r="G122" s="14">
        <v>200</v>
      </c>
      <c r="H122" s="13"/>
      <c r="I122" s="14"/>
      <c r="J122" s="13"/>
      <c r="K122" s="14"/>
      <c r="L122" s="13"/>
      <c r="M122" s="14"/>
      <c r="N122" s="13"/>
      <c r="O122" s="14"/>
      <c r="P122" s="13"/>
      <c r="Q122" s="14"/>
      <c r="R122" s="13">
        <f>$R121+$F122-$G122</f>
        <v>-10</v>
      </c>
      <c r="S122" s="17">
        <f>$S121+$H122-$I122</f>
        <v>760</v>
      </c>
      <c r="T122" s="17">
        <f>$T121+$J122-$K122</f>
        <v>733</v>
      </c>
      <c r="U122" s="17">
        <f>$U121+$L122-$M122</f>
        <v>4</v>
      </c>
      <c r="V122" s="17">
        <f>$V121+$N122-$O122</f>
        <v>306</v>
      </c>
      <c r="W122" s="17">
        <f>$W121+$P122-$Q122</f>
        <v>48</v>
      </c>
    </row>
    <row r="123" spans="1:23" ht="12.75">
      <c r="A123" s="10" t="s">
        <v>139</v>
      </c>
      <c r="B123" s="11"/>
      <c r="C123" s="11"/>
      <c r="D123" s="12" t="s">
        <v>140</v>
      </c>
      <c r="E123" s="12"/>
      <c r="F123" s="13"/>
      <c r="G123" s="14"/>
      <c r="H123" s="13"/>
      <c r="I123" s="14"/>
      <c r="J123" s="13"/>
      <c r="K123" s="14"/>
      <c r="L123" s="13"/>
      <c r="M123" s="14"/>
      <c r="N123" s="13"/>
      <c r="O123" s="14"/>
      <c r="P123" s="13"/>
      <c r="Q123" s="14"/>
      <c r="R123" s="13">
        <f>$R122+$F123-$G123</f>
        <v>-10</v>
      </c>
      <c r="S123" s="17">
        <f>$S122+$H123-$I123</f>
        <v>760</v>
      </c>
      <c r="T123" s="17">
        <f>$T122+$J123-$K123</f>
        <v>733</v>
      </c>
      <c r="U123" s="17">
        <f>$U122+$L123-$M123</f>
        <v>4</v>
      </c>
      <c r="V123" s="17">
        <f>$V122+$N123-$O123</f>
        <v>306</v>
      </c>
      <c r="W123" s="17">
        <f>$W122+$P123-$Q123</f>
        <v>48</v>
      </c>
    </row>
    <row r="124" spans="1:23" ht="12.75">
      <c r="A124" s="10" t="s">
        <v>141</v>
      </c>
      <c r="B124" s="11"/>
      <c r="C124" s="11"/>
      <c r="D124" s="12" t="s">
        <v>142</v>
      </c>
      <c r="E124" s="12"/>
      <c r="F124" s="13">
        <v>50</v>
      </c>
      <c r="G124" s="14"/>
      <c r="H124" s="13"/>
      <c r="I124" s="14"/>
      <c r="J124" s="13"/>
      <c r="K124" s="14"/>
      <c r="L124" s="13"/>
      <c r="M124" s="14"/>
      <c r="N124" s="13"/>
      <c r="O124" s="14"/>
      <c r="P124" s="13"/>
      <c r="Q124" s="14"/>
      <c r="R124" s="13">
        <f>$R123+$F124-$G124</f>
        <v>40</v>
      </c>
      <c r="S124" s="17">
        <f>$S123+$H124-$I124</f>
        <v>760</v>
      </c>
      <c r="T124" s="17">
        <f>$T123+$J124-$K124</f>
        <v>733</v>
      </c>
      <c r="U124" s="17">
        <f>$U123+$L124-$M124</f>
        <v>4</v>
      </c>
      <c r="V124" s="17">
        <f>$V123+$N124-$O124</f>
        <v>306</v>
      </c>
      <c r="W124" s="17">
        <f>$W123+$P124-$Q124</f>
        <v>48</v>
      </c>
    </row>
    <row r="125" spans="1:23" ht="12.75">
      <c r="A125" s="10"/>
      <c r="B125" s="11" t="s">
        <v>48</v>
      </c>
      <c r="C125" s="11" t="s">
        <v>24</v>
      </c>
      <c r="D125" s="12"/>
      <c r="E125" s="12"/>
      <c r="F125" s="13"/>
      <c r="G125" s="14">
        <v>6</v>
      </c>
      <c r="H125" s="13"/>
      <c r="I125" s="14"/>
      <c r="J125" s="13">
        <v>6</v>
      </c>
      <c r="K125" s="14"/>
      <c r="L125" s="13"/>
      <c r="M125" s="14"/>
      <c r="N125" s="13"/>
      <c r="O125" s="14"/>
      <c r="P125" s="13"/>
      <c r="Q125" s="14"/>
      <c r="R125" s="13">
        <f>$R124+$F125-$G125</f>
        <v>34</v>
      </c>
      <c r="S125" s="17">
        <f>$S124+$H125-$I125</f>
        <v>760</v>
      </c>
      <c r="T125" s="17">
        <f>$T124+$J125-$K125</f>
        <v>739</v>
      </c>
      <c r="U125" s="17">
        <f>$U124+$L125-$M125</f>
        <v>4</v>
      </c>
      <c r="V125" s="17">
        <f>$V124+$N125-$O125</f>
        <v>306</v>
      </c>
      <c r="W125" s="17">
        <f>$W124+$P125-$Q125</f>
        <v>48</v>
      </c>
    </row>
    <row r="126" spans="1:23" ht="12.75">
      <c r="A126" s="10"/>
      <c r="B126" s="11" t="s">
        <v>53</v>
      </c>
      <c r="C126" s="11" t="s">
        <v>31</v>
      </c>
      <c r="D126" s="12"/>
      <c r="E126" s="12"/>
      <c r="F126" s="13"/>
      <c r="G126" s="14">
        <v>8</v>
      </c>
      <c r="H126" s="13"/>
      <c r="I126" s="14"/>
      <c r="J126" s="13"/>
      <c r="K126" s="14"/>
      <c r="L126" s="13"/>
      <c r="M126" s="14"/>
      <c r="N126" s="13">
        <v>8</v>
      </c>
      <c r="O126" s="14"/>
      <c r="P126" s="13"/>
      <c r="Q126" s="14"/>
      <c r="R126" s="13">
        <f>$R125+$F126-$G126</f>
        <v>26</v>
      </c>
      <c r="S126" s="17">
        <f>$S125+$H126-$I126</f>
        <v>760</v>
      </c>
      <c r="T126" s="17">
        <f>$T125+$J126-$K126</f>
        <v>739</v>
      </c>
      <c r="U126" s="17">
        <f>$U125+$L126-$M126</f>
        <v>4</v>
      </c>
      <c r="V126" s="17">
        <f>$V125+$N126-$O126</f>
        <v>314</v>
      </c>
      <c r="W126" s="17">
        <f>$W125+$P126-$Q126</f>
        <v>48</v>
      </c>
    </row>
    <row r="127" spans="1:23" ht="12.75">
      <c r="A127" s="10" t="s">
        <v>18</v>
      </c>
      <c r="B127" s="11" t="s">
        <v>26</v>
      </c>
      <c r="C127" s="11" t="s">
        <v>37</v>
      </c>
      <c r="D127" s="12"/>
      <c r="E127" s="12"/>
      <c r="F127" s="13"/>
      <c r="G127" s="14"/>
      <c r="H127" s="13"/>
      <c r="I127" s="14">
        <v>22</v>
      </c>
      <c r="J127" s="13"/>
      <c r="K127" s="14"/>
      <c r="L127" s="13"/>
      <c r="M127" s="14"/>
      <c r="N127" s="13">
        <v>22</v>
      </c>
      <c r="O127" s="14"/>
      <c r="P127" s="13"/>
      <c r="Q127" s="14"/>
      <c r="R127" s="13">
        <f>$R126+$F127-$G127</f>
        <v>26</v>
      </c>
      <c r="S127" s="17">
        <f>$S126+$H127-$I127</f>
        <v>738</v>
      </c>
      <c r="T127" s="17">
        <f>$T126+$J127-$K127</f>
        <v>739</v>
      </c>
      <c r="U127" s="17">
        <f>$U126+$L127-$M127</f>
        <v>4</v>
      </c>
      <c r="V127" s="17">
        <f>$V126+$N127-$O127</f>
        <v>336</v>
      </c>
      <c r="W127" s="17">
        <f>$W126+$P127-$Q127</f>
        <v>48</v>
      </c>
    </row>
    <row r="128" spans="1:23" ht="12.75">
      <c r="A128" s="10" t="s">
        <v>143</v>
      </c>
      <c r="B128" s="11"/>
      <c r="C128" s="11"/>
      <c r="D128" s="12" t="s">
        <v>144</v>
      </c>
      <c r="E128" s="12"/>
      <c r="F128" s="13"/>
      <c r="G128" s="14"/>
      <c r="H128" s="13"/>
      <c r="I128" s="14"/>
      <c r="J128" s="13"/>
      <c r="K128" s="14"/>
      <c r="L128" s="13"/>
      <c r="M128" s="14"/>
      <c r="N128" s="13"/>
      <c r="O128" s="14"/>
      <c r="P128" s="13"/>
      <c r="Q128" s="14"/>
      <c r="R128" s="13">
        <f>$R127+$F128-$G128</f>
        <v>26</v>
      </c>
      <c r="S128" s="17">
        <f>$S127+$H128-$I128</f>
        <v>738</v>
      </c>
      <c r="T128" s="17">
        <f>$T127+$J128-$K128</f>
        <v>739</v>
      </c>
      <c r="U128" s="17">
        <f>$U127+$L128-$M128</f>
        <v>4</v>
      </c>
      <c r="V128" s="17">
        <f>$V127+$N128-$O128</f>
        <v>336</v>
      </c>
      <c r="W128" s="17">
        <f>$W127+$P128-$Q128</f>
        <v>48</v>
      </c>
    </row>
    <row r="129" spans="1:23" ht="12.75">
      <c r="A129" s="10" t="s">
        <v>137</v>
      </c>
      <c r="B129" s="11"/>
      <c r="C129" s="11"/>
      <c r="D129" s="12" t="s">
        <v>145</v>
      </c>
      <c r="E129" s="12"/>
      <c r="F129" s="13"/>
      <c r="G129" s="14"/>
      <c r="H129" s="13"/>
      <c r="I129" s="14"/>
      <c r="J129" s="13"/>
      <c r="K129" s="14"/>
      <c r="L129" s="13"/>
      <c r="M129" s="14"/>
      <c r="N129" s="13"/>
      <c r="O129" s="14"/>
      <c r="P129" s="13"/>
      <c r="Q129" s="14"/>
      <c r="R129" s="13">
        <f>$R128+$F129-$G129</f>
        <v>26</v>
      </c>
      <c r="S129" s="17">
        <f>$S128+$H129-$I129</f>
        <v>738</v>
      </c>
      <c r="T129" s="17">
        <f>$T128+$J129-$K129</f>
        <v>739</v>
      </c>
      <c r="U129" s="17">
        <f>$U128+$L129-$M129</f>
        <v>4</v>
      </c>
      <c r="V129" s="17">
        <f>$V128+$N129-$O129</f>
        <v>336</v>
      </c>
      <c r="W129" s="17">
        <f>$W128+$P129-$Q129</f>
        <v>48</v>
      </c>
    </row>
    <row r="130" spans="1:23" ht="12.75">
      <c r="A130" s="10" t="s">
        <v>143</v>
      </c>
      <c r="B130" s="11"/>
      <c r="C130" s="11"/>
      <c r="D130" s="12" t="s">
        <v>146</v>
      </c>
      <c r="E130" s="12"/>
      <c r="F130" s="13"/>
      <c r="G130" s="14"/>
      <c r="H130" s="13">
        <v>200</v>
      </c>
      <c r="I130" s="14"/>
      <c r="J130" s="13"/>
      <c r="K130" s="14"/>
      <c r="L130" s="13"/>
      <c r="M130" s="14"/>
      <c r="N130" s="13"/>
      <c r="O130" s="14">
        <v>200</v>
      </c>
      <c r="P130" s="13"/>
      <c r="Q130" s="14"/>
      <c r="R130" s="13">
        <f>$R129+$F130-$G130</f>
        <v>26</v>
      </c>
      <c r="S130" s="17">
        <f>$S129+$H130-$I130</f>
        <v>938</v>
      </c>
      <c r="T130" s="17">
        <f>$T129+$J130-$K130</f>
        <v>739</v>
      </c>
      <c r="U130" s="17">
        <f>$U129+$L130-$M130</f>
        <v>4</v>
      </c>
      <c r="V130" s="17">
        <f>$V129+$N130-$O130</f>
        <v>136</v>
      </c>
      <c r="W130" s="17">
        <f>$W129+$P130-$Q130</f>
        <v>48</v>
      </c>
    </row>
    <row r="131" spans="1:23" ht="12.75">
      <c r="A131" s="10" t="s">
        <v>147</v>
      </c>
      <c r="B131" s="11"/>
      <c r="C131" s="11"/>
      <c r="D131" s="12" t="s">
        <v>148</v>
      </c>
      <c r="E131" s="12"/>
      <c r="F131" s="13"/>
      <c r="G131" s="14"/>
      <c r="H131" s="13"/>
      <c r="I131" s="14">
        <v>600</v>
      </c>
      <c r="J131" s="13"/>
      <c r="K131" s="14"/>
      <c r="L131" s="13"/>
      <c r="M131" s="14"/>
      <c r="N131" s="13"/>
      <c r="O131" s="14"/>
      <c r="P131" s="13"/>
      <c r="Q131" s="14"/>
      <c r="R131" s="13">
        <f>$R130+$F131-$G131</f>
        <v>26</v>
      </c>
      <c r="S131" s="17">
        <f>$S130+$H131-$I131</f>
        <v>338</v>
      </c>
      <c r="T131" s="17">
        <f>$T130+$J131-$K131</f>
        <v>739</v>
      </c>
      <c r="U131" s="17">
        <f>$U130+$L131-$M131</f>
        <v>4</v>
      </c>
      <c r="V131" s="17">
        <f>$V130+$N131-$O131</f>
        <v>136</v>
      </c>
      <c r="W131" s="17">
        <f>$W130+$P131-$Q131</f>
        <v>48</v>
      </c>
    </row>
    <row r="132" spans="1:23" ht="12.75">
      <c r="A132" s="10" t="s">
        <v>19</v>
      </c>
      <c r="B132" s="11" t="s">
        <v>149</v>
      </c>
      <c r="C132" s="11" t="s">
        <v>33</v>
      </c>
      <c r="D132" s="12"/>
      <c r="E132" s="12"/>
      <c r="F132" s="13">
        <v>500</v>
      </c>
      <c r="G132" s="14"/>
      <c r="H132" s="13"/>
      <c r="I132" s="14"/>
      <c r="J132" s="13"/>
      <c r="K132" s="14">
        <v>500</v>
      </c>
      <c r="L132" s="13"/>
      <c r="M132" s="14"/>
      <c r="N132" s="13"/>
      <c r="O132" s="14"/>
      <c r="P132" s="13"/>
      <c r="Q132" s="14"/>
      <c r="R132" s="13">
        <f>$R131+$F132-$G132</f>
        <v>526</v>
      </c>
      <c r="S132" s="17">
        <f>$S131+$H132-$I132</f>
        <v>338</v>
      </c>
      <c r="T132" s="17">
        <f>$T131+$J132-$K132</f>
        <v>239</v>
      </c>
      <c r="U132" s="17">
        <f>$U131+$L132-$M132</f>
        <v>4</v>
      </c>
      <c r="V132" s="17">
        <f>$V131+$N132-$O132</f>
        <v>136</v>
      </c>
      <c r="W132" s="17">
        <f>$W131+$P132-$Q132</f>
        <v>48</v>
      </c>
    </row>
    <row r="133" spans="1:23" ht="12.75">
      <c r="A133" s="10" t="s">
        <v>20</v>
      </c>
      <c r="B133" s="11" t="s">
        <v>42</v>
      </c>
      <c r="C133" s="11" t="s">
        <v>150</v>
      </c>
      <c r="D133" s="12" t="s">
        <v>25</v>
      </c>
      <c r="E133" s="12"/>
      <c r="F133" s="13"/>
      <c r="G133" s="14"/>
      <c r="H133" s="13"/>
      <c r="I133" s="14"/>
      <c r="J133" s="13"/>
      <c r="K133" s="14"/>
      <c r="L133" s="13"/>
      <c r="M133" s="14">
        <v>100</v>
      </c>
      <c r="N133" s="13"/>
      <c r="O133" s="14"/>
      <c r="P133" s="13"/>
      <c r="Q133" s="14"/>
      <c r="R133" s="13">
        <f>$R132+$F133-$G133</f>
        <v>526</v>
      </c>
      <c r="S133" s="17">
        <f>$S132+$H133-$I133</f>
        <v>338</v>
      </c>
      <c r="T133" s="17">
        <f>$T132+$J133-$K133</f>
        <v>239</v>
      </c>
      <c r="U133" s="17">
        <f>$U132+$L133-$M133</f>
        <v>-96</v>
      </c>
      <c r="V133" s="17">
        <f>$V132+$N133-$O133</f>
        <v>136</v>
      </c>
      <c r="W133" s="17">
        <f>$W132+$P133-$Q133</f>
        <v>48</v>
      </c>
    </row>
    <row r="134" spans="1:23" ht="12.75">
      <c r="A134" s="10" t="s">
        <v>20</v>
      </c>
      <c r="B134" s="11"/>
      <c r="C134" s="11"/>
      <c r="D134" s="12" t="s">
        <v>151</v>
      </c>
      <c r="E134" s="12"/>
      <c r="F134" s="13"/>
      <c r="G134" s="14"/>
      <c r="H134" s="13"/>
      <c r="I134" s="14"/>
      <c r="J134" s="13"/>
      <c r="K134" s="14"/>
      <c r="L134" s="13">
        <v>100</v>
      </c>
      <c r="M134" s="14"/>
      <c r="N134" s="13"/>
      <c r="O134" s="14"/>
      <c r="P134" s="13"/>
      <c r="Q134" s="14"/>
      <c r="R134" s="13">
        <f>$R133+$F134-$G134</f>
        <v>526</v>
      </c>
      <c r="S134" s="17">
        <f>$S133+$H134-$I134</f>
        <v>338</v>
      </c>
      <c r="T134" s="17">
        <f>$T133+$J134-$K134</f>
        <v>239</v>
      </c>
      <c r="U134" s="17">
        <f>$U133+$L134-$M134</f>
        <v>4</v>
      </c>
      <c r="V134" s="17">
        <f>$V133+$N134-$O134</f>
        <v>136</v>
      </c>
      <c r="W134" s="17">
        <f>$W133+$P134-$Q134</f>
        <v>48</v>
      </c>
    </row>
    <row r="135" spans="1:23" ht="12.75">
      <c r="A135" s="10" t="s">
        <v>21</v>
      </c>
      <c r="B135" s="11" t="s">
        <v>26</v>
      </c>
      <c r="C135" s="11" t="s">
        <v>152</v>
      </c>
      <c r="D135" s="12" t="s">
        <v>25</v>
      </c>
      <c r="E135" s="12"/>
      <c r="F135" s="13"/>
      <c r="G135" s="14"/>
      <c r="H135" s="13"/>
      <c r="I135" s="14"/>
      <c r="J135" s="13"/>
      <c r="K135" s="14"/>
      <c r="L135" s="13"/>
      <c r="M135" s="14"/>
      <c r="N135" s="13"/>
      <c r="O135" s="14">
        <v>320</v>
      </c>
      <c r="P135" s="13"/>
      <c r="Q135" s="14"/>
      <c r="R135" s="13">
        <f>$R134+$F135-$G135</f>
        <v>526</v>
      </c>
      <c r="S135" s="17">
        <f>$S134+$H135-$I135</f>
        <v>338</v>
      </c>
      <c r="T135" s="17">
        <f>$T134+$J135-$K135</f>
        <v>239</v>
      </c>
      <c r="U135" s="17">
        <f>$U134+$L135-$M135</f>
        <v>4</v>
      </c>
      <c r="V135" s="17">
        <f>$V134+$N135-$O135</f>
        <v>-184</v>
      </c>
      <c r="W135" s="17">
        <f>$W134+$P135-$Q135</f>
        <v>48</v>
      </c>
    </row>
    <row r="136" spans="1:23" ht="12.75">
      <c r="A136" s="10" t="s">
        <v>21</v>
      </c>
      <c r="B136" s="11"/>
      <c r="C136" s="11"/>
      <c r="D136" s="12" t="s">
        <v>153</v>
      </c>
      <c r="E136" s="19"/>
      <c r="F136" s="13"/>
      <c r="G136" s="14"/>
      <c r="H136" s="13"/>
      <c r="I136" s="14"/>
      <c r="J136" s="13"/>
      <c r="K136" s="14"/>
      <c r="L136" s="13"/>
      <c r="M136" s="14"/>
      <c r="N136" s="13">
        <f>60+90</f>
        <v>150</v>
      </c>
      <c r="O136" s="14"/>
      <c r="P136" s="13"/>
      <c r="Q136" s="14"/>
      <c r="R136" s="13">
        <f>$R135+$F136-$G136</f>
        <v>526</v>
      </c>
      <c r="S136" s="17">
        <f>$S135+$H136-$I136</f>
        <v>338</v>
      </c>
      <c r="T136" s="17">
        <f>$T135+$J136-$K136</f>
        <v>239</v>
      </c>
      <c r="U136" s="17">
        <f>$U135+$L136-$M136</f>
        <v>4</v>
      </c>
      <c r="V136" s="17">
        <f>$V135+$N136-$O136</f>
        <v>-34</v>
      </c>
      <c r="W136" s="17">
        <f>$W135+$P136-$Q136</f>
        <v>48</v>
      </c>
    </row>
    <row r="137" spans="1:23" ht="12.75">
      <c r="A137" s="10" t="s">
        <v>22</v>
      </c>
      <c r="B137" s="11" t="s">
        <v>53</v>
      </c>
      <c r="C137" s="11" t="s">
        <v>47</v>
      </c>
      <c r="D137" s="12"/>
      <c r="E137" s="12"/>
      <c r="F137" s="13"/>
      <c r="G137" s="14"/>
      <c r="H137" s="13">
        <v>110</v>
      </c>
      <c r="I137" s="14"/>
      <c r="J137" s="13"/>
      <c r="K137" s="14"/>
      <c r="L137" s="13"/>
      <c r="M137" s="14"/>
      <c r="N137" s="13"/>
      <c r="O137" s="14"/>
      <c r="P137" s="13"/>
      <c r="Q137" s="14">
        <v>110</v>
      </c>
      <c r="R137" s="13">
        <f>$R136+$F137-$G137</f>
        <v>526</v>
      </c>
      <c r="S137" s="17">
        <f>$S136+$H137-$I137</f>
        <v>448</v>
      </c>
      <c r="T137" s="17">
        <f>$T136+$J137-$K137</f>
        <v>239</v>
      </c>
      <c r="U137" s="17">
        <f>$U136+$L137-$M137</f>
        <v>4</v>
      </c>
      <c r="V137" s="17">
        <f>$V136+$N137-$O137</f>
        <v>-34</v>
      </c>
      <c r="W137" s="17">
        <f>$W136+$P137-$Q137</f>
        <v>-62</v>
      </c>
    </row>
    <row r="138" spans="1:23" ht="12.75">
      <c r="A138" s="10" t="s">
        <v>132</v>
      </c>
      <c r="B138" s="11"/>
      <c r="C138" s="11"/>
      <c r="D138" s="12" t="s">
        <v>105</v>
      </c>
      <c r="E138" s="12"/>
      <c r="F138" s="13"/>
      <c r="G138" s="14"/>
      <c r="H138" s="13"/>
      <c r="I138" s="14"/>
      <c r="J138" s="13"/>
      <c r="K138" s="14"/>
      <c r="L138" s="13"/>
      <c r="M138" s="14"/>
      <c r="N138" s="13"/>
      <c r="O138" s="14"/>
      <c r="P138" s="13">
        <v>100</v>
      </c>
      <c r="Q138" s="14"/>
      <c r="R138" s="13">
        <f>$R137+$F138-$G138</f>
        <v>526</v>
      </c>
      <c r="S138" s="17">
        <f>$S137+$H138-$I138</f>
        <v>448</v>
      </c>
      <c r="T138" s="17">
        <f>$T137+$J138-$K138</f>
        <v>239</v>
      </c>
      <c r="U138" s="17">
        <f>$U137+$L138-$M138</f>
        <v>4</v>
      </c>
      <c r="V138" s="17">
        <f>$V137+$N138-$O138</f>
        <v>-34</v>
      </c>
      <c r="W138" s="17">
        <f>$W137+$P138-$Q138</f>
        <v>38</v>
      </c>
    </row>
    <row r="139" spans="1:23" ht="12.75">
      <c r="A139" s="10" t="s">
        <v>154</v>
      </c>
      <c r="B139" s="11"/>
      <c r="C139" s="11"/>
      <c r="D139" s="12" t="s">
        <v>155</v>
      </c>
      <c r="E139" s="12"/>
      <c r="F139" s="13"/>
      <c r="G139" s="14"/>
      <c r="H139" s="13"/>
      <c r="I139" s="14"/>
      <c r="J139" s="13"/>
      <c r="K139" s="14"/>
      <c r="L139" s="13"/>
      <c r="M139" s="14"/>
      <c r="N139" s="13"/>
      <c r="O139" s="14"/>
      <c r="P139" s="13"/>
      <c r="Q139" s="14"/>
      <c r="R139" s="13">
        <f>$R138+$F139-$G139</f>
        <v>526</v>
      </c>
      <c r="S139" s="17">
        <f>$S138+$H139-$I139</f>
        <v>448</v>
      </c>
      <c r="T139" s="17">
        <f>$T138+$J139-$K139</f>
        <v>239</v>
      </c>
      <c r="U139" s="17">
        <f>$U138+$L139-$M139</f>
        <v>4</v>
      </c>
      <c r="V139" s="17">
        <f>$V138+$N139-$O139</f>
        <v>-34</v>
      </c>
      <c r="W139" s="17">
        <f>$W138+$P139-$Q139</f>
        <v>38</v>
      </c>
    </row>
    <row r="140" spans="1:23" ht="12.75">
      <c r="A140" s="10" t="s">
        <v>156</v>
      </c>
      <c r="B140" s="11"/>
      <c r="C140" s="11"/>
      <c r="D140" s="12" t="s">
        <v>157</v>
      </c>
      <c r="E140" s="12"/>
      <c r="F140" s="13"/>
      <c r="G140" s="14">
        <v>160</v>
      </c>
      <c r="H140" s="13"/>
      <c r="I140" s="14"/>
      <c r="J140" s="13"/>
      <c r="K140" s="14"/>
      <c r="L140" s="13"/>
      <c r="M140" s="14"/>
      <c r="N140" s="13"/>
      <c r="O140" s="14"/>
      <c r="P140" s="13"/>
      <c r="Q140" s="14"/>
      <c r="R140" s="13">
        <f>$R139+$F140-$G140</f>
        <v>366</v>
      </c>
      <c r="S140" s="17">
        <f>$S139+$H140-$I140</f>
        <v>448</v>
      </c>
      <c r="T140" s="17">
        <f>$T139+$J140-$K140</f>
        <v>239</v>
      </c>
      <c r="U140" s="17">
        <f>$U139+$L140-$M140</f>
        <v>4</v>
      </c>
      <c r="V140" s="17">
        <f>$V139+$N140-$O140</f>
        <v>-34</v>
      </c>
      <c r="W140" s="17">
        <f>$W139+$P140-$Q140</f>
        <v>38</v>
      </c>
    </row>
    <row r="141" spans="1:23" ht="12.75">
      <c r="A141" s="10" t="s">
        <v>17</v>
      </c>
      <c r="B141" s="11" t="s">
        <v>35</v>
      </c>
      <c r="C141" s="11" t="s">
        <v>41</v>
      </c>
      <c r="D141" s="12"/>
      <c r="E141" s="12"/>
      <c r="F141" s="13"/>
      <c r="G141" s="14"/>
      <c r="H141" s="13"/>
      <c r="I141" s="14"/>
      <c r="J141" s="13"/>
      <c r="K141" s="14"/>
      <c r="L141" s="13"/>
      <c r="M141" s="14"/>
      <c r="N141" s="13"/>
      <c r="O141" s="14"/>
      <c r="P141" s="13"/>
      <c r="Q141" s="14"/>
      <c r="R141" s="13">
        <f>$R140+$F141-$G141</f>
        <v>366</v>
      </c>
      <c r="S141" s="17">
        <f>$S140+$H141-$I141</f>
        <v>448</v>
      </c>
      <c r="T141" s="17">
        <f>$T140+$J141-$K141</f>
        <v>239</v>
      </c>
      <c r="U141" s="17">
        <f>$U140+$L141-$M141</f>
        <v>4</v>
      </c>
      <c r="V141" s="17">
        <f>$V140+$N141-$O141</f>
        <v>-34</v>
      </c>
      <c r="W141" s="17">
        <f>$W140+$P141-$Q141</f>
        <v>38</v>
      </c>
    </row>
    <row r="142" spans="1:23" ht="12.75">
      <c r="A142" s="10"/>
      <c r="B142" s="11" t="s">
        <v>32</v>
      </c>
      <c r="C142" s="11" t="s">
        <v>47</v>
      </c>
      <c r="D142" s="12"/>
      <c r="E142" s="12"/>
      <c r="F142" s="13"/>
      <c r="G142" s="14">
        <v>110</v>
      </c>
      <c r="H142" s="13">
        <v>110</v>
      </c>
      <c r="I142" s="14"/>
      <c r="J142" s="13"/>
      <c r="K142" s="14"/>
      <c r="L142" s="13"/>
      <c r="M142" s="14"/>
      <c r="N142" s="13"/>
      <c r="O142" s="14"/>
      <c r="P142" s="13"/>
      <c r="Q142" s="14"/>
      <c r="R142" s="13">
        <f>$R141+$F142-$G142</f>
        <v>256</v>
      </c>
      <c r="S142" s="17">
        <f>$S141+$H142-$I142</f>
        <v>558</v>
      </c>
      <c r="T142" s="17">
        <f>$T141+$J142-$K142</f>
        <v>239</v>
      </c>
      <c r="U142" s="17">
        <f>$U141+$L142-$M142</f>
        <v>4</v>
      </c>
      <c r="V142" s="17">
        <f>$V141+$N142-$O142</f>
        <v>-34</v>
      </c>
      <c r="W142" s="17">
        <f>$W141+$P142-$Q142</f>
        <v>38</v>
      </c>
    </row>
    <row r="143" spans="1:23" ht="12.75">
      <c r="A143" s="10" t="s">
        <v>18</v>
      </c>
      <c r="B143" s="11" t="s">
        <v>77</v>
      </c>
      <c r="C143" s="11" t="s">
        <v>152</v>
      </c>
      <c r="D143" s="12"/>
      <c r="E143" s="12"/>
      <c r="F143" s="13"/>
      <c r="G143" s="14"/>
      <c r="H143" s="13"/>
      <c r="I143" s="14">
        <v>56</v>
      </c>
      <c r="J143" s="13"/>
      <c r="K143" s="14"/>
      <c r="L143" s="13"/>
      <c r="M143" s="14"/>
      <c r="N143" s="13">
        <v>56</v>
      </c>
      <c r="O143" s="14"/>
      <c r="P143" s="13"/>
      <c r="Q143" s="14"/>
      <c r="R143" s="13">
        <f>$R142+$F143-$G143</f>
        <v>256</v>
      </c>
      <c r="S143" s="17">
        <f>$S142+$H143-$I143</f>
        <v>502</v>
      </c>
      <c r="T143" s="17">
        <f>$T142+$J143-$K143</f>
        <v>239</v>
      </c>
      <c r="U143" s="17">
        <f>$U142+$L143-$M143</f>
        <v>4</v>
      </c>
      <c r="V143" s="17">
        <f>$V142+$N143-$O143</f>
        <v>22</v>
      </c>
      <c r="W143" s="17">
        <f>$W142+$P143-$Q143</f>
        <v>38</v>
      </c>
    </row>
    <row r="144" spans="1:23" ht="12.75">
      <c r="A144" s="10"/>
      <c r="B144" s="11" t="s">
        <v>32</v>
      </c>
      <c r="C144" s="11" t="s">
        <v>62</v>
      </c>
      <c r="D144" s="12" t="s">
        <v>63</v>
      </c>
      <c r="E144" s="12"/>
      <c r="F144" s="13"/>
      <c r="G144" s="14"/>
      <c r="H144" s="13">
        <v>300</v>
      </c>
      <c r="I144" s="14"/>
      <c r="J144" s="13"/>
      <c r="K144" s="14"/>
      <c r="L144" s="13"/>
      <c r="M144" s="14"/>
      <c r="N144" s="13"/>
      <c r="O144" s="14"/>
      <c r="P144" s="13"/>
      <c r="Q144" s="14"/>
      <c r="R144" s="13">
        <f>$R143+$F144-$G144</f>
        <v>256</v>
      </c>
      <c r="S144" s="17">
        <f>$S143+$H144-$I144</f>
        <v>802</v>
      </c>
      <c r="T144" s="17">
        <f>$T143+$J144-$K144</f>
        <v>239</v>
      </c>
      <c r="U144" s="17">
        <f>$U143+$L144-$M144</f>
        <v>4</v>
      </c>
      <c r="V144" s="17">
        <f>$V143+$N144-$O144</f>
        <v>22</v>
      </c>
      <c r="W144" s="17">
        <f>$W143+$P144-$Q144</f>
        <v>38</v>
      </c>
    </row>
    <row r="145" spans="1:23" ht="12.75">
      <c r="A145" s="10" t="s">
        <v>19</v>
      </c>
      <c r="B145" s="11" t="s">
        <v>30</v>
      </c>
      <c r="C145" s="11" t="s">
        <v>91</v>
      </c>
      <c r="D145" s="12"/>
      <c r="E145" s="12"/>
      <c r="F145" s="13"/>
      <c r="G145" s="14"/>
      <c r="H145" s="13"/>
      <c r="I145" s="14"/>
      <c r="J145" s="13"/>
      <c r="K145" s="14"/>
      <c r="L145" s="13"/>
      <c r="M145" s="14"/>
      <c r="N145" s="13"/>
      <c r="O145" s="14"/>
      <c r="P145" s="13"/>
      <c r="Q145" s="14"/>
      <c r="R145" s="13">
        <f>$R144+$F145-$G145</f>
        <v>256</v>
      </c>
      <c r="S145" s="17">
        <f>$S144+$H145-$I145</f>
        <v>802</v>
      </c>
      <c r="T145" s="17">
        <f>$T144+$J145-$K145</f>
        <v>239</v>
      </c>
      <c r="U145" s="17">
        <f>$U144+$L145-$M145</f>
        <v>4</v>
      </c>
      <c r="V145" s="17">
        <f>$V144+$N145-$O145</f>
        <v>22</v>
      </c>
      <c r="W145" s="17">
        <f>$W144+$P145-$Q145</f>
        <v>38</v>
      </c>
    </row>
    <row r="146" spans="1:23" ht="12.75">
      <c r="A146" s="10" t="s">
        <v>20</v>
      </c>
      <c r="B146" s="11" t="s">
        <v>32</v>
      </c>
      <c r="C146" s="11" t="s">
        <v>49</v>
      </c>
      <c r="D146" s="12"/>
      <c r="E146" s="12"/>
      <c r="F146" s="13"/>
      <c r="G146" s="14"/>
      <c r="H146" s="13"/>
      <c r="I146" s="14"/>
      <c r="J146" s="13"/>
      <c r="K146" s="14"/>
      <c r="L146" s="13"/>
      <c r="M146" s="14">
        <v>14</v>
      </c>
      <c r="N146" s="13">
        <v>14</v>
      </c>
      <c r="O146" s="14"/>
      <c r="P146" s="13"/>
      <c r="Q146" s="14"/>
      <c r="R146" s="13">
        <f>$R145+$F146-$G146</f>
        <v>256</v>
      </c>
      <c r="S146" s="17">
        <f>$S145+$H146-$I146</f>
        <v>802</v>
      </c>
      <c r="T146" s="17">
        <f>$T145+$J146-$K146</f>
        <v>239</v>
      </c>
      <c r="U146" s="17">
        <f>$U145+$L146-$M146</f>
        <v>-10</v>
      </c>
      <c r="V146" s="17">
        <f>$V145+$N146-$O146</f>
        <v>36</v>
      </c>
      <c r="W146" s="17">
        <f>$W145+$P146-$Q146</f>
        <v>38</v>
      </c>
    </row>
    <row r="147" spans="1:23" ht="12.75">
      <c r="A147" s="10" t="s">
        <v>20</v>
      </c>
      <c r="B147" s="11"/>
      <c r="C147" s="11"/>
      <c r="D147" s="12" t="s">
        <v>158</v>
      </c>
      <c r="E147" s="12"/>
      <c r="F147" s="13"/>
      <c r="G147" s="14"/>
      <c r="H147" s="13"/>
      <c r="I147" s="14"/>
      <c r="J147" s="13"/>
      <c r="K147" s="14"/>
      <c r="L147" s="13">
        <v>50</v>
      </c>
      <c r="M147" s="14"/>
      <c r="N147" s="13"/>
      <c r="O147" s="14"/>
      <c r="P147" s="13"/>
      <c r="Q147" s="14"/>
      <c r="R147" s="13">
        <f>$R146+$F147-$G147</f>
        <v>256</v>
      </c>
      <c r="S147" s="17">
        <f>$S146+$H147-$I147</f>
        <v>802</v>
      </c>
      <c r="T147" s="17">
        <f>$T146+$J147-$K147</f>
        <v>239</v>
      </c>
      <c r="U147" s="17">
        <f>$U146+$L147-$M147</f>
        <v>40</v>
      </c>
      <c r="V147" s="17">
        <f>$V146+$N147-$O147</f>
        <v>36</v>
      </c>
      <c r="W147" s="17">
        <f>$W146+$P147-$Q147</f>
        <v>38</v>
      </c>
    </row>
    <row r="148" spans="1:23" ht="12.75">
      <c r="A148" s="10" t="s">
        <v>21</v>
      </c>
      <c r="B148" s="11" t="s">
        <v>36</v>
      </c>
      <c r="C148" s="11" t="s">
        <v>82</v>
      </c>
      <c r="D148" s="12"/>
      <c r="E148" s="12"/>
      <c r="F148" s="13"/>
      <c r="G148" s="14"/>
      <c r="H148" s="13"/>
      <c r="I148" s="14"/>
      <c r="J148" s="13"/>
      <c r="K148" s="14"/>
      <c r="L148" s="13"/>
      <c r="M148" s="14"/>
      <c r="N148" s="13"/>
      <c r="O148" s="14">
        <v>600</v>
      </c>
      <c r="P148" s="13">
        <v>600</v>
      </c>
      <c r="Q148" s="14"/>
      <c r="R148" s="13">
        <f>$R147+$F148-$G148</f>
        <v>256</v>
      </c>
      <c r="S148" s="17">
        <f>$S147+$H148-$I148</f>
        <v>802</v>
      </c>
      <c r="T148" s="17">
        <f>$T147+$J148-$K148</f>
        <v>239</v>
      </c>
      <c r="U148" s="17">
        <f>$U147+$L148-$M148</f>
        <v>40</v>
      </c>
      <c r="V148" s="17">
        <f>$V147+$N148-$O148</f>
        <v>-564</v>
      </c>
      <c r="W148" s="17">
        <f>$W147+$P148-$Q148</f>
        <v>638</v>
      </c>
    </row>
    <row r="149" spans="1:23" ht="12.75">
      <c r="A149" s="10"/>
      <c r="B149" s="11"/>
      <c r="C149" s="11"/>
      <c r="D149" s="12" t="s">
        <v>159</v>
      </c>
      <c r="E149" s="12"/>
      <c r="F149" s="13"/>
      <c r="G149" s="14"/>
      <c r="H149" s="13"/>
      <c r="I149" s="14"/>
      <c r="J149" s="13"/>
      <c r="K149" s="14"/>
      <c r="L149" s="13"/>
      <c r="M149" s="14"/>
      <c r="N149" s="13">
        <f>460+90</f>
        <v>550</v>
      </c>
      <c r="O149" s="14"/>
      <c r="P149" s="13"/>
      <c r="Q149" s="14"/>
      <c r="R149" s="13">
        <f>$R148+$F149-$G149</f>
        <v>256</v>
      </c>
      <c r="S149" s="17">
        <f>$S148+$H149-$I149</f>
        <v>802</v>
      </c>
      <c r="T149" s="17">
        <f>$T148+$J149-$K149</f>
        <v>239</v>
      </c>
      <c r="U149" s="17">
        <f>$U148+$L149-$M149</f>
        <v>40</v>
      </c>
      <c r="V149" s="17">
        <f>$V148+$N149-$O149</f>
        <v>-14</v>
      </c>
      <c r="W149" s="17">
        <f>$W148+$P149-$Q149</f>
        <v>638</v>
      </c>
    </row>
    <row r="150" spans="1:23" ht="12.75">
      <c r="A150" s="10" t="s">
        <v>22</v>
      </c>
      <c r="B150" s="11" t="s">
        <v>48</v>
      </c>
      <c r="C150" s="11" t="s">
        <v>57</v>
      </c>
      <c r="D150" s="12"/>
      <c r="E150" s="12"/>
      <c r="F150" s="13"/>
      <c r="G150" s="14"/>
      <c r="H150" s="13">
        <v>360</v>
      </c>
      <c r="I150" s="14"/>
      <c r="J150" s="13"/>
      <c r="K150" s="14"/>
      <c r="L150" s="13"/>
      <c r="M150" s="14"/>
      <c r="N150" s="13"/>
      <c r="O150" s="14"/>
      <c r="P150" s="13"/>
      <c r="Q150" s="14">
        <v>360</v>
      </c>
      <c r="R150" s="13">
        <f>$R149+$F150-$G150</f>
        <v>256</v>
      </c>
      <c r="S150" s="17">
        <f>$S149+$H150-$I150</f>
        <v>1162</v>
      </c>
      <c r="T150" s="17">
        <f>$T149+$J150-$K150</f>
        <v>239</v>
      </c>
      <c r="U150" s="17">
        <f>$U149+$L150-$M150</f>
        <v>40</v>
      </c>
      <c r="V150" s="17">
        <f>$V149+$N150-$O150</f>
        <v>-14</v>
      </c>
      <c r="W150" s="17">
        <f>$W149+$P150-$Q150</f>
        <v>278</v>
      </c>
    </row>
    <row r="151" spans="1:23" ht="12.75">
      <c r="A151" s="10"/>
      <c r="B151" s="11" t="s">
        <v>23</v>
      </c>
      <c r="C151" s="11" t="s">
        <v>54</v>
      </c>
      <c r="D151" s="12"/>
      <c r="E151" s="12"/>
      <c r="F151" s="13"/>
      <c r="G151" s="14"/>
      <c r="H151" s="13"/>
      <c r="I151" s="14"/>
      <c r="J151" s="13"/>
      <c r="K151" s="14"/>
      <c r="L151" s="13">
        <v>200</v>
      </c>
      <c r="M151" s="14"/>
      <c r="N151" s="13"/>
      <c r="O151" s="14"/>
      <c r="P151" s="13"/>
      <c r="Q151" s="14">
        <v>200</v>
      </c>
      <c r="R151" s="13">
        <f>$R150+$F151-$G151</f>
        <v>256</v>
      </c>
      <c r="S151" s="17">
        <f>$S150+$H151-$I151</f>
        <v>1162</v>
      </c>
      <c r="T151" s="17">
        <f>$T150+$J151-$K151</f>
        <v>239</v>
      </c>
      <c r="U151" s="17">
        <f>$U150+$L151-$M151</f>
        <v>240</v>
      </c>
      <c r="V151" s="17">
        <f>$V150+$N151-$O151</f>
        <v>-14</v>
      </c>
      <c r="W151" s="17">
        <f>$W150+$P151-$Q151</f>
        <v>78</v>
      </c>
    </row>
    <row r="152" spans="1:23" ht="12.75">
      <c r="A152" s="10" t="s">
        <v>20</v>
      </c>
      <c r="B152" s="11"/>
      <c r="C152" s="11"/>
      <c r="D152" s="12" t="s">
        <v>160</v>
      </c>
      <c r="E152" s="12"/>
      <c r="F152" s="13"/>
      <c r="G152" s="14"/>
      <c r="H152" s="13"/>
      <c r="I152" s="14"/>
      <c r="J152" s="13"/>
      <c r="K152" s="14"/>
      <c r="L152" s="13"/>
      <c r="M152" s="14">
        <f>33+55+110</f>
        <v>198</v>
      </c>
      <c r="N152" s="13"/>
      <c r="O152" s="14"/>
      <c r="P152" s="13"/>
      <c r="Q152" s="14"/>
      <c r="R152" s="13">
        <f>$R151+$F152-$G152</f>
        <v>256</v>
      </c>
      <c r="S152" s="17">
        <f>$S151+$H152-$I152</f>
        <v>1162</v>
      </c>
      <c r="T152" s="17">
        <f>$T151+$J152-$K152</f>
        <v>239</v>
      </c>
      <c r="U152" s="17">
        <f>$U151+$L152-$M152</f>
        <v>42</v>
      </c>
      <c r="V152" s="17">
        <f>$V151+$N152-$O152</f>
        <v>-14</v>
      </c>
      <c r="W152" s="17">
        <f>$W151+$P152-$Q152</f>
        <v>78</v>
      </c>
    </row>
    <row r="153" spans="1:23" ht="12.75">
      <c r="A153" s="10" t="s">
        <v>17</v>
      </c>
      <c r="B153" s="11" t="s">
        <v>35</v>
      </c>
      <c r="C153" s="11" t="s">
        <v>64</v>
      </c>
      <c r="D153" s="12"/>
      <c r="E153" s="12"/>
      <c r="F153" s="13"/>
      <c r="G153" s="14">
        <v>500</v>
      </c>
      <c r="H153" s="13"/>
      <c r="I153" s="14"/>
      <c r="J153" s="13"/>
      <c r="K153" s="14"/>
      <c r="L153" s="13"/>
      <c r="M153" s="14"/>
      <c r="N153" s="13"/>
      <c r="O153" s="14"/>
      <c r="P153" s="13">
        <v>500</v>
      </c>
      <c r="Q153" s="14"/>
      <c r="R153" s="13">
        <f>$R152+$F153-$G153</f>
        <v>-244</v>
      </c>
      <c r="S153" s="17">
        <f>$S152+$H153-$I153</f>
        <v>1162</v>
      </c>
      <c r="T153" s="17">
        <f>$T152+$J153-$K153</f>
        <v>239</v>
      </c>
      <c r="U153" s="17">
        <f>$U152+$L153-$M153</f>
        <v>42</v>
      </c>
      <c r="V153" s="17">
        <f>$V152+$N153-$O153</f>
        <v>-14</v>
      </c>
      <c r="W153" s="17">
        <f>$W152+$P153-$Q153</f>
        <v>578</v>
      </c>
    </row>
    <row r="154" spans="1:23" ht="12.75">
      <c r="A154" s="10" t="s">
        <v>141</v>
      </c>
      <c r="B154" s="11"/>
      <c r="C154" s="11"/>
      <c r="D154" s="12" t="s">
        <v>161</v>
      </c>
      <c r="E154" s="12"/>
      <c r="F154" s="13">
        <v>250</v>
      </c>
      <c r="G154" s="14"/>
      <c r="H154" s="13"/>
      <c r="I154" s="14"/>
      <c r="J154" s="13"/>
      <c r="K154" s="14"/>
      <c r="L154" s="13"/>
      <c r="M154" s="14"/>
      <c r="N154" s="13"/>
      <c r="O154" s="14"/>
      <c r="P154" s="13"/>
      <c r="Q154" s="14"/>
      <c r="R154" s="13">
        <f>$R153+$F154-$G154</f>
        <v>6</v>
      </c>
      <c r="S154" s="17">
        <f>$S153+$H154-$I154</f>
        <v>1162</v>
      </c>
      <c r="T154" s="17">
        <f>$T153+$J154-$K154</f>
        <v>239</v>
      </c>
      <c r="U154" s="17">
        <f>$U153+$L154-$M154</f>
        <v>42</v>
      </c>
      <c r="V154" s="17">
        <f>$V153+$N154-$O154</f>
        <v>-14</v>
      </c>
      <c r="W154" s="17">
        <f>$W153+$P154-$Q154</f>
        <v>578</v>
      </c>
    </row>
    <row r="155" spans="1:23" ht="12.75">
      <c r="A155" s="10"/>
      <c r="B155" s="11" t="s">
        <v>23</v>
      </c>
      <c r="C155" s="11" t="s">
        <v>162</v>
      </c>
      <c r="D155" s="12" t="s">
        <v>25</v>
      </c>
      <c r="E155" s="12"/>
      <c r="F155" s="13">
        <v>200</v>
      </c>
      <c r="G155" s="14">
        <v>60</v>
      </c>
      <c r="H155" s="13"/>
      <c r="I155" s="14"/>
      <c r="J155" s="13"/>
      <c r="K155" s="14"/>
      <c r="L155" s="13"/>
      <c r="M155" s="14"/>
      <c r="N155" s="13"/>
      <c r="O155" s="14"/>
      <c r="P155" s="13"/>
      <c r="Q155" s="14"/>
      <c r="R155" s="13">
        <f>$R154+$F155-$G155</f>
        <v>146</v>
      </c>
      <c r="S155" s="17">
        <f>$S154+$H155-$I155</f>
        <v>1162</v>
      </c>
      <c r="T155" s="17">
        <f>$T154+$J155-$K155</f>
        <v>239</v>
      </c>
      <c r="U155" s="17">
        <f>$U154+$L155-$M155</f>
        <v>42</v>
      </c>
      <c r="V155" s="17">
        <f>$V154+$N155-$O155</f>
        <v>-14</v>
      </c>
      <c r="W155" s="17">
        <f>$W154+$P155-$Q155</f>
        <v>578</v>
      </c>
    </row>
    <row r="156" spans="1:23" ht="12.75">
      <c r="A156" s="10" t="s">
        <v>154</v>
      </c>
      <c r="B156" s="11"/>
      <c r="C156" s="11"/>
      <c r="D156" s="12" t="s">
        <v>163</v>
      </c>
      <c r="E156" s="12"/>
      <c r="F156" s="13"/>
      <c r="G156" s="14"/>
      <c r="H156" s="13"/>
      <c r="I156" s="14"/>
      <c r="J156" s="13"/>
      <c r="K156" s="14"/>
      <c r="L156" s="13"/>
      <c r="M156" s="14"/>
      <c r="N156" s="13"/>
      <c r="O156" s="14"/>
      <c r="P156" s="13"/>
      <c r="Q156" s="14"/>
      <c r="R156" s="13">
        <f>$R155+$F156-$G156</f>
        <v>146</v>
      </c>
      <c r="S156" s="17">
        <f>$S155+$H156-$I156</f>
        <v>1162</v>
      </c>
      <c r="T156" s="17">
        <f>$T155+$J156-$K156</f>
        <v>239</v>
      </c>
      <c r="U156" s="17">
        <f>$U155+$L156-$M156</f>
        <v>42</v>
      </c>
      <c r="V156" s="17">
        <f>$V155+$N156-$O156</f>
        <v>-14</v>
      </c>
      <c r="W156" s="17">
        <f>$W155+$P156-$Q156</f>
        <v>578</v>
      </c>
    </row>
    <row r="157" spans="1:23" ht="12.75">
      <c r="A157" s="10" t="s">
        <v>147</v>
      </c>
      <c r="B157" s="11"/>
      <c r="C157" s="11"/>
      <c r="D157" s="12" t="s">
        <v>164</v>
      </c>
      <c r="E157" s="12"/>
      <c r="F157" s="13"/>
      <c r="G157" s="14"/>
      <c r="H157" s="13"/>
      <c r="I157" s="14">
        <v>600</v>
      </c>
      <c r="J157" s="13"/>
      <c r="K157" s="14"/>
      <c r="L157" s="13"/>
      <c r="M157" s="14"/>
      <c r="N157" s="13"/>
      <c r="O157" s="14"/>
      <c r="P157" s="13"/>
      <c r="Q157" s="14"/>
      <c r="R157" s="13">
        <f>$R156+$F157-$G157</f>
        <v>146</v>
      </c>
      <c r="S157" s="17">
        <f>$S156+$H157-$I157</f>
        <v>562</v>
      </c>
      <c r="T157" s="17">
        <f>$T156+$J157-$K157</f>
        <v>239</v>
      </c>
      <c r="U157" s="17">
        <f>$U156+$L157-$M157</f>
        <v>42</v>
      </c>
      <c r="V157" s="17">
        <f>$V156+$N157-$O157</f>
        <v>-14</v>
      </c>
      <c r="W157" s="17">
        <f>$W156+$P157-$Q157</f>
        <v>578</v>
      </c>
    </row>
    <row r="158" spans="1:23" ht="12.75">
      <c r="A158" s="10" t="s">
        <v>83</v>
      </c>
      <c r="B158" s="11"/>
      <c r="C158" s="11"/>
      <c r="D158" s="12" t="s">
        <v>165</v>
      </c>
      <c r="E158" s="12"/>
      <c r="F158" s="13"/>
      <c r="G158" s="14"/>
      <c r="H158" s="13"/>
      <c r="I158" s="14"/>
      <c r="J158" s="13"/>
      <c r="K158" s="14"/>
      <c r="L158" s="13"/>
      <c r="M158" s="14"/>
      <c r="N158" s="13"/>
      <c r="O158" s="14"/>
      <c r="P158" s="13"/>
      <c r="Q158" s="14">
        <v>200</v>
      </c>
      <c r="R158" s="13">
        <f>$R157+$F158-$G158</f>
        <v>146</v>
      </c>
      <c r="S158" s="17">
        <f>$S157+$H158-$I158</f>
        <v>562</v>
      </c>
      <c r="T158" s="17">
        <f>$T157+$J158-$K158</f>
        <v>239</v>
      </c>
      <c r="U158" s="17">
        <f>$U157+$L158-$M158</f>
        <v>42</v>
      </c>
      <c r="V158" s="17">
        <f>$V157+$N158-$O158</f>
        <v>-14</v>
      </c>
      <c r="W158" s="17">
        <f>$W157+$P158-$Q158</f>
        <v>378</v>
      </c>
    </row>
    <row r="159" spans="1:23" ht="12.75">
      <c r="A159" s="10" t="s">
        <v>18</v>
      </c>
      <c r="B159" s="11" t="s">
        <v>23</v>
      </c>
      <c r="C159" s="11" t="s">
        <v>150</v>
      </c>
      <c r="D159" s="12"/>
      <c r="E159" s="12"/>
      <c r="F159" s="13"/>
      <c r="G159" s="14"/>
      <c r="H159" s="13"/>
      <c r="I159" s="14">
        <v>6</v>
      </c>
      <c r="J159" s="13"/>
      <c r="K159" s="14"/>
      <c r="L159" s="13">
        <v>6</v>
      </c>
      <c r="M159" s="14"/>
      <c r="N159" s="13"/>
      <c r="O159" s="14"/>
      <c r="P159" s="13"/>
      <c r="Q159" s="14"/>
      <c r="R159" s="13">
        <f>$R158+$F159-$G159</f>
        <v>146</v>
      </c>
      <c r="S159" s="17">
        <f>$S158+$H159-$I159</f>
        <v>556</v>
      </c>
      <c r="T159" s="17">
        <f>$T158+$J159-$K159</f>
        <v>239</v>
      </c>
      <c r="U159" s="17">
        <f>$U158+$L159-$M159</f>
        <v>48</v>
      </c>
      <c r="V159" s="17">
        <f>$V158+$N159-$O159</f>
        <v>-14</v>
      </c>
      <c r="W159" s="17">
        <f>$W158+$P159-$Q159</f>
        <v>378</v>
      </c>
    </row>
    <row r="160" spans="1:23" ht="12.75">
      <c r="A160" s="10" t="s">
        <v>19</v>
      </c>
      <c r="B160" s="11" t="s">
        <v>26</v>
      </c>
      <c r="C160" s="11" t="s">
        <v>75</v>
      </c>
      <c r="D160" s="12"/>
      <c r="E160" s="12"/>
      <c r="F160" s="13"/>
      <c r="G160" s="14"/>
      <c r="H160" s="13"/>
      <c r="I160" s="14"/>
      <c r="J160" s="13"/>
      <c r="K160" s="14"/>
      <c r="L160" s="13"/>
      <c r="M160" s="14"/>
      <c r="N160" s="13"/>
      <c r="O160" s="14"/>
      <c r="P160" s="13"/>
      <c r="Q160" s="14"/>
      <c r="R160" s="13">
        <f>$R159+$F160-$G160</f>
        <v>146</v>
      </c>
      <c r="S160" s="17">
        <f>$S159+$H160-$I160</f>
        <v>556</v>
      </c>
      <c r="T160" s="17">
        <f>$T159+$J160-$K160</f>
        <v>239</v>
      </c>
      <c r="U160" s="17">
        <f>$U159+$L160-$M160</f>
        <v>48</v>
      </c>
      <c r="V160" s="17">
        <f>$V159+$N160-$O160</f>
        <v>-14</v>
      </c>
      <c r="W160" s="17">
        <f>$W159+$P160-$Q160</f>
        <v>378</v>
      </c>
    </row>
    <row r="161" spans="1:23" ht="12.75">
      <c r="A161" s="10" t="s">
        <v>20</v>
      </c>
      <c r="B161" s="11" t="s">
        <v>77</v>
      </c>
      <c r="C161" s="11" t="s">
        <v>52</v>
      </c>
      <c r="D161" s="12"/>
      <c r="E161" s="12" t="s">
        <v>166</v>
      </c>
      <c r="F161" s="13"/>
      <c r="G161" s="14"/>
      <c r="H161" s="13"/>
      <c r="I161" s="14"/>
      <c r="J161" s="13">
        <v>925</v>
      </c>
      <c r="K161" s="14"/>
      <c r="L161" s="13"/>
      <c r="M161" s="14">
        <v>925</v>
      </c>
      <c r="N161" s="13"/>
      <c r="O161" s="14"/>
      <c r="P161" s="13"/>
      <c r="Q161" s="14"/>
      <c r="R161" s="13">
        <f>$R160+$F161-$G161</f>
        <v>146</v>
      </c>
      <c r="S161" s="17">
        <f>$S160+$H161-$I161</f>
        <v>556</v>
      </c>
      <c r="T161" s="17">
        <f>$T160+$J161-$K161</f>
        <v>1164</v>
      </c>
      <c r="U161" s="17">
        <f>$U160+$L161-$M161</f>
        <v>-877</v>
      </c>
      <c r="V161" s="17">
        <f>$V160+$N161-$O161</f>
        <v>-14</v>
      </c>
      <c r="W161" s="17">
        <f>$W160+$P161-$Q161</f>
        <v>378</v>
      </c>
    </row>
    <row r="162" spans="1:23" ht="12.75">
      <c r="A162" s="10" t="s">
        <v>167</v>
      </c>
      <c r="B162" s="11"/>
      <c r="C162" s="11"/>
      <c r="D162" s="12" t="s">
        <v>168</v>
      </c>
      <c r="E162" s="12"/>
      <c r="F162" s="13"/>
      <c r="G162" s="14"/>
      <c r="H162" s="13"/>
      <c r="I162" s="14"/>
      <c r="J162" s="13"/>
      <c r="K162" s="14"/>
      <c r="L162" s="13"/>
      <c r="M162" s="14"/>
      <c r="N162" s="13"/>
      <c r="O162" s="14"/>
      <c r="P162" s="13"/>
      <c r="Q162" s="14"/>
      <c r="R162" s="13">
        <f>$R161+$F162-$G162</f>
        <v>146</v>
      </c>
      <c r="S162" s="17">
        <f>$S161+$H162-$I162</f>
        <v>556</v>
      </c>
      <c r="T162" s="17">
        <f>$T161+$J162-$K162</f>
        <v>1164</v>
      </c>
      <c r="U162" s="17">
        <f>$U161+$L162-$M162</f>
        <v>-877</v>
      </c>
      <c r="V162" s="17">
        <f>$V161+$N162-$O162</f>
        <v>-14</v>
      </c>
      <c r="W162" s="17">
        <f>$W161+$P162-$Q162</f>
        <v>378</v>
      </c>
    </row>
    <row r="163" spans="1:23" ht="12.75">
      <c r="A163" s="10" t="s">
        <v>169</v>
      </c>
      <c r="B163" s="11"/>
      <c r="C163" s="11"/>
      <c r="D163" s="12" t="s">
        <v>170</v>
      </c>
      <c r="E163" s="12"/>
      <c r="F163" s="13"/>
      <c r="G163" s="14"/>
      <c r="H163" s="13"/>
      <c r="I163" s="14"/>
      <c r="J163" s="13"/>
      <c r="K163" s="14"/>
      <c r="L163" s="13"/>
      <c r="M163" s="14"/>
      <c r="N163" s="13"/>
      <c r="O163" s="14"/>
      <c r="P163" s="13"/>
      <c r="Q163" s="14"/>
      <c r="R163" s="13">
        <f>$R162+$F163-$G163</f>
        <v>146</v>
      </c>
      <c r="S163" s="17">
        <f>$S162+$H163-$I163</f>
        <v>556</v>
      </c>
      <c r="T163" s="17">
        <f>$T162+$J163-$K163</f>
        <v>1164</v>
      </c>
      <c r="U163" s="17">
        <f>$U162+$L163-$M163</f>
        <v>-877</v>
      </c>
      <c r="V163" s="17">
        <f>$V162+$N163-$O163</f>
        <v>-14</v>
      </c>
      <c r="W163" s="17">
        <f>$W162+$P163-$Q163</f>
        <v>378</v>
      </c>
    </row>
    <row r="164" spans="1:23" ht="12.75">
      <c r="A164" s="10" t="s">
        <v>171</v>
      </c>
      <c r="B164" s="11"/>
      <c r="C164" s="11"/>
      <c r="D164" s="12" t="s">
        <v>172</v>
      </c>
      <c r="E164" s="12"/>
      <c r="F164" s="13"/>
      <c r="G164" s="14"/>
      <c r="H164" s="13"/>
      <c r="I164" s="14"/>
      <c r="J164" s="13"/>
      <c r="K164" s="14"/>
      <c r="L164" s="13"/>
      <c r="M164" s="14"/>
      <c r="N164" s="13"/>
      <c r="O164" s="14"/>
      <c r="P164" s="13"/>
      <c r="Q164" s="14"/>
      <c r="R164" s="13">
        <f>$R163+$F164-$G164</f>
        <v>146</v>
      </c>
      <c r="S164" s="17">
        <f>$S163+$H164-$I164</f>
        <v>556</v>
      </c>
      <c r="T164" s="17">
        <f>$T163+$J164-$K164</f>
        <v>1164</v>
      </c>
      <c r="U164" s="17">
        <f>$U163+$L164-$M164</f>
        <v>-877</v>
      </c>
      <c r="V164" s="17">
        <f>$V163+$N164-$O164</f>
        <v>-14</v>
      </c>
      <c r="W164" s="17">
        <f>$W163+$P164-$Q164</f>
        <v>378</v>
      </c>
    </row>
    <row r="165" spans="1:23" ht="12.75">
      <c r="A165" s="10" t="s">
        <v>173</v>
      </c>
      <c r="B165" s="11"/>
      <c r="C165" s="11"/>
      <c r="D165" s="12" t="s">
        <v>174</v>
      </c>
      <c r="E165" s="12"/>
      <c r="F165" s="13"/>
      <c r="G165" s="14"/>
      <c r="H165" s="13"/>
      <c r="I165" s="14"/>
      <c r="J165" s="13"/>
      <c r="K165" s="14"/>
      <c r="L165" s="13"/>
      <c r="M165" s="14"/>
      <c r="N165" s="13"/>
      <c r="O165" s="14"/>
      <c r="P165" s="13"/>
      <c r="Q165" s="14"/>
      <c r="R165" s="13">
        <f>$R164+$F165-$G165</f>
        <v>146</v>
      </c>
      <c r="S165" s="17">
        <f>$S164+$H165-$I165</f>
        <v>556</v>
      </c>
      <c r="T165" s="17">
        <f>$T164+$J165-$K165</f>
        <v>1164</v>
      </c>
      <c r="U165" s="17">
        <f>$U164+$L165-$M165</f>
        <v>-877</v>
      </c>
      <c r="V165" s="17">
        <f>$V164+$N165-$O165</f>
        <v>-14</v>
      </c>
      <c r="W165" s="17">
        <f>$W164+$P165-$Q165</f>
        <v>378</v>
      </c>
    </row>
    <row r="166" spans="1:23" ht="12.75">
      <c r="A166" s="10" t="s">
        <v>167</v>
      </c>
      <c r="B166" s="11"/>
      <c r="C166" s="11"/>
      <c r="D166" s="12" t="s">
        <v>175</v>
      </c>
      <c r="E166" s="12"/>
      <c r="F166" s="13"/>
      <c r="G166" s="14"/>
      <c r="H166" s="13"/>
      <c r="I166" s="14"/>
      <c r="J166" s="13"/>
      <c r="K166" s="14">
        <v>625</v>
      </c>
      <c r="L166" s="13">
        <v>625</v>
      </c>
      <c r="M166" s="14"/>
      <c r="N166" s="13"/>
      <c r="O166" s="14"/>
      <c r="P166" s="13"/>
      <c r="Q166" s="14"/>
      <c r="R166" s="13">
        <f>$R165+$F166-$G166</f>
        <v>146</v>
      </c>
      <c r="S166" s="17">
        <f>$S165+$H166-$I166</f>
        <v>556</v>
      </c>
      <c r="T166" s="17">
        <f>$T165+$J166-$K166</f>
        <v>539</v>
      </c>
      <c r="U166" s="17">
        <f>$U165+$L166-$M166</f>
        <v>-252</v>
      </c>
      <c r="V166" s="17">
        <f>$V165+$N166-$O166</f>
        <v>-14</v>
      </c>
      <c r="W166" s="17">
        <f>$W165+$P166-$Q166</f>
        <v>378</v>
      </c>
    </row>
    <row r="167" spans="1:23" ht="12.75">
      <c r="A167" s="10" t="s">
        <v>20</v>
      </c>
      <c r="B167" s="11"/>
      <c r="C167" s="11"/>
      <c r="D167" s="12" t="s">
        <v>176</v>
      </c>
      <c r="E167" s="12"/>
      <c r="F167" s="13"/>
      <c r="G167" s="14"/>
      <c r="H167" s="13"/>
      <c r="I167" s="14"/>
      <c r="J167" s="13"/>
      <c r="K167" s="14"/>
      <c r="L167" s="13">
        <v>300</v>
      </c>
      <c r="M167" s="14"/>
      <c r="N167" s="13"/>
      <c r="O167" s="14"/>
      <c r="P167" s="13"/>
      <c r="Q167" s="14"/>
      <c r="R167" s="13">
        <f>$R166+$F167-$G167</f>
        <v>146</v>
      </c>
      <c r="S167" s="17">
        <f>$S166+$H167-$I167</f>
        <v>556</v>
      </c>
      <c r="T167" s="17">
        <f>$T166+$J167-$K167</f>
        <v>539</v>
      </c>
      <c r="U167" s="17">
        <f>$U166+$L167-$M167</f>
        <v>48</v>
      </c>
      <c r="V167" s="17">
        <f>$V166+$N167-$O167</f>
        <v>-14</v>
      </c>
      <c r="W167" s="17">
        <f>$W166+$P167-$Q167</f>
        <v>378</v>
      </c>
    </row>
    <row r="168" spans="1:23" ht="12.75">
      <c r="A168" s="10"/>
      <c r="B168" s="11" t="s">
        <v>36</v>
      </c>
      <c r="C168" s="11" t="s">
        <v>57</v>
      </c>
      <c r="D168" s="12" t="s">
        <v>177</v>
      </c>
      <c r="E168" s="12" t="s">
        <v>166</v>
      </c>
      <c r="F168" s="13"/>
      <c r="G168" s="14"/>
      <c r="H168" s="13">
        <v>48</v>
      </c>
      <c r="I168" s="14"/>
      <c r="J168" s="13"/>
      <c r="K168" s="14"/>
      <c r="L168" s="13"/>
      <c r="M168" s="14">
        <v>48</v>
      </c>
      <c r="N168" s="13"/>
      <c r="O168" s="14"/>
      <c r="P168" s="13"/>
      <c r="Q168" s="14"/>
      <c r="R168" s="13">
        <f>$R167+$F168-$G168</f>
        <v>146</v>
      </c>
      <c r="S168" s="17">
        <f>$S167+$H168-$I168</f>
        <v>604</v>
      </c>
      <c r="T168" s="17">
        <f>$T167+$J168-$K168</f>
        <v>539</v>
      </c>
      <c r="U168" s="17">
        <f>$U167+$L168-$M168</f>
        <v>0</v>
      </c>
      <c r="V168" s="17">
        <f>$V167+$N168-$O168</f>
        <v>-14</v>
      </c>
      <c r="W168" s="17">
        <f>$W167+$P168-$Q168</f>
        <v>378</v>
      </c>
    </row>
    <row r="169" spans="1:23" ht="12.75">
      <c r="A169" s="10" t="s">
        <v>18</v>
      </c>
      <c r="B169" s="11"/>
      <c r="C169" s="11"/>
      <c r="D169" s="12" t="s">
        <v>178</v>
      </c>
      <c r="E169" s="12"/>
      <c r="F169" s="13"/>
      <c r="G169" s="14"/>
      <c r="H169" s="13"/>
      <c r="I169" s="14">
        <v>330</v>
      </c>
      <c r="J169" s="13"/>
      <c r="K169" s="14"/>
      <c r="L169" s="13"/>
      <c r="M169" s="14"/>
      <c r="N169" s="13"/>
      <c r="O169" s="14"/>
      <c r="P169" s="13"/>
      <c r="Q169" s="14"/>
      <c r="R169" s="13">
        <f>$R168+$F169-$G169</f>
        <v>146</v>
      </c>
      <c r="S169" s="17">
        <f>$S168+$H169-$I169</f>
        <v>274</v>
      </c>
      <c r="T169" s="17">
        <f>$T168+$J169-$K169</f>
        <v>539</v>
      </c>
      <c r="U169" s="17">
        <f>$U168+$L169-$M169</f>
        <v>0</v>
      </c>
      <c r="V169" s="17">
        <f>$V168+$N169-$O169</f>
        <v>-14</v>
      </c>
      <c r="W169" s="17">
        <f>$W168+$P169-$Q169</f>
        <v>378</v>
      </c>
    </row>
    <row r="170" spans="1:23" ht="12.75">
      <c r="A170" s="10" t="s">
        <v>21</v>
      </c>
      <c r="B170" s="11" t="s">
        <v>32</v>
      </c>
      <c r="C170" s="11" t="s">
        <v>27</v>
      </c>
      <c r="D170" s="12" t="s">
        <v>179</v>
      </c>
      <c r="E170" s="12" t="s">
        <v>180</v>
      </c>
      <c r="F170" s="13"/>
      <c r="G170" s="14"/>
      <c r="H170" s="13"/>
      <c r="I170" s="14"/>
      <c r="J170" s="13"/>
      <c r="K170" s="14"/>
      <c r="L170" s="13"/>
      <c r="M170" s="14"/>
      <c r="N170" s="13">
        <v>200</v>
      </c>
      <c r="O170" s="14">
        <v>226</v>
      </c>
      <c r="P170" s="13">
        <v>226</v>
      </c>
      <c r="Q170" s="14"/>
      <c r="R170" s="13">
        <f>$R169+$F170-$G170</f>
        <v>146</v>
      </c>
      <c r="S170" s="17">
        <f>$S169+$H170-$I170</f>
        <v>274</v>
      </c>
      <c r="T170" s="17">
        <f>$T169+$J170-$K170</f>
        <v>539</v>
      </c>
      <c r="U170" s="17">
        <f>$U169+$L170-$M170</f>
        <v>0</v>
      </c>
      <c r="V170" s="17">
        <f>$V169+$N170-$O170</f>
        <v>-40</v>
      </c>
      <c r="W170" s="17">
        <f>$W169+$P170-$Q170</f>
        <v>604</v>
      </c>
    </row>
    <row r="171" spans="1:23" ht="12.75">
      <c r="A171" s="10" t="s">
        <v>22</v>
      </c>
      <c r="B171" s="11" t="s">
        <v>32</v>
      </c>
      <c r="C171" s="11" t="s">
        <v>162</v>
      </c>
      <c r="D171" s="12"/>
      <c r="E171" s="12"/>
      <c r="F171" s="13">
        <v>4</v>
      </c>
      <c r="G171" s="14"/>
      <c r="H171" s="13"/>
      <c r="I171" s="14"/>
      <c r="J171" s="13"/>
      <c r="K171" s="14"/>
      <c r="L171" s="13"/>
      <c r="M171" s="14"/>
      <c r="N171" s="13"/>
      <c r="O171" s="14"/>
      <c r="P171" s="13">
        <v>200</v>
      </c>
      <c r="Q171" s="14">
        <v>4</v>
      </c>
      <c r="R171" s="13">
        <f>$R170+$F171-$G171</f>
        <v>150</v>
      </c>
      <c r="S171" s="17">
        <f>$S170+$H171-$I171</f>
        <v>274</v>
      </c>
      <c r="T171" s="17">
        <f>$T170+$J171-$K171</f>
        <v>539</v>
      </c>
      <c r="U171" s="17">
        <f>$U170+$L171-$M171</f>
        <v>0</v>
      </c>
      <c r="V171" s="17">
        <f>$V170+$N171-$O171</f>
        <v>-40</v>
      </c>
      <c r="W171" s="17">
        <f>$W170+$P171-$Q171</f>
        <v>800</v>
      </c>
    </row>
    <row r="172" spans="1:23" ht="12.75">
      <c r="A172" s="10" t="s">
        <v>17</v>
      </c>
      <c r="B172" s="11" t="s">
        <v>71</v>
      </c>
      <c r="C172" s="11" t="s">
        <v>39</v>
      </c>
      <c r="D172" s="12"/>
      <c r="E172" s="12"/>
      <c r="F172" s="13"/>
      <c r="G172" s="14"/>
      <c r="H172" s="13"/>
      <c r="I172" s="14"/>
      <c r="J172" s="13"/>
      <c r="K172" s="14"/>
      <c r="L172" s="13"/>
      <c r="M172" s="14"/>
      <c r="N172" s="13"/>
      <c r="O172" s="14"/>
      <c r="P172" s="13"/>
      <c r="Q172" s="14"/>
      <c r="R172" s="13">
        <f>$R171+$F172-$G172</f>
        <v>150</v>
      </c>
      <c r="S172" s="17">
        <f>$S171+$H172-$I172</f>
        <v>274</v>
      </c>
      <c r="T172" s="17">
        <f>$T171+$J172-$K172</f>
        <v>539</v>
      </c>
      <c r="U172" s="17">
        <f>$U171+$L172-$M172</f>
        <v>0</v>
      </c>
      <c r="V172" s="17">
        <f>$V171+$N172-$O172</f>
        <v>-40</v>
      </c>
      <c r="W172" s="17">
        <f>$W171+$P172-$Q172</f>
        <v>800</v>
      </c>
    </row>
    <row r="173" spans="1:23" ht="12.75">
      <c r="A173" s="10" t="s">
        <v>18</v>
      </c>
      <c r="B173" s="11" t="s">
        <v>107</v>
      </c>
      <c r="C173" s="11" t="s">
        <v>33</v>
      </c>
      <c r="D173" s="12"/>
      <c r="E173" s="12"/>
      <c r="F173" s="13">
        <v>180</v>
      </c>
      <c r="G173" s="14"/>
      <c r="H173" s="13"/>
      <c r="I173" s="14">
        <v>180</v>
      </c>
      <c r="J173" s="13"/>
      <c r="K173" s="14"/>
      <c r="L173" s="13"/>
      <c r="M173" s="14"/>
      <c r="N173" s="13"/>
      <c r="O173" s="14"/>
      <c r="P173" s="13"/>
      <c r="Q173" s="14"/>
      <c r="R173" s="13">
        <f>$R172+$F173-$G173</f>
        <v>330</v>
      </c>
      <c r="S173" s="17">
        <f>$S172+$H173-$I173</f>
        <v>94</v>
      </c>
      <c r="T173" s="17">
        <f>$T172+$J173-$K173</f>
        <v>539</v>
      </c>
      <c r="U173" s="17">
        <f>$U172+$L173-$M173</f>
        <v>0</v>
      </c>
      <c r="V173" s="17">
        <f>$V172+$N173-$O173</f>
        <v>-40</v>
      </c>
      <c r="W173" s="17">
        <f>$W172+$P173-$Q173</f>
        <v>800</v>
      </c>
    </row>
    <row r="174" spans="1:23" ht="12.75">
      <c r="A174" s="10"/>
      <c r="B174" s="11" t="s">
        <v>53</v>
      </c>
      <c r="C174" s="11" t="s">
        <v>67</v>
      </c>
      <c r="D174" s="12" t="s">
        <v>181</v>
      </c>
      <c r="E174" s="12"/>
      <c r="F174" s="13"/>
      <c r="G174" s="14"/>
      <c r="H174" s="13">
        <v>200</v>
      </c>
      <c r="I174" s="14"/>
      <c r="J174" s="13"/>
      <c r="K174" s="14"/>
      <c r="L174" s="13"/>
      <c r="M174" s="14"/>
      <c r="N174" s="13"/>
      <c r="O174" s="14"/>
      <c r="P174" s="13"/>
      <c r="Q174" s="14"/>
      <c r="R174" s="13">
        <f>$R173+$F174-$G174</f>
        <v>330</v>
      </c>
      <c r="S174" s="17">
        <f>$S173+$H174-$I174</f>
        <v>294</v>
      </c>
      <c r="T174" s="17">
        <f>$T173+$J174-$K174</f>
        <v>539</v>
      </c>
      <c r="U174" s="17">
        <f>$U173+$L174-$M174</f>
        <v>0</v>
      </c>
      <c r="V174" s="17">
        <f>$V173+$N174-$O174</f>
        <v>-40</v>
      </c>
      <c r="W174" s="17">
        <f>$W173+$P174-$Q174</f>
        <v>800</v>
      </c>
    </row>
    <row r="175" spans="1:23" ht="12.75">
      <c r="A175" s="10" t="s">
        <v>19</v>
      </c>
      <c r="B175" s="11" t="s">
        <v>126</v>
      </c>
      <c r="C175" s="11"/>
      <c r="D175" s="12"/>
      <c r="E175" s="12"/>
      <c r="F175" s="13"/>
      <c r="G175" s="14"/>
      <c r="H175" s="13"/>
      <c r="I175" s="14"/>
      <c r="J175" s="13"/>
      <c r="K175" s="14"/>
      <c r="L175" s="13"/>
      <c r="M175" s="14"/>
      <c r="N175" s="13"/>
      <c r="O175" s="14"/>
      <c r="P175" s="13"/>
      <c r="Q175" s="14"/>
      <c r="R175" s="13">
        <f>$R174+$F175-$G175</f>
        <v>330</v>
      </c>
      <c r="S175" s="17">
        <f>$S174+$H175-$I175</f>
        <v>294</v>
      </c>
      <c r="T175" s="17">
        <f>$T174+$J175-$K175</f>
        <v>539</v>
      </c>
      <c r="U175" s="17">
        <f>$U174+$L175-$M175</f>
        <v>0</v>
      </c>
      <c r="V175" s="17">
        <f>$V174+$N175-$O175</f>
        <v>-40</v>
      </c>
      <c r="W175" s="17">
        <f>$W174+$P175-$Q175</f>
        <v>800</v>
      </c>
    </row>
    <row r="176" spans="1:23" ht="12.75">
      <c r="A176" s="10" t="s">
        <v>22</v>
      </c>
      <c r="B176" s="11" t="s">
        <v>38</v>
      </c>
      <c r="C176" s="11" t="s">
        <v>27</v>
      </c>
      <c r="D176" s="12" t="s">
        <v>182</v>
      </c>
      <c r="E176" s="12"/>
      <c r="F176" s="13"/>
      <c r="G176" s="14"/>
      <c r="H176" s="13"/>
      <c r="I176" s="14"/>
      <c r="J176" s="13"/>
      <c r="K176" s="14"/>
      <c r="L176" s="13"/>
      <c r="M176" s="14"/>
      <c r="N176" s="13"/>
      <c r="O176" s="14"/>
      <c r="P176" s="13"/>
      <c r="Q176" s="14">
        <v>125</v>
      </c>
      <c r="R176" s="13">
        <f>$R175+$F176-$G176</f>
        <v>330</v>
      </c>
      <c r="S176" s="17">
        <f>$S175+$H176-$I176</f>
        <v>294</v>
      </c>
      <c r="T176" s="17">
        <f>$T175+$J176-$K176</f>
        <v>539</v>
      </c>
      <c r="U176" s="17">
        <f>$U175+$L176-$M176</f>
        <v>0</v>
      </c>
      <c r="V176" s="17">
        <f>$V175+$N176-$O176</f>
        <v>-40</v>
      </c>
      <c r="W176" s="17">
        <f>$W175+$P176-$Q176</f>
        <v>675</v>
      </c>
    </row>
    <row r="177" spans="1:23" ht="12.75">
      <c r="A177" s="10"/>
      <c r="B177" s="11" t="s">
        <v>26</v>
      </c>
      <c r="C177" s="11" t="s">
        <v>33</v>
      </c>
      <c r="D177" s="12"/>
      <c r="E177" s="12"/>
      <c r="F177" s="13">
        <v>180</v>
      </c>
      <c r="G177" s="14"/>
      <c r="H177" s="13"/>
      <c r="I177" s="14"/>
      <c r="J177" s="13"/>
      <c r="K177" s="14"/>
      <c r="L177" s="13"/>
      <c r="M177" s="14"/>
      <c r="N177" s="13"/>
      <c r="O177" s="14"/>
      <c r="P177" s="13"/>
      <c r="Q177" s="14">
        <v>180</v>
      </c>
      <c r="R177" s="13">
        <f>$R176+$F177-$G177</f>
        <v>510</v>
      </c>
      <c r="S177" s="17">
        <f>$S176+$H177-$I177</f>
        <v>294</v>
      </c>
      <c r="T177" s="17">
        <f>$T176+$J177-$K177</f>
        <v>539</v>
      </c>
      <c r="U177" s="17">
        <f>$U176+$L177-$M177</f>
        <v>0</v>
      </c>
      <c r="V177" s="17">
        <f>$V176+$N177-$O177</f>
        <v>-40</v>
      </c>
      <c r="W177" s="17">
        <f>$W176+$P177-$Q177</f>
        <v>495</v>
      </c>
    </row>
    <row r="178" spans="1:23" ht="12.75">
      <c r="A178" s="10" t="s">
        <v>17</v>
      </c>
      <c r="B178" s="11" t="s">
        <v>23</v>
      </c>
      <c r="C178" s="11" t="s">
        <v>41</v>
      </c>
      <c r="D178" s="12"/>
      <c r="E178" s="12"/>
      <c r="F178" s="13"/>
      <c r="G178" s="14">
        <v>16</v>
      </c>
      <c r="H178" s="13"/>
      <c r="I178" s="14"/>
      <c r="J178" s="13">
        <v>16</v>
      </c>
      <c r="K178" s="14"/>
      <c r="L178" s="13"/>
      <c r="M178" s="14"/>
      <c r="N178" s="13"/>
      <c r="O178" s="14"/>
      <c r="P178" s="13"/>
      <c r="Q178" s="14"/>
      <c r="R178" s="13">
        <f>$R177+$F178-$G178</f>
        <v>494</v>
      </c>
      <c r="S178" s="17">
        <f>$S177+$H178-$I178</f>
        <v>294</v>
      </c>
      <c r="T178" s="17">
        <f>$T177+$J178-$K178</f>
        <v>555</v>
      </c>
      <c r="U178" s="17">
        <f>$U177+$L178-$M178</f>
        <v>0</v>
      </c>
      <c r="V178" s="17">
        <f>$V177+$N178-$O178</f>
        <v>-40</v>
      </c>
      <c r="W178" s="17">
        <f>$W177+$P178-$Q178</f>
        <v>495</v>
      </c>
    </row>
    <row r="179" spans="1:23" ht="12.75">
      <c r="A179" s="10" t="s">
        <v>18</v>
      </c>
      <c r="B179" s="11" t="s">
        <v>30</v>
      </c>
      <c r="C179" s="11" t="s">
        <v>31</v>
      </c>
      <c r="D179" s="12"/>
      <c r="E179" s="12"/>
      <c r="F179" s="13"/>
      <c r="G179" s="14"/>
      <c r="H179" s="13"/>
      <c r="I179" s="14"/>
      <c r="J179" s="13"/>
      <c r="K179" s="14"/>
      <c r="L179" s="13"/>
      <c r="M179" s="14"/>
      <c r="N179" s="13"/>
      <c r="O179" s="14"/>
      <c r="P179" s="13"/>
      <c r="Q179" s="14"/>
      <c r="R179" s="13">
        <f>$R178+$F179-$G179</f>
        <v>494</v>
      </c>
      <c r="S179" s="17">
        <f>$S178+$H179-$I179</f>
        <v>294</v>
      </c>
      <c r="T179" s="17">
        <f>$T178+$J179-$K179</f>
        <v>555</v>
      </c>
      <c r="U179" s="17">
        <f>$U178+$L179-$M179</f>
        <v>0</v>
      </c>
      <c r="V179" s="17">
        <f>$V178+$N179-$O179</f>
        <v>-40</v>
      </c>
      <c r="W179" s="17">
        <f>$W178+$P179-$Q179</f>
        <v>495</v>
      </c>
    </row>
    <row r="180" spans="1:23" ht="12.75">
      <c r="A180" s="10" t="s">
        <v>19</v>
      </c>
      <c r="B180" s="11" t="s">
        <v>183</v>
      </c>
      <c r="C180" s="11"/>
      <c r="D180" s="12"/>
      <c r="E180" s="12"/>
      <c r="F180" s="13"/>
      <c r="G180" s="14"/>
      <c r="H180" s="13"/>
      <c r="I180" s="14"/>
      <c r="J180" s="13"/>
      <c r="K180" s="14"/>
      <c r="L180" s="13"/>
      <c r="M180" s="14"/>
      <c r="N180" s="13"/>
      <c r="O180" s="14"/>
      <c r="P180" s="13"/>
      <c r="Q180" s="14"/>
      <c r="R180" s="13">
        <f>$R179+$F180-$G180</f>
        <v>494</v>
      </c>
      <c r="S180" s="17">
        <f>$S179+$H180-$I180</f>
        <v>294</v>
      </c>
      <c r="T180" s="17">
        <f>$T179+$J180-$K180</f>
        <v>555</v>
      </c>
      <c r="U180" s="17">
        <f>$U179+$L180-$M180</f>
        <v>0</v>
      </c>
      <c r="V180" s="17">
        <f>$V179+$N180-$O180</f>
        <v>-40</v>
      </c>
      <c r="W180" s="17">
        <f>$W179+$P180-$Q180</f>
        <v>495</v>
      </c>
    </row>
    <row r="181" spans="1:23" ht="12.75">
      <c r="A181" s="10" t="s">
        <v>22</v>
      </c>
      <c r="B181" s="11" t="s">
        <v>30</v>
      </c>
      <c r="C181" s="11" t="s">
        <v>91</v>
      </c>
      <c r="D181" s="12"/>
      <c r="E181" s="12"/>
      <c r="F181" s="13"/>
      <c r="G181" s="14"/>
      <c r="H181" s="13"/>
      <c r="I181" s="14"/>
      <c r="J181" s="13">
        <v>875</v>
      </c>
      <c r="K181" s="14"/>
      <c r="L181" s="13"/>
      <c r="M181" s="14"/>
      <c r="N181" s="13"/>
      <c r="O181" s="14"/>
      <c r="P181" s="13"/>
      <c r="Q181" s="14">
        <v>875</v>
      </c>
      <c r="R181" s="13">
        <f>$R180+$F181-$G181</f>
        <v>494</v>
      </c>
      <c r="S181" s="17">
        <f>$S180+$H181-$I181</f>
        <v>294</v>
      </c>
      <c r="T181" s="17">
        <f>$T180+$J181-$K181</f>
        <v>1430</v>
      </c>
      <c r="U181" s="17">
        <f>$U180+$L181-$M181</f>
        <v>0</v>
      </c>
      <c r="V181" s="17">
        <f>$V180+$N181-$O181</f>
        <v>-40</v>
      </c>
      <c r="W181" s="17">
        <f>$W180+$P181-$Q181</f>
        <v>-380</v>
      </c>
    </row>
    <row r="182" spans="1:23" ht="12.75">
      <c r="A182" s="10" t="s">
        <v>184</v>
      </c>
      <c r="B182" s="11"/>
      <c r="C182" s="11"/>
      <c r="D182" s="12" t="s">
        <v>185</v>
      </c>
      <c r="E182" s="12"/>
      <c r="F182" s="13"/>
      <c r="G182" s="14"/>
      <c r="H182" s="13"/>
      <c r="I182" s="14"/>
      <c r="J182" s="13"/>
      <c r="K182" s="14"/>
      <c r="L182" s="13"/>
      <c r="M182" s="14"/>
      <c r="N182" s="13"/>
      <c r="O182" s="14"/>
      <c r="P182" s="13"/>
      <c r="Q182" s="14"/>
      <c r="R182" s="13">
        <f>$R181+$F182-$G182</f>
        <v>494</v>
      </c>
      <c r="S182" s="17">
        <f>$S181+$H182-$I182</f>
        <v>294</v>
      </c>
      <c r="T182" s="17">
        <f>$T181+$J182-$K182</f>
        <v>1430</v>
      </c>
      <c r="U182" s="17">
        <f>$U181+$L182-$M182</f>
        <v>0</v>
      </c>
      <c r="V182" s="17">
        <f>$V181+$N182-$O182</f>
        <v>-40</v>
      </c>
      <c r="W182" s="17">
        <f>$W181+$P182-$Q182</f>
        <v>-380</v>
      </c>
    </row>
    <row r="183" spans="1:23" ht="12.75">
      <c r="A183" s="10" t="s">
        <v>85</v>
      </c>
      <c r="B183" s="11"/>
      <c r="C183" s="11"/>
      <c r="D183" s="12" t="s">
        <v>185</v>
      </c>
      <c r="E183" s="12"/>
      <c r="F183" s="13"/>
      <c r="G183" s="14"/>
      <c r="H183" s="13"/>
      <c r="I183" s="14"/>
      <c r="J183" s="13"/>
      <c r="K183" s="14"/>
      <c r="L183" s="13"/>
      <c r="M183" s="14"/>
      <c r="N183" s="13"/>
      <c r="O183" s="14"/>
      <c r="P183" s="13"/>
      <c r="Q183" s="14"/>
      <c r="R183" s="13">
        <f>$R182+$F183-$G183</f>
        <v>494</v>
      </c>
      <c r="S183" s="17">
        <f>$S182+$H183-$I183</f>
        <v>294</v>
      </c>
      <c r="T183" s="17">
        <f>$T182+$J183-$K183</f>
        <v>1430</v>
      </c>
      <c r="U183" s="17">
        <f>$U182+$L183-$M183</f>
        <v>0</v>
      </c>
      <c r="V183" s="17">
        <f>$V182+$N183-$O183</f>
        <v>-40</v>
      </c>
      <c r="W183" s="17">
        <f>$W182+$P183-$Q183</f>
        <v>-380</v>
      </c>
    </row>
    <row r="184" spans="1:23" ht="12.75">
      <c r="A184" s="10" t="s">
        <v>186</v>
      </c>
      <c r="B184" s="11"/>
      <c r="C184" s="11"/>
      <c r="D184" s="12" t="s">
        <v>187</v>
      </c>
      <c r="E184" s="12"/>
      <c r="F184" s="13"/>
      <c r="G184" s="14"/>
      <c r="H184" s="13"/>
      <c r="I184" s="14"/>
      <c r="J184" s="13"/>
      <c r="K184" s="14"/>
      <c r="L184" s="13"/>
      <c r="M184" s="14"/>
      <c r="N184" s="13"/>
      <c r="O184" s="14"/>
      <c r="P184" s="13"/>
      <c r="Q184" s="14"/>
      <c r="R184" s="13">
        <f>$R183+$F184-$G184</f>
        <v>494</v>
      </c>
      <c r="S184" s="17">
        <f>$S183+$H184-$I184</f>
        <v>294</v>
      </c>
      <c r="T184" s="17">
        <f>$T183+$J184-$K184</f>
        <v>1430</v>
      </c>
      <c r="U184" s="17">
        <f>$U183+$L184-$M184</f>
        <v>0</v>
      </c>
      <c r="V184" s="17">
        <f>$V183+$N184-$O184</f>
        <v>-40</v>
      </c>
      <c r="W184" s="17">
        <f>$W183+$P184-$Q184</f>
        <v>-380</v>
      </c>
    </row>
    <row r="185" spans="1:23" ht="12.75">
      <c r="A185" s="10" t="s">
        <v>184</v>
      </c>
      <c r="B185" s="11"/>
      <c r="C185" s="11"/>
      <c r="D185" s="12" t="s">
        <v>188</v>
      </c>
      <c r="E185" s="12"/>
      <c r="F185" s="13"/>
      <c r="G185" s="14"/>
      <c r="H185" s="13"/>
      <c r="I185" s="14"/>
      <c r="J185" s="13"/>
      <c r="K185" s="14"/>
      <c r="L185" s="13"/>
      <c r="M185" s="14"/>
      <c r="N185" s="13"/>
      <c r="O185" s="14"/>
      <c r="P185" s="13"/>
      <c r="Q185" s="14"/>
      <c r="R185" s="13">
        <f>$R184+$F185-$G185</f>
        <v>494</v>
      </c>
      <c r="S185" s="17">
        <f>$S184+$H185-$I185</f>
        <v>294</v>
      </c>
      <c r="T185" s="17">
        <f>$T184+$J185-$K185</f>
        <v>1430</v>
      </c>
      <c r="U185" s="17">
        <f>$U184+$L185-$M185</f>
        <v>0</v>
      </c>
      <c r="V185" s="17">
        <f>$V184+$N185-$O185</f>
        <v>-40</v>
      </c>
      <c r="W185" s="17">
        <f>$W184+$P185-$Q185</f>
        <v>-380</v>
      </c>
    </row>
    <row r="186" spans="1:23" ht="12.75">
      <c r="A186" s="10" t="s">
        <v>184</v>
      </c>
      <c r="B186" s="11"/>
      <c r="C186" s="11"/>
      <c r="D186" s="12" t="s">
        <v>189</v>
      </c>
      <c r="E186" s="12"/>
      <c r="F186" s="13"/>
      <c r="G186" s="14"/>
      <c r="H186" s="13"/>
      <c r="I186" s="14"/>
      <c r="J186" s="13"/>
      <c r="K186" s="14"/>
      <c r="L186" s="13"/>
      <c r="M186" s="14"/>
      <c r="N186" s="13"/>
      <c r="O186" s="14"/>
      <c r="P186" s="13"/>
      <c r="Q186" s="14"/>
      <c r="R186" s="13">
        <f>$R185+$F186-$G186</f>
        <v>494</v>
      </c>
      <c r="S186" s="17">
        <f>$S185+$H186-$I186</f>
        <v>294</v>
      </c>
      <c r="T186" s="17">
        <f>$T185+$J186-$K186</f>
        <v>1430</v>
      </c>
      <c r="U186" s="17">
        <f>$U185+$L186-$M186</f>
        <v>0</v>
      </c>
      <c r="V186" s="17">
        <f>$V185+$N186-$O186</f>
        <v>-40</v>
      </c>
      <c r="W186" s="17">
        <f>$W185+$P186-$Q186</f>
        <v>-380</v>
      </c>
    </row>
    <row r="187" spans="1:23" ht="12.75">
      <c r="A187" s="10" t="s">
        <v>186</v>
      </c>
      <c r="B187" s="11"/>
      <c r="C187" s="11"/>
      <c r="D187" s="12" t="s">
        <v>190</v>
      </c>
      <c r="E187" s="12"/>
      <c r="F187" s="13"/>
      <c r="G187" s="14"/>
      <c r="H187" s="13"/>
      <c r="I187" s="14"/>
      <c r="J187" s="13"/>
      <c r="K187" s="14">
        <v>400</v>
      </c>
      <c r="L187" s="13"/>
      <c r="M187" s="14"/>
      <c r="N187" s="13"/>
      <c r="O187" s="14"/>
      <c r="P187" s="13">
        <v>400</v>
      </c>
      <c r="Q187" s="14"/>
      <c r="R187" s="13">
        <f>$R186+$F187-$G187</f>
        <v>494</v>
      </c>
      <c r="S187" s="17">
        <f>$S186+$H187-$I187</f>
        <v>294</v>
      </c>
      <c r="T187" s="17">
        <f>$T186+$J187-$K187</f>
        <v>1030</v>
      </c>
      <c r="U187" s="17">
        <f>$U186+$L187-$M187</f>
        <v>0</v>
      </c>
      <c r="V187" s="17">
        <f>$V186+$N187-$O187</f>
        <v>-40</v>
      </c>
      <c r="W187" s="17">
        <f>$W186+$P187-$Q187</f>
        <v>20</v>
      </c>
    </row>
    <row r="188" spans="1:23" ht="12.75">
      <c r="A188" s="10" t="s">
        <v>19</v>
      </c>
      <c r="B188" s="11"/>
      <c r="C188" s="11"/>
      <c r="D188" s="12" t="s">
        <v>191</v>
      </c>
      <c r="E188" s="12"/>
      <c r="F188" s="13"/>
      <c r="G188" s="14"/>
      <c r="H188" s="13"/>
      <c r="I188" s="14"/>
      <c r="J188" s="13"/>
      <c r="K188" s="14">
        <v>506</v>
      </c>
      <c r="L188" s="13"/>
      <c r="M188" s="14"/>
      <c r="N188" s="13"/>
      <c r="O188" s="14"/>
      <c r="P188" s="13"/>
      <c r="Q188" s="14"/>
      <c r="R188" s="13">
        <f>$R187+$F188-$G188</f>
        <v>494</v>
      </c>
      <c r="S188" s="17">
        <f>$S187+$H188-$I188</f>
        <v>294</v>
      </c>
      <c r="T188" s="17">
        <f>$T187+$J188-$K188</f>
        <v>524</v>
      </c>
      <c r="U188" s="17">
        <f>$U187+$L188-$M188</f>
        <v>0</v>
      </c>
      <c r="V188" s="17">
        <f>$V187+$N188-$O188</f>
        <v>-40</v>
      </c>
      <c r="W188" s="17">
        <f>$W187+$P188-$Q188</f>
        <v>20</v>
      </c>
    </row>
    <row r="189" spans="1:23" ht="12.75">
      <c r="A189" s="10" t="s">
        <v>17</v>
      </c>
      <c r="B189" s="11" t="s">
        <v>42</v>
      </c>
      <c r="C189" s="11" t="s">
        <v>91</v>
      </c>
      <c r="D189" s="12"/>
      <c r="E189" s="12"/>
      <c r="F189" s="13"/>
      <c r="G189" s="14">
        <v>875</v>
      </c>
      <c r="H189" s="13"/>
      <c r="I189" s="14"/>
      <c r="J189" s="13">
        <v>875</v>
      </c>
      <c r="K189" s="14"/>
      <c r="L189" s="13"/>
      <c r="M189" s="14"/>
      <c r="N189" s="13"/>
      <c r="O189" s="14"/>
      <c r="P189" s="13"/>
      <c r="Q189" s="14"/>
      <c r="R189" s="13">
        <f>$R188+$F189-$G189</f>
        <v>-381</v>
      </c>
      <c r="S189" s="17">
        <f>$S188+$H189-$I189</f>
        <v>294</v>
      </c>
      <c r="T189" s="17">
        <f>$T188+$J189-$K189</f>
        <v>1399</v>
      </c>
      <c r="U189" s="17">
        <f>$U188+$L189-$M189</f>
        <v>0</v>
      </c>
      <c r="V189" s="17">
        <f>$V188+$N189-$O189</f>
        <v>-40</v>
      </c>
      <c r="W189" s="17">
        <f>$W188+$P189-$Q189</f>
        <v>20</v>
      </c>
    </row>
    <row r="190" spans="1:23" ht="12.75">
      <c r="A190" s="10" t="s">
        <v>141</v>
      </c>
      <c r="B190" s="11"/>
      <c r="C190" s="11"/>
      <c r="D190" s="12" t="s">
        <v>192</v>
      </c>
      <c r="E190" s="12"/>
      <c r="F190" s="13">
        <v>350</v>
      </c>
      <c r="G190" s="14"/>
      <c r="H190" s="13"/>
      <c r="I190" s="14"/>
      <c r="J190" s="13"/>
      <c r="K190" s="14"/>
      <c r="L190" s="13"/>
      <c r="M190" s="14"/>
      <c r="N190" s="13"/>
      <c r="O190" s="14"/>
      <c r="P190" s="13"/>
      <c r="Q190" s="14"/>
      <c r="R190" s="13">
        <f>$R189+$F190-$G190</f>
        <v>-31</v>
      </c>
      <c r="S190" s="17">
        <f>$S189+$H190-$I190</f>
        <v>294</v>
      </c>
      <c r="T190" s="17">
        <f>$T189+$J190-$K190</f>
        <v>1399</v>
      </c>
      <c r="U190" s="17">
        <f>$U189+$L190-$M190</f>
        <v>0</v>
      </c>
      <c r="V190" s="17">
        <f>$V189+$N190-$O190</f>
        <v>-40</v>
      </c>
      <c r="W190" s="17">
        <f>$W189+$P190-$Q190</f>
        <v>20</v>
      </c>
    </row>
    <row r="191" spans="1:23" ht="12.75">
      <c r="A191" s="10" t="s">
        <v>17</v>
      </c>
      <c r="B191" s="11"/>
      <c r="C191" s="11"/>
      <c r="D191" s="12" t="s">
        <v>193</v>
      </c>
      <c r="E191" s="12"/>
      <c r="F191" s="13">
        <v>70</v>
      </c>
      <c r="G191" s="14"/>
      <c r="H191" s="13"/>
      <c r="I191" s="14"/>
      <c r="J191" s="13"/>
      <c r="K191" s="14"/>
      <c r="L191" s="13"/>
      <c r="M191" s="14"/>
      <c r="N191" s="13"/>
      <c r="O191" s="14"/>
      <c r="P191" s="13"/>
      <c r="Q191" s="14"/>
      <c r="R191" s="13">
        <f>$R190+$F191-$G191</f>
        <v>39</v>
      </c>
      <c r="S191" s="17">
        <f>$S190+$H191-$I191</f>
        <v>294</v>
      </c>
      <c r="T191" s="17">
        <f>$T190+$J191-$K191</f>
        <v>1399</v>
      </c>
      <c r="U191" s="17">
        <f>$U190+$L191-$M191</f>
        <v>0</v>
      </c>
      <c r="V191" s="17">
        <f>$V190+$N191-$O191</f>
        <v>-40</v>
      </c>
      <c r="W191" s="17">
        <f>$W190+$P191-$Q191</f>
        <v>20</v>
      </c>
    </row>
    <row r="192" spans="1:23" ht="12.75">
      <c r="A192" s="10" t="s">
        <v>101</v>
      </c>
      <c r="B192" s="11"/>
      <c r="C192" s="11"/>
      <c r="D192" s="12" t="s">
        <v>194</v>
      </c>
      <c r="E192" s="12"/>
      <c r="F192" s="13"/>
      <c r="G192" s="14"/>
      <c r="H192" s="13"/>
      <c r="I192" s="14"/>
      <c r="J192" s="13"/>
      <c r="K192" s="14">
        <v>800</v>
      </c>
      <c r="L192" s="13"/>
      <c r="M192" s="14"/>
      <c r="N192" s="13"/>
      <c r="O192" s="14"/>
      <c r="P192" s="13"/>
      <c r="Q192" s="14"/>
      <c r="R192" s="13">
        <f>$R191+$F192-$G192</f>
        <v>39</v>
      </c>
      <c r="S192" s="17">
        <f>$S191+$H192-$I192</f>
        <v>294</v>
      </c>
      <c r="T192" s="17">
        <f>$T191+$J192-$K192</f>
        <v>599</v>
      </c>
      <c r="U192" s="17">
        <f>$U191+$L192-$M192</f>
        <v>0</v>
      </c>
      <c r="V192" s="17">
        <f>$V191+$N192-$O192</f>
        <v>-40</v>
      </c>
      <c r="W192" s="17">
        <f>$W191+$P192-$Q192</f>
        <v>20</v>
      </c>
    </row>
    <row r="193" spans="1:23" ht="12.75">
      <c r="A193" s="10" t="s">
        <v>18</v>
      </c>
      <c r="B193" s="11" t="s">
        <v>26</v>
      </c>
      <c r="C193" s="11" t="s">
        <v>49</v>
      </c>
      <c r="D193" s="12"/>
      <c r="E193" s="12"/>
      <c r="F193" s="13"/>
      <c r="G193" s="14"/>
      <c r="H193" s="13"/>
      <c r="I193" s="14"/>
      <c r="J193" s="13"/>
      <c r="K193" s="14"/>
      <c r="L193" s="13"/>
      <c r="M193" s="14"/>
      <c r="N193" s="13"/>
      <c r="O193" s="14"/>
      <c r="P193" s="13"/>
      <c r="Q193" s="14"/>
      <c r="R193" s="13">
        <f>$R192+$F193-$G193</f>
        <v>39</v>
      </c>
      <c r="S193" s="17">
        <f>$S192+$H193-$I193</f>
        <v>294</v>
      </c>
      <c r="T193" s="17">
        <f>$T192+$J193-$K193</f>
        <v>599</v>
      </c>
      <c r="U193" s="17">
        <f>$U192+$L193-$M193</f>
        <v>0</v>
      </c>
      <c r="V193" s="17">
        <f>$V192+$N193-$O193</f>
        <v>-40</v>
      </c>
      <c r="W193" s="17">
        <f>$W192+$P193-$Q193</f>
        <v>20</v>
      </c>
    </row>
    <row r="194" spans="1:23" ht="12.75">
      <c r="A194" s="10" t="s">
        <v>19</v>
      </c>
      <c r="B194" s="11" t="s">
        <v>195</v>
      </c>
      <c r="C194" s="11" t="s">
        <v>41</v>
      </c>
      <c r="D194" s="12" t="s">
        <v>196</v>
      </c>
      <c r="E194" s="12"/>
      <c r="F194" s="13">
        <v>45</v>
      </c>
      <c r="G194" s="14"/>
      <c r="H194" s="13"/>
      <c r="I194" s="14"/>
      <c r="J194" s="13"/>
      <c r="K194" s="14">
        <v>45</v>
      </c>
      <c r="L194" s="13"/>
      <c r="M194" s="14"/>
      <c r="N194" s="13"/>
      <c r="O194" s="14"/>
      <c r="P194" s="13"/>
      <c r="Q194" s="14"/>
      <c r="R194" s="13">
        <f>$R193+$F194-$G194</f>
        <v>84</v>
      </c>
      <c r="S194" s="17">
        <f>$S193+$H194-$I194</f>
        <v>294</v>
      </c>
      <c r="T194" s="17">
        <f>$T193+$J194-$K194</f>
        <v>554</v>
      </c>
      <c r="U194" s="17">
        <f>$U193+$L194-$M194</f>
        <v>0</v>
      </c>
      <c r="V194" s="17">
        <f>$V193+$N194-$O194</f>
        <v>-40</v>
      </c>
      <c r="W194" s="17">
        <f>$W193+$P194-$Q194</f>
        <v>20</v>
      </c>
    </row>
    <row r="195" spans="1:23" ht="12.75">
      <c r="A195" s="10" t="s">
        <v>147</v>
      </c>
      <c r="B195" s="11"/>
      <c r="C195" s="11"/>
      <c r="D195" s="12" t="s">
        <v>197</v>
      </c>
      <c r="E195" s="12"/>
      <c r="F195" s="13"/>
      <c r="G195" s="14"/>
      <c r="H195" s="13"/>
      <c r="I195" s="14">
        <v>150</v>
      </c>
      <c r="J195" s="13"/>
      <c r="K195" s="14"/>
      <c r="L195" s="13"/>
      <c r="M195" s="14"/>
      <c r="N195" s="13"/>
      <c r="O195" s="14"/>
      <c r="P195" s="13"/>
      <c r="Q195" s="14"/>
      <c r="R195" s="13">
        <f>$R194+$F195-$G195</f>
        <v>84</v>
      </c>
      <c r="S195" s="17">
        <f>$S194+$H195-$I195</f>
        <v>144</v>
      </c>
      <c r="T195" s="17">
        <f>$T194+$J195-$K195</f>
        <v>554</v>
      </c>
      <c r="U195" s="17">
        <f>$U194+$L195-$M195</f>
        <v>0</v>
      </c>
      <c r="V195" s="17">
        <f>$V194+$N195-$O195</f>
        <v>-40</v>
      </c>
      <c r="W195" s="17">
        <f>$W194+$P195-$Q195</f>
        <v>20</v>
      </c>
    </row>
    <row r="196" spans="1:23" ht="12.75">
      <c r="A196" s="10" t="s">
        <v>101</v>
      </c>
      <c r="B196" s="11"/>
      <c r="C196" s="11"/>
      <c r="D196" s="12" t="s">
        <v>198</v>
      </c>
      <c r="E196" s="12"/>
      <c r="F196" s="13"/>
      <c r="G196" s="14"/>
      <c r="H196" s="13"/>
      <c r="I196" s="14"/>
      <c r="J196" s="13"/>
      <c r="K196" s="14">
        <v>200</v>
      </c>
      <c r="L196" s="13"/>
      <c r="M196" s="14"/>
      <c r="N196" s="13"/>
      <c r="O196" s="14"/>
      <c r="P196" s="13"/>
      <c r="Q196" s="14"/>
      <c r="R196" s="13">
        <f>$R195+$F196-$G196</f>
        <v>84</v>
      </c>
      <c r="S196" s="17">
        <f>$S195+$H196-$I196</f>
        <v>144</v>
      </c>
      <c r="T196" s="17">
        <f>$T195+$J196-$K196</f>
        <v>354</v>
      </c>
      <c r="U196" s="17">
        <f>$U195+$L196-$M196</f>
        <v>0</v>
      </c>
      <c r="V196" s="17">
        <f>$V195+$N196-$O196</f>
        <v>-40</v>
      </c>
      <c r="W196" s="17">
        <f>$W195+$P196-$Q196</f>
        <v>20</v>
      </c>
    </row>
    <row r="197" spans="1:23" ht="12.75">
      <c r="A197" s="10" t="s">
        <v>22</v>
      </c>
      <c r="B197" s="11" t="s">
        <v>71</v>
      </c>
      <c r="C197" s="11" t="s">
        <v>55</v>
      </c>
      <c r="D197" s="12" t="s">
        <v>199</v>
      </c>
      <c r="E197" s="12"/>
      <c r="F197" s="13"/>
      <c r="G197" s="14">
        <v>50</v>
      </c>
      <c r="H197" s="13"/>
      <c r="I197" s="14">
        <v>50</v>
      </c>
      <c r="J197" s="13"/>
      <c r="K197" s="14">
        <v>50</v>
      </c>
      <c r="L197" s="13"/>
      <c r="M197" s="14"/>
      <c r="N197" s="13"/>
      <c r="O197" s="14"/>
      <c r="P197" s="13">
        <v>150</v>
      </c>
      <c r="Q197" s="14"/>
      <c r="R197" s="13">
        <f>$R196+$F197-$G197</f>
        <v>34</v>
      </c>
      <c r="S197" s="17">
        <f>$S196+$H197-$I197</f>
        <v>94</v>
      </c>
      <c r="T197" s="17">
        <f>$T196+$J197-$K197</f>
        <v>304</v>
      </c>
      <c r="U197" s="17">
        <f>$U196+$L197-$M197</f>
        <v>0</v>
      </c>
      <c r="V197" s="17">
        <f>$V196+$N197-$O197</f>
        <v>-40</v>
      </c>
      <c r="W197" s="17">
        <f>$W196+$P197-$Q197</f>
        <v>170</v>
      </c>
    </row>
    <row r="198" spans="1:23" ht="12.75">
      <c r="A198" s="10" t="s">
        <v>22</v>
      </c>
      <c r="B198" s="11"/>
      <c r="C198" s="11"/>
      <c r="D198" s="12" t="s">
        <v>200</v>
      </c>
      <c r="E198" s="19"/>
      <c r="F198" s="13"/>
      <c r="G198" s="14"/>
      <c r="H198" s="13"/>
      <c r="I198" s="14"/>
      <c r="J198" s="13"/>
      <c r="K198" s="14"/>
      <c r="L198" s="13"/>
      <c r="M198" s="14"/>
      <c r="N198" s="13"/>
      <c r="O198" s="14"/>
      <c r="P198" s="13">
        <v>75</v>
      </c>
      <c r="Q198" s="14"/>
      <c r="R198" s="13">
        <f>$R197+$F198-$G198</f>
        <v>34</v>
      </c>
      <c r="S198" s="17">
        <f>$S197+$H198-$I198</f>
        <v>94</v>
      </c>
      <c r="T198" s="17">
        <f>$T197+$J198-$K198</f>
        <v>304</v>
      </c>
      <c r="U198" s="17">
        <f>$U197+$L198-$M198</f>
        <v>0</v>
      </c>
      <c r="V198" s="17">
        <f>$V197+$N198-$O198</f>
        <v>-40</v>
      </c>
      <c r="W198" s="17">
        <f>$W197+$P198-$Q198</f>
        <v>245</v>
      </c>
    </row>
    <row r="199" spans="1:23" ht="12.75">
      <c r="A199" s="10" t="s">
        <v>83</v>
      </c>
      <c r="B199" s="11"/>
      <c r="C199" s="11"/>
      <c r="D199" s="12" t="s">
        <v>108</v>
      </c>
      <c r="E199" s="12"/>
      <c r="F199" s="13"/>
      <c r="G199" s="14"/>
      <c r="H199" s="13"/>
      <c r="I199" s="14"/>
      <c r="J199" s="13"/>
      <c r="K199" s="14"/>
      <c r="L199" s="13"/>
      <c r="M199" s="14"/>
      <c r="N199" s="13"/>
      <c r="O199" s="14"/>
      <c r="P199" s="13"/>
      <c r="Q199" s="14">
        <v>200</v>
      </c>
      <c r="R199" s="13">
        <f>$R198+$F199-$G199</f>
        <v>34</v>
      </c>
      <c r="S199" s="17">
        <f>$S198+$H199-$I199</f>
        <v>94</v>
      </c>
      <c r="T199" s="17">
        <f>$T198+$J199-$K199</f>
        <v>304</v>
      </c>
      <c r="U199" s="17">
        <f>$U198+$L199-$M199</f>
        <v>0</v>
      </c>
      <c r="V199" s="17">
        <f>$V198+$N199-$O199</f>
        <v>-40</v>
      </c>
      <c r="W199" s="17">
        <f>$W198+$P199-$Q199</f>
        <v>45</v>
      </c>
    </row>
    <row r="200" spans="1:23" ht="12.75">
      <c r="A200" s="10" t="s">
        <v>17</v>
      </c>
      <c r="B200" s="11" t="s">
        <v>26</v>
      </c>
      <c r="C200" s="11" t="s">
        <v>75</v>
      </c>
      <c r="D200" s="12"/>
      <c r="E200" s="12"/>
      <c r="F200" s="13"/>
      <c r="G200" s="14"/>
      <c r="H200" s="13"/>
      <c r="I200" s="14"/>
      <c r="J200" s="13"/>
      <c r="K200" s="14"/>
      <c r="L200" s="13"/>
      <c r="M200" s="14"/>
      <c r="N200" s="13"/>
      <c r="O200" s="14"/>
      <c r="P200" s="13"/>
      <c r="Q200" s="14"/>
      <c r="R200" s="13">
        <f>$R199+$F200-$G200</f>
        <v>34</v>
      </c>
      <c r="S200" s="17">
        <f>$S199+$H200-$I200</f>
        <v>94</v>
      </c>
      <c r="T200" s="17">
        <f>$T199+$J200-$K200</f>
        <v>304</v>
      </c>
      <c r="U200" s="17">
        <f>$U199+$L200-$M200</f>
        <v>0</v>
      </c>
      <c r="V200" s="17">
        <f>$V199+$N200-$O200</f>
        <v>-40</v>
      </c>
      <c r="W200" s="17">
        <f>$W199+$P200-$Q200</f>
        <v>45</v>
      </c>
    </row>
    <row r="201" spans="1:23" ht="12.75">
      <c r="A201" s="10" t="s">
        <v>18</v>
      </c>
      <c r="B201" s="11" t="s">
        <v>30</v>
      </c>
      <c r="C201" s="11" t="s">
        <v>43</v>
      </c>
      <c r="D201" s="12"/>
      <c r="E201" s="12"/>
      <c r="F201" s="13"/>
      <c r="G201" s="14"/>
      <c r="H201" s="13"/>
      <c r="I201" s="14"/>
      <c r="J201" s="13"/>
      <c r="K201" s="14"/>
      <c r="L201" s="13"/>
      <c r="M201" s="14"/>
      <c r="N201" s="13"/>
      <c r="O201" s="14"/>
      <c r="P201" s="13"/>
      <c r="Q201" s="14"/>
      <c r="R201" s="13">
        <f>$R200+$F201-$G201</f>
        <v>34</v>
      </c>
      <c r="S201" s="17">
        <f>$S200+$H201-$I201</f>
        <v>94</v>
      </c>
      <c r="T201" s="17">
        <f>$T200+$J201-$K201</f>
        <v>304</v>
      </c>
      <c r="U201" s="17">
        <f>$U200+$L201-$M201</f>
        <v>0</v>
      </c>
      <c r="V201" s="17">
        <f>$V200+$N201-$O201</f>
        <v>-40</v>
      </c>
      <c r="W201" s="17">
        <f>$W200+$P201-$Q201</f>
        <v>45</v>
      </c>
    </row>
    <row r="202" spans="1:23" ht="12.75">
      <c r="A202" s="10" t="s">
        <v>19</v>
      </c>
      <c r="B202" s="11" t="s">
        <v>36</v>
      </c>
      <c r="C202" s="11" t="s">
        <v>52</v>
      </c>
      <c r="D202" s="12"/>
      <c r="E202" s="12"/>
      <c r="F202" s="13"/>
      <c r="G202" s="14"/>
      <c r="H202" s="13"/>
      <c r="I202" s="14"/>
      <c r="J202" s="13"/>
      <c r="K202" s="14"/>
      <c r="L202" s="13"/>
      <c r="M202" s="14"/>
      <c r="N202" s="13"/>
      <c r="O202" s="14"/>
      <c r="P202" s="13"/>
      <c r="Q202" s="14"/>
      <c r="R202" s="13">
        <f>$R201+$F202-$G202</f>
        <v>34</v>
      </c>
      <c r="S202" s="17">
        <f>$S201+$H202-$I202</f>
        <v>94</v>
      </c>
      <c r="T202" s="17">
        <f>$T201+$J202-$K202</f>
        <v>304</v>
      </c>
      <c r="U202" s="17">
        <f>$U201+$L202-$M202</f>
        <v>0</v>
      </c>
      <c r="V202" s="17">
        <f>$V201+$N202-$O202</f>
        <v>-40</v>
      </c>
      <c r="W202" s="17">
        <f>$W201+$P202-$Q202</f>
        <v>45</v>
      </c>
    </row>
    <row r="203" spans="1:23" ht="12.75">
      <c r="A203" s="10" t="s">
        <v>22</v>
      </c>
      <c r="B203" s="11" t="s">
        <v>30</v>
      </c>
      <c r="C203" s="11" t="s">
        <v>62</v>
      </c>
      <c r="D203" s="12" t="s">
        <v>201</v>
      </c>
      <c r="E203" s="12"/>
      <c r="F203" s="13"/>
      <c r="G203" s="14"/>
      <c r="H203" s="13"/>
      <c r="I203" s="14"/>
      <c r="J203" s="13"/>
      <c r="K203" s="14"/>
      <c r="L203" s="13"/>
      <c r="M203" s="14"/>
      <c r="N203" s="13"/>
      <c r="O203" s="14"/>
      <c r="P203" s="13">
        <v>200</v>
      </c>
      <c r="Q203" s="14"/>
      <c r="R203" s="13">
        <f>$R202+$F203-$G203</f>
        <v>34</v>
      </c>
      <c r="S203" s="17">
        <f>$S202+$H203-$I203</f>
        <v>94</v>
      </c>
      <c r="T203" s="17">
        <f>$T202+$J203-$K203</f>
        <v>304</v>
      </c>
      <c r="U203" s="17">
        <f>$U202+$L203-$M203</f>
        <v>0</v>
      </c>
      <c r="V203" s="17">
        <f>$V202+$N203-$O203</f>
        <v>-40</v>
      </c>
      <c r="W203" s="17">
        <f>$W202+$P203-$Q203</f>
        <v>245</v>
      </c>
    </row>
    <row r="204" spans="1:23" ht="12.75">
      <c r="A204" s="10" t="s">
        <v>17</v>
      </c>
      <c r="B204" s="11" t="s">
        <v>126</v>
      </c>
      <c r="C204" s="11"/>
      <c r="D204" s="12"/>
      <c r="E204" s="12"/>
      <c r="F204" s="13"/>
      <c r="G204" s="14"/>
      <c r="H204" s="13"/>
      <c r="I204" s="14"/>
      <c r="J204" s="13"/>
      <c r="K204" s="14"/>
      <c r="L204" s="13"/>
      <c r="M204" s="14"/>
      <c r="N204" s="13"/>
      <c r="O204" s="14"/>
      <c r="P204" s="13"/>
      <c r="Q204" s="14"/>
      <c r="R204" s="13">
        <f>$R203+$F204-$G204</f>
        <v>34</v>
      </c>
      <c r="S204" s="17">
        <f>$S203+$H204-$I204</f>
        <v>94</v>
      </c>
      <c r="T204" s="17">
        <f>$T203+$J204-$K204</f>
        <v>304</v>
      </c>
      <c r="U204" s="17">
        <f>$U203+$L204-$M204</f>
        <v>0</v>
      </c>
      <c r="V204" s="17">
        <f>$V203+$N204-$O204</f>
        <v>-40</v>
      </c>
      <c r="W204" s="17">
        <f>$W203+$P204-$Q204</f>
        <v>245</v>
      </c>
    </row>
    <row r="205" spans="1:23" ht="12.75">
      <c r="A205" s="10" t="s">
        <v>18</v>
      </c>
      <c r="B205" s="11" t="s">
        <v>32</v>
      </c>
      <c r="C205" s="11" t="s">
        <v>55</v>
      </c>
      <c r="D205" s="12" t="s">
        <v>202</v>
      </c>
      <c r="E205" s="12"/>
      <c r="F205" s="13"/>
      <c r="G205" s="14"/>
      <c r="H205" s="13"/>
      <c r="I205" s="14">
        <v>50</v>
      </c>
      <c r="J205" s="13"/>
      <c r="K205" s="14"/>
      <c r="L205" s="13"/>
      <c r="M205" s="14"/>
      <c r="N205" s="13"/>
      <c r="O205" s="14"/>
      <c r="P205" s="13"/>
      <c r="Q205" s="14"/>
      <c r="R205" s="13">
        <f>$R204+$F205-$G205</f>
        <v>34</v>
      </c>
      <c r="S205" s="17">
        <f>$S204+$H205-$I205</f>
        <v>44</v>
      </c>
      <c r="T205" s="17">
        <f>$T204+$J205-$K205</f>
        <v>304</v>
      </c>
      <c r="U205" s="17">
        <f>$U204+$L205-$M205</f>
        <v>0</v>
      </c>
      <c r="V205" s="17">
        <f>$V204+$N205-$O205</f>
        <v>-40</v>
      </c>
      <c r="W205" s="17">
        <f>$W204+$P205-$Q205</f>
        <v>245</v>
      </c>
    </row>
    <row r="206" spans="1:23" ht="12.75">
      <c r="A206" s="10" t="s">
        <v>19</v>
      </c>
      <c r="B206" s="11" t="s">
        <v>30</v>
      </c>
      <c r="C206" s="11" t="s">
        <v>55</v>
      </c>
      <c r="D206" s="12" t="s">
        <v>203</v>
      </c>
      <c r="E206" s="12"/>
      <c r="F206" s="13"/>
      <c r="G206" s="14"/>
      <c r="H206" s="13"/>
      <c r="I206" s="14"/>
      <c r="J206" s="13"/>
      <c r="K206" s="14">
        <v>100</v>
      </c>
      <c r="L206" s="13"/>
      <c r="M206" s="14"/>
      <c r="N206" s="13"/>
      <c r="O206" s="14"/>
      <c r="P206" s="13"/>
      <c r="Q206" s="14"/>
      <c r="R206" s="13">
        <f>$R205+$F206-$G206</f>
        <v>34</v>
      </c>
      <c r="S206" s="17">
        <f>$S205+$H206-$I206</f>
        <v>44</v>
      </c>
      <c r="T206" s="17">
        <f>$T205+$J206-$K206</f>
        <v>204</v>
      </c>
      <c r="U206" s="17">
        <f>$U205+$L206-$M206</f>
        <v>0</v>
      </c>
      <c r="V206" s="17">
        <f>$V205+$N206-$O206</f>
        <v>-40</v>
      </c>
      <c r="W206" s="17">
        <f>$W205+$P206-$Q206</f>
        <v>245</v>
      </c>
    </row>
    <row r="207" spans="1:23" ht="12.75">
      <c r="A207" s="10" t="s">
        <v>22</v>
      </c>
      <c r="B207" s="11" t="s">
        <v>126</v>
      </c>
      <c r="C207" s="11"/>
      <c r="D207" s="12"/>
      <c r="E207" s="12"/>
      <c r="F207" s="13"/>
      <c r="G207" s="14"/>
      <c r="H207" s="13"/>
      <c r="I207" s="14"/>
      <c r="J207" s="13"/>
      <c r="K207" s="14"/>
      <c r="L207" s="13"/>
      <c r="M207" s="14"/>
      <c r="N207" s="13"/>
      <c r="O207" s="14"/>
      <c r="P207" s="13"/>
      <c r="Q207" s="14"/>
      <c r="R207" s="13">
        <f>$R206+$F207-$G207</f>
        <v>34</v>
      </c>
      <c r="S207" s="17">
        <f>$S206+$H207-$I207</f>
        <v>44</v>
      </c>
      <c r="T207" s="17">
        <f>$T206+$J207-$K207</f>
        <v>204</v>
      </c>
      <c r="U207" s="17">
        <f>$U206+$L207-$M207</f>
        <v>0</v>
      </c>
      <c r="V207" s="17">
        <f>$V206+$N207-$O207</f>
        <v>-40</v>
      </c>
      <c r="W207" s="17">
        <f>$W206+$P207-$Q207</f>
        <v>245</v>
      </c>
    </row>
    <row r="208" spans="1:23" ht="12.75">
      <c r="A208" s="10" t="s">
        <v>17</v>
      </c>
      <c r="B208" s="11" t="s">
        <v>183</v>
      </c>
      <c r="C208" s="11"/>
      <c r="D208" s="12"/>
      <c r="E208" s="12"/>
      <c r="F208" s="13"/>
      <c r="G208" s="14"/>
      <c r="H208" s="13"/>
      <c r="I208" s="14"/>
      <c r="J208" s="13"/>
      <c r="K208" s="14"/>
      <c r="L208" s="13"/>
      <c r="M208" s="14"/>
      <c r="N208" s="13"/>
      <c r="O208" s="14"/>
      <c r="P208" s="13"/>
      <c r="Q208" s="14"/>
      <c r="R208" s="13">
        <f>$R207+$F208-$G208</f>
        <v>34</v>
      </c>
      <c r="S208" s="17">
        <f>$S207+$H208-$I208</f>
        <v>44</v>
      </c>
      <c r="T208" s="17">
        <f>$T207+$J208-$K208</f>
        <v>204</v>
      </c>
      <c r="U208" s="17">
        <f>$U207+$L208-$M208</f>
        <v>0</v>
      </c>
      <c r="V208" s="17">
        <f>$V207+$N208-$O208</f>
        <v>-40</v>
      </c>
      <c r="W208" s="17">
        <f>$W207+$P208-$Q208</f>
        <v>245</v>
      </c>
    </row>
    <row r="209" spans="1:23" ht="12.75">
      <c r="A209" s="10" t="s">
        <v>18</v>
      </c>
      <c r="B209" s="11" t="s">
        <v>36</v>
      </c>
      <c r="C209" s="11" t="s">
        <v>204</v>
      </c>
      <c r="D209" s="12"/>
      <c r="E209" s="12"/>
      <c r="F209" s="13"/>
      <c r="G209" s="14"/>
      <c r="H209" s="13"/>
      <c r="I209" s="14">
        <v>75</v>
      </c>
      <c r="J209" s="13"/>
      <c r="K209" s="14"/>
      <c r="L209" s="13"/>
      <c r="M209" s="14"/>
      <c r="N209" s="13"/>
      <c r="O209" s="14"/>
      <c r="P209" s="13"/>
      <c r="Q209" s="14"/>
      <c r="R209" s="13">
        <f>$R208+$F209-$G209</f>
        <v>34</v>
      </c>
      <c r="S209" s="17">
        <f>$S208+$H209-$I209</f>
        <v>-31</v>
      </c>
      <c r="T209" s="17">
        <f>$T208+$J209-$K209</f>
        <v>204</v>
      </c>
      <c r="U209" s="17">
        <f>$U208+$L209-$M209</f>
        <v>0</v>
      </c>
      <c r="V209" s="17">
        <f>$V208+$N209-$O209</f>
        <v>-40</v>
      </c>
      <c r="W209" s="17">
        <f>$W208+$P209-$Q209</f>
        <v>245</v>
      </c>
    </row>
    <row r="210" spans="1:23" ht="12.75">
      <c r="A210" s="10" t="s">
        <v>18</v>
      </c>
      <c r="B210" s="11"/>
      <c r="C210" s="11"/>
      <c r="D210" s="12" t="s">
        <v>205</v>
      </c>
      <c r="E210" s="12"/>
      <c r="F210" s="13"/>
      <c r="G210" s="14"/>
      <c r="H210" s="13">
        <v>100</v>
      </c>
      <c r="I210" s="14"/>
      <c r="J210" s="13"/>
      <c r="K210" s="14"/>
      <c r="L210" s="13"/>
      <c r="M210" s="14"/>
      <c r="N210" s="13"/>
      <c r="O210" s="14"/>
      <c r="P210" s="13"/>
      <c r="Q210" s="14"/>
      <c r="R210" s="13">
        <f>$R209+$F210-$G210</f>
        <v>34</v>
      </c>
      <c r="S210" s="17">
        <f>$S209+$H210-$I210</f>
        <v>69</v>
      </c>
      <c r="T210" s="17">
        <f>$T209+$J210-$K210</f>
        <v>204</v>
      </c>
      <c r="U210" s="17">
        <f>$U209+$L210-$M210</f>
        <v>0</v>
      </c>
      <c r="V210" s="17">
        <f>$V209+$N210-$O210</f>
        <v>-40</v>
      </c>
      <c r="W210" s="17">
        <f>$W209+$P210-$Q210</f>
        <v>245</v>
      </c>
    </row>
    <row r="211" spans="1:23" ht="12.75">
      <c r="A211" s="10" t="s">
        <v>19</v>
      </c>
      <c r="B211" s="11" t="s">
        <v>32</v>
      </c>
      <c r="C211" s="11" t="s">
        <v>60</v>
      </c>
      <c r="D211" s="12"/>
      <c r="E211" s="12"/>
      <c r="F211" s="13"/>
      <c r="G211" s="14"/>
      <c r="H211" s="13"/>
      <c r="I211" s="14"/>
      <c r="J211" s="13">
        <v>200</v>
      </c>
      <c r="K211" s="14">
        <v>2</v>
      </c>
      <c r="L211" s="13"/>
      <c r="M211" s="14"/>
      <c r="N211" s="13"/>
      <c r="O211" s="14"/>
      <c r="P211" s="13">
        <v>2</v>
      </c>
      <c r="Q211" s="14"/>
      <c r="R211" s="13">
        <f>$R210+$F211-$G211</f>
        <v>34</v>
      </c>
      <c r="S211" s="17">
        <f>$S210+$H211-$I211</f>
        <v>69</v>
      </c>
      <c r="T211" s="17">
        <f>$T210+$J211-$K211</f>
        <v>402</v>
      </c>
      <c r="U211" s="17">
        <f>$U210+$L211-$M211</f>
        <v>0</v>
      </c>
      <c r="V211" s="17">
        <f>$V210+$N211-$O211</f>
        <v>-40</v>
      </c>
      <c r="W211" s="17">
        <f>$W210+$P211-$Q211</f>
        <v>247</v>
      </c>
    </row>
    <row r="212" spans="1:23" ht="12.75">
      <c r="A212" s="10" t="s">
        <v>18</v>
      </c>
      <c r="B212" s="11"/>
      <c r="C212" s="11"/>
      <c r="D212" s="12" t="s">
        <v>206</v>
      </c>
      <c r="E212" s="12"/>
      <c r="F212" s="13"/>
      <c r="G212" s="14"/>
      <c r="H212" s="13">
        <v>200</v>
      </c>
      <c r="I212" s="14">
        <v>110</v>
      </c>
      <c r="J212" s="13"/>
      <c r="K212" s="14"/>
      <c r="L212" s="13"/>
      <c r="M212" s="14"/>
      <c r="N212" s="13"/>
      <c r="O212" s="14"/>
      <c r="P212" s="13"/>
      <c r="Q212" s="14"/>
      <c r="R212" s="13">
        <f>$R211+$F212-$G212</f>
        <v>34</v>
      </c>
      <c r="S212" s="17">
        <f>$S211+$H212-$I212</f>
        <v>159</v>
      </c>
      <c r="T212" s="17">
        <f>$T211+$J212-$K212</f>
        <v>402</v>
      </c>
      <c r="U212" s="17">
        <f>$U211+$L212-$M212</f>
        <v>0</v>
      </c>
      <c r="V212" s="17">
        <f>$V211+$N212-$O212</f>
        <v>-40</v>
      </c>
      <c r="W212" s="17">
        <f>$W211+$P212-$Q212</f>
        <v>247</v>
      </c>
    </row>
    <row r="213" spans="1:23" ht="12.75">
      <c r="A213" s="10" t="s">
        <v>22</v>
      </c>
      <c r="B213" s="11" t="s">
        <v>183</v>
      </c>
      <c r="C213" s="11"/>
      <c r="D213" s="12"/>
      <c r="E213" s="12"/>
      <c r="F213" s="13"/>
      <c r="G213" s="14"/>
      <c r="H213" s="13"/>
      <c r="I213" s="14"/>
      <c r="J213" s="13"/>
      <c r="K213" s="14"/>
      <c r="L213" s="13"/>
      <c r="M213" s="14"/>
      <c r="N213" s="13"/>
      <c r="O213" s="14"/>
      <c r="P213" s="13"/>
      <c r="Q213" s="14"/>
      <c r="R213" s="13">
        <f>$R212+$F213-$G213</f>
        <v>34</v>
      </c>
      <c r="S213" s="17">
        <f>$S212+$H213-$I213</f>
        <v>159</v>
      </c>
      <c r="T213" s="17">
        <f>$T212+$J213-$K213</f>
        <v>402</v>
      </c>
      <c r="U213" s="17">
        <f>$U212+$L213-$M213</f>
        <v>0</v>
      </c>
      <c r="V213" s="17">
        <f>$V212+$N213-$O213</f>
        <v>-40</v>
      </c>
      <c r="W213" s="17">
        <f>$W212+$P213-$Q213</f>
        <v>247</v>
      </c>
    </row>
    <row r="214" spans="1:23" ht="12.75">
      <c r="A214" s="10" t="s">
        <v>22</v>
      </c>
      <c r="B214" s="11"/>
      <c r="C214" s="11"/>
      <c r="D214" s="12" t="s">
        <v>207</v>
      </c>
      <c r="E214" s="12"/>
      <c r="F214" s="13"/>
      <c r="G214" s="14"/>
      <c r="H214" s="13"/>
      <c r="I214" s="14"/>
      <c r="J214" s="13"/>
      <c r="K214" s="14"/>
      <c r="L214" s="13"/>
      <c r="M214" s="14"/>
      <c r="N214" s="13"/>
      <c r="O214" s="14"/>
      <c r="P214" s="13"/>
      <c r="Q214" s="14">
        <v>83</v>
      </c>
      <c r="R214" s="13">
        <f>$R213+$F214-$G214</f>
        <v>34</v>
      </c>
      <c r="S214" s="17">
        <f>$S213+$H214-$I214</f>
        <v>159</v>
      </c>
      <c r="T214" s="17">
        <f>$T213+$J214-$K214</f>
        <v>402</v>
      </c>
      <c r="U214" s="17">
        <f>$U213+$L214-$M214</f>
        <v>0</v>
      </c>
      <c r="V214" s="17">
        <f>$V213+$N214-$O214</f>
        <v>-40</v>
      </c>
      <c r="W214" s="17">
        <f>$W213+$P214-$Q214</f>
        <v>164</v>
      </c>
    </row>
    <row r="215" spans="1:23" ht="12.75">
      <c r="A215" s="10" t="s">
        <v>17</v>
      </c>
      <c r="B215" s="11" t="s">
        <v>208</v>
      </c>
      <c r="C215" s="11" t="s">
        <v>40</v>
      </c>
      <c r="D215" s="12"/>
      <c r="E215" s="12"/>
      <c r="F215" s="13"/>
      <c r="G215" s="14"/>
      <c r="H215" s="13"/>
      <c r="I215" s="14"/>
      <c r="J215" s="13"/>
      <c r="K215" s="14"/>
      <c r="L215" s="13"/>
      <c r="M215" s="14"/>
      <c r="N215" s="13"/>
      <c r="O215" s="14"/>
      <c r="P215" s="13"/>
      <c r="Q215" s="14"/>
      <c r="R215" s="13">
        <f>$R214+$F215-$G215</f>
        <v>34</v>
      </c>
      <c r="S215" s="17">
        <f>$S214+$H215-$I215</f>
        <v>159</v>
      </c>
      <c r="T215" s="17">
        <f>$T214+$J215-$K215</f>
        <v>402</v>
      </c>
      <c r="U215" s="17">
        <f>$U214+$L215-$M215</f>
        <v>0</v>
      </c>
      <c r="V215" s="17">
        <f>$V214+$N215-$O215</f>
        <v>-40</v>
      </c>
      <c r="W215" s="17">
        <f>$W214+$P215-$Q215</f>
        <v>164</v>
      </c>
    </row>
    <row r="216" spans="1:23" ht="12.75">
      <c r="A216" s="10" t="s">
        <v>18</v>
      </c>
      <c r="B216" s="11" t="s">
        <v>32</v>
      </c>
      <c r="C216" s="11" t="s">
        <v>24</v>
      </c>
      <c r="D216" s="12"/>
      <c r="E216" s="12"/>
      <c r="F216" s="13"/>
      <c r="G216" s="14"/>
      <c r="H216" s="13">
        <v>200</v>
      </c>
      <c r="I216" s="14">
        <v>6</v>
      </c>
      <c r="J216" s="13">
        <v>6</v>
      </c>
      <c r="K216" s="14"/>
      <c r="L216" s="13"/>
      <c r="M216" s="14"/>
      <c r="N216" s="13"/>
      <c r="O216" s="14"/>
      <c r="P216" s="13"/>
      <c r="Q216" s="14"/>
      <c r="R216" s="13">
        <f>$R215+$F216-$G216</f>
        <v>34</v>
      </c>
      <c r="S216" s="17">
        <f>$S215+$H216-$I216</f>
        <v>353</v>
      </c>
      <c r="T216" s="17">
        <f>$T215+$J216-$K216</f>
        <v>408</v>
      </c>
      <c r="U216" s="17">
        <f>$U215+$L216-$M216</f>
        <v>0</v>
      </c>
      <c r="V216" s="17">
        <f>$V215+$N216-$O216</f>
        <v>-40</v>
      </c>
      <c r="W216" s="17">
        <f>$W215+$P216-$Q216</f>
        <v>164</v>
      </c>
    </row>
    <row r="217" spans="1:23" ht="12.75">
      <c r="A217" s="10" t="s">
        <v>19</v>
      </c>
      <c r="B217" s="11" t="s">
        <v>53</v>
      </c>
      <c r="C217" s="11" t="s">
        <v>46</v>
      </c>
      <c r="D217" s="12"/>
      <c r="E217" s="12"/>
      <c r="F217" s="13"/>
      <c r="G217" s="14"/>
      <c r="H217" s="13"/>
      <c r="I217" s="14"/>
      <c r="J217" s="13"/>
      <c r="K217" s="14">
        <v>200</v>
      </c>
      <c r="L217" s="13"/>
      <c r="M217" s="14"/>
      <c r="N217" s="13"/>
      <c r="O217" s="14"/>
      <c r="P217" s="13"/>
      <c r="Q217" s="14"/>
      <c r="R217" s="13">
        <f>$R216+$F217-$G217</f>
        <v>34</v>
      </c>
      <c r="S217" s="17">
        <f>$S216+$H217-$I217</f>
        <v>353</v>
      </c>
      <c r="T217" s="17">
        <f>$T216+$J217-$K217</f>
        <v>208</v>
      </c>
      <c r="U217" s="17">
        <f>$U216+$L217-$M217</f>
        <v>0</v>
      </c>
      <c r="V217" s="17">
        <f>$V216+$N217-$O217</f>
        <v>-40</v>
      </c>
      <c r="W217" s="17">
        <f>$W216+$P217-$Q217</f>
        <v>164</v>
      </c>
    </row>
    <row r="218" spans="1:23" ht="12.75">
      <c r="A218" s="10" t="s">
        <v>22</v>
      </c>
      <c r="B218" s="11" t="s">
        <v>209</v>
      </c>
      <c r="C218" s="11" t="s">
        <v>61</v>
      </c>
      <c r="D218" s="12"/>
      <c r="E218" s="12"/>
      <c r="F218" s="13"/>
      <c r="G218" s="14"/>
      <c r="H218" s="13"/>
      <c r="I218" s="14"/>
      <c r="J218" s="13"/>
      <c r="K218" s="14"/>
      <c r="L218" s="13"/>
      <c r="M218" s="14"/>
      <c r="N218" s="13"/>
      <c r="O218" s="14"/>
      <c r="P218" s="13"/>
      <c r="Q218" s="14">
        <f>200+50</f>
        <v>250</v>
      </c>
      <c r="R218" s="13">
        <f>$R217+$F218-$G218</f>
        <v>34</v>
      </c>
      <c r="S218" s="17">
        <f>$S217+$H218-$I218</f>
        <v>353</v>
      </c>
      <c r="T218" s="17">
        <f>$T217+$J218-$K218</f>
        <v>208</v>
      </c>
      <c r="U218" s="17">
        <f>$U217+$L218-$M218</f>
        <v>0</v>
      </c>
      <c r="V218" s="17">
        <f>$V217+$N218-$O218</f>
        <v>-40</v>
      </c>
      <c r="W218" s="17">
        <f>$W217+$P218-$Q218</f>
        <v>-86</v>
      </c>
    </row>
    <row r="219" spans="1:23" ht="12.75">
      <c r="A219" s="10" t="s">
        <v>22</v>
      </c>
      <c r="B219" s="11"/>
      <c r="C219" s="11"/>
      <c r="D219" s="12" t="s">
        <v>210</v>
      </c>
      <c r="E219" s="12"/>
      <c r="F219" s="13"/>
      <c r="G219" s="14"/>
      <c r="H219" s="13"/>
      <c r="I219" s="14"/>
      <c r="J219" s="13"/>
      <c r="K219" s="14"/>
      <c r="L219" s="13"/>
      <c r="M219" s="14"/>
      <c r="N219" s="13"/>
      <c r="O219" s="14"/>
      <c r="P219" s="13">
        <f>75+30</f>
        <v>105</v>
      </c>
      <c r="Q219" s="14"/>
      <c r="R219" s="13">
        <f>$R218+$F219-$G219</f>
        <v>34</v>
      </c>
      <c r="S219" s="17">
        <f>$S218+$H219-$I219</f>
        <v>353</v>
      </c>
      <c r="T219" s="17">
        <f>$T218+$J219-$K219</f>
        <v>208</v>
      </c>
      <c r="U219" s="17">
        <f>$U218+$L219-$M219</f>
        <v>0</v>
      </c>
      <c r="V219" s="17">
        <f>$V218+$N219-$O219</f>
        <v>-40</v>
      </c>
      <c r="W219" s="17">
        <f>$W218+$P219-$Q219</f>
        <v>19</v>
      </c>
    </row>
    <row r="220" spans="1:23" ht="12.75">
      <c r="A220" s="10" t="s">
        <v>17</v>
      </c>
      <c r="B220" s="11" t="s">
        <v>36</v>
      </c>
      <c r="C220" s="11" t="s">
        <v>43</v>
      </c>
      <c r="D220" s="12"/>
      <c r="E220" s="12"/>
      <c r="F220" s="13"/>
      <c r="G220" s="14">
        <v>200</v>
      </c>
      <c r="H220" s="13">
        <v>200</v>
      </c>
      <c r="I220" s="14"/>
      <c r="J220" s="13"/>
      <c r="K220" s="14"/>
      <c r="L220" s="13"/>
      <c r="M220" s="14"/>
      <c r="N220" s="13"/>
      <c r="O220" s="14"/>
      <c r="P220" s="13"/>
      <c r="Q220" s="14"/>
      <c r="R220" s="13">
        <f>$R219+$F220-$G220</f>
        <v>-166</v>
      </c>
      <c r="S220" s="17">
        <f>$S219+$H220-$I220</f>
        <v>553</v>
      </c>
      <c r="T220" s="17">
        <f>$T219+$J220-$K220</f>
        <v>208</v>
      </c>
      <c r="U220" s="17">
        <f>$U219+$L220-$M220</f>
        <v>0</v>
      </c>
      <c r="V220" s="17">
        <f>$V219+$N220-$O220</f>
        <v>-40</v>
      </c>
      <c r="W220" s="17">
        <f>$W219+$P220-$Q220</f>
        <v>19</v>
      </c>
    </row>
    <row r="221" spans="1:23" ht="12.75">
      <c r="A221" s="10" t="s">
        <v>17</v>
      </c>
      <c r="B221" s="11"/>
      <c r="C221" s="11"/>
      <c r="D221" s="12" t="s">
        <v>211</v>
      </c>
      <c r="E221" s="12"/>
      <c r="F221" s="13">
        <f>70+80+30</f>
        <v>180</v>
      </c>
      <c r="G221" s="14"/>
      <c r="H221" s="13"/>
      <c r="I221" s="14"/>
      <c r="J221" s="13"/>
      <c r="K221" s="14"/>
      <c r="L221" s="13"/>
      <c r="M221" s="14"/>
      <c r="N221" s="13"/>
      <c r="O221" s="14"/>
      <c r="P221" s="13"/>
      <c r="Q221" s="14"/>
      <c r="R221" s="13">
        <f>$R220+$F221-$G221</f>
        <v>14</v>
      </c>
      <c r="S221" s="17">
        <f>$S220+$H221-$I221</f>
        <v>553</v>
      </c>
      <c r="T221" s="17">
        <f>$T220+$J221-$K221</f>
        <v>208</v>
      </c>
      <c r="U221" s="17">
        <f>$U220+$L221-$M221</f>
        <v>0</v>
      </c>
      <c r="V221" s="17">
        <f>$V220+$N221-$O221</f>
        <v>-40</v>
      </c>
      <c r="W221" s="17">
        <f>$W220+$P221-$Q221</f>
        <v>19</v>
      </c>
    </row>
    <row r="222" spans="1:23" ht="12.75">
      <c r="A222" s="10" t="s">
        <v>18</v>
      </c>
      <c r="B222" s="11" t="s">
        <v>23</v>
      </c>
      <c r="C222" s="11" t="s">
        <v>69</v>
      </c>
      <c r="D222" s="12"/>
      <c r="E222" s="12"/>
      <c r="F222" s="13"/>
      <c r="G222" s="14"/>
      <c r="H222" s="13"/>
      <c r="I222" s="14"/>
      <c r="J222" s="13"/>
      <c r="K222" s="14"/>
      <c r="L222" s="13"/>
      <c r="M222" s="14"/>
      <c r="N222" s="13"/>
      <c r="O222" s="14"/>
      <c r="P222" s="13"/>
      <c r="Q222" s="14"/>
      <c r="R222" s="13">
        <f>$R221+$F222-$G222</f>
        <v>14</v>
      </c>
      <c r="S222" s="17">
        <f>$S221+$H222-$I222</f>
        <v>553</v>
      </c>
      <c r="T222" s="17">
        <f>$T221+$J222-$K222</f>
        <v>208</v>
      </c>
      <c r="U222" s="17">
        <f>$U221+$L222-$M222</f>
        <v>0</v>
      </c>
      <c r="V222" s="17">
        <f>$V221+$N222-$O222</f>
        <v>-40</v>
      </c>
      <c r="W222" s="17">
        <f>$W221+$P222-$Q222</f>
        <v>19</v>
      </c>
    </row>
    <row r="223" spans="1:23" ht="12.75">
      <c r="A223" s="10" t="s">
        <v>19</v>
      </c>
      <c r="B223" s="11" t="s">
        <v>26</v>
      </c>
      <c r="C223" s="11" t="s">
        <v>58</v>
      </c>
      <c r="D223" s="12"/>
      <c r="E223" s="12"/>
      <c r="F223" s="13"/>
      <c r="G223" s="14"/>
      <c r="H223" s="13"/>
      <c r="I223" s="14"/>
      <c r="J223" s="13"/>
      <c r="K223" s="14"/>
      <c r="L223" s="13"/>
      <c r="M223" s="14"/>
      <c r="N223" s="13"/>
      <c r="O223" s="14"/>
      <c r="P223" s="13"/>
      <c r="Q223" s="14"/>
      <c r="R223" s="13">
        <f>$R222+$F223-$G223</f>
        <v>14</v>
      </c>
      <c r="S223" s="17">
        <f>$S222+$H223-$I223</f>
        <v>553</v>
      </c>
      <c r="T223" s="17">
        <f>$T222+$J223-$K223</f>
        <v>208</v>
      </c>
      <c r="U223" s="17">
        <f>$U222+$L223-$M223</f>
        <v>0</v>
      </c>
      <c r="V223" s="17">
        <f>$V222+$N223-$O223</f>
        <v>-40</v>
      </c>
      <c r="W223" s="17">
        <f>$W222+$P223-$Q223</f>
        <v>19</v>
      </c>
    </row>
    <row r="224" spans="1:23" ht="12.75">
      <c r="A224" s="10" t="s">
        <v>22</v>
      </c>
      <c r="B224" s="11" t="s">
        <v>36</v>
      </c>
      <c r="C224" s="11" t="s">
        <v>40</v>
      </c>
      <c r="D224" s="12"/>
      <c r="E224" s="12"/>
      <c r="F224" s="13"/>
      <c r="G224" s="14"/>
      <c r="H224" s="13"/>
      <c r="I224" s="14"/>
      <c r="J224" s="13"/>
      <c r="K224" s="14"/>
      <c r="L224" s="13"/>
      <c r="M224" s="14"/>
      <c r="N224" s="13"/>
      <c r="O224" s="14"/>
      <c r="P224" s="13"/>
      <c r="Q224" s="14"/>
      <c r="R224" s="13">
        <f>$R223+$F224-$G224</f>
        <v>14</v>
      </c>
      <c r="S224" s="17">
        <f>$S223+$H224-$I224</f>
        <v>553</v>
      </c>
      <c r="T224" s="17">
        <f>$T223+$J224-$K224</f>
        <v>208</v>
      </c>
      <c r="U224" s="17">
        <f>$U223+$L224-$M224</f>
        <v>0</v>
      </c>
      <c r="V224" s="17">
        <f>$V223+$N224-$O224</f>
        <v>-40</v>
      </c>
      <c r="W224" s="17">
        <f>$W223+$P224-$Q224</f>
        <v>19</v>
      </c>
    </row>
    <row r="225" spans="1:23" ht="12.75">
      <c r="A225" s="10" t="s">
        <v>17</v>
      </c>
      <c r="B225" s="11" t="s">
        <v>23</v>
      </c>
      <c r="C225" s="11" t="s">
        <v>76</v>
      </c>
      <c r="D225" s="12"/>
      <c r="E225" s="12" t="s">
        <v>212</v>
      </c>
      <c r="F225" s="13"/>
      <c r="G225" s="14">
        <v>390</v>
      </c>
      <c r="H225" s="13"/>
      <c r="I225" s="14"/>
      <c r="J225" s="13">
        <v>390</v>
      </c>
      <c r="K225" s="14"/>
      <c r="L225" s="13"/>
      <c r="M225" s="14"/>
      <c r="N225" s="13"/>
      <c r="O225" s="14"/>
      <c r="P225" s="13"/>
      <c r="Q225" s="14"/>
      <c r="R225" s="13">
        <f>$R224+$F225-$G225</f>
        <v>-376</v>
      </c>
      <c r="S225" s="17">
        <f>$S224+$H225-$I225</f>
        <v>553</v>
      </c>
      <c r="T225" s="17">
        <f>$T224+$J225-$K225</f>
        <v>598</v>
      </c>
      <c r="U225" s="17">
        <f>$U224+$L225-$M225</f>
        <v>0</v>
      </c>
      <c r="V225" s="17">
        <f>$V224+$N225-$O225</f>
        <v>-40</v>
      </c>
      <c r="W225" s="17">
        <f>$W224+$P225-$Q225</f>
        <v>19</v>
      </c>
    </row>
    <row r="226" spans="1:23" ht="12.75">
      <c r="A226" s="10" t="s">
        <v>213</v>
      </c>
      <c r="B226" s="11"/>
      <c r="C226" s="11"/>
      <c r="D226" s="12" t="s">
        <v>214</v>
      </c>
      <c r="E226" s="12"/>
      <c r="F226" s="13"/>
      <c r="G226" s="14"/>
      <c r="H226" s="13"/>
      <c r="I226" s="14"/>
      <c r="J226" s="13"/>
      <c r="K226" s="14"/>
      <c r="L226" s="13"/>
      <c r="M226" s="14"/>
      <c r="N226" s="13"/>
      <c r="O226" s="14"/>
      <c r="P226" s="13"/>
      <c r="Q226" s="14"/>
      <c r="R226" s="13">
        <f>$R225+$F226-$G226</f>
        <v>-376</v>
      </c>
      <c r="S226" s="17">
        <f>$S225+$H226-$I226</f>
        <v>553</v>
      </c>
      <c r="T226" s="17">
        <f>$T225+$J226-$K226</f>
        <v>598</v>
      </c>
      <c r="U226" s="17">
        <f>$U225+$L226-$M226</f>
        <v>0</v>
      </c>
      <c r="V226" s="17">
        <f>$V225+$N226-$O226</f>
        <v>-40</v>
      </c>
      <c r="W226" s="17">
        <f>$W225+$P226-$Q226</f>
        <v>19</v>
      </c>
    </row>
    <row r="227" spans="1:23" ht="12.75">
      <c r="A227" s="10" t="s">
        <v>95</v>
      </c>
      <c r="B227" s="11"/>
      <c r="C227" s="11"/>
      <c r="D227" s="12" t="s">
        <v>215</v>
      </c>
      <c r="E227" s="12"/>
      <c r="F227" s="13">
        <v>390</v>
      </c>
      <c r="G227" s="14"/>
      <c r="H227" s="13"/>
      <c r="I227" s="14"/>
      <c r="J227" s="13"/>
      <c r="K227" s="14">
        <v>390</v>
      </c>
      <c r="L227" s="13"/>
      <c r="M227" s="14"/>
      <c r="N227" s="13"/>
      <c r="O227" s="14"/>
      <c r="P227" s="13"/>
      <c r="Q227" s="14"/>
      <c r="R227" s="13">
        <f>$R226+$F227-$G227</f>
        <v>14</v>
      </c>
      <c r="S227" s="17">
        <f>$S226+$H227-$I227</f>
        <v>553</v>
      </c>
      <c r="T227" s="17">
        <f>$T226+$J227-$K227</f>
        <v>208</v>
      </c>
      <c r="U227" s="17">
        <f>$U226+$L227-$M227</f>
        <v>0</v>
      </c>
      <c r="V227" s="17">
        <f>$V226+$N227-$O227</f>
        <v>-40</v>
      </c>
      <c r="W227" s="17">
        <f>$W226+$P227-$Q227</f>
        <v>19</v>
      </c>
    </row>
    <row r="228" spans="1:23" ht="12.75">
      <c r="A228" s="10" t="s">
        <v>18</v>
      </c>
      <c r="B228" s="11" t="s">
        <v>23</v>
      </c>
      <c r="C228" s="11" t="s">
        <v>81</v>
      </c>
      <c r="D228" s="12"/>
      <c r="E228" s="12"/>
      <c r="F228" s="13"/>
      <c r="G228" s="14"/>
      <c r="H228" s="13"/>
      <c r="I228" s="14"/>
      <c r="J228" s="13"/>
      <c r="K228" s="14"/>
      <c r="L228" s="13"/>
      <c r="M228" s="14"/>
      <c r="N228" s="13"/>
      <c r="O228" s="14"/>
      <c r="P228" s="13"/>
      <c r="Q228" s="14"/>
      <c r="R228" s="13">
        <f>$R227+$F228-$G228</f>
        <v>14</v>
      </c>
      <c r="S228" s="17">
        <f>$S227+$H228-$I228</f>
        <v>553</v>
      </c>
      <c r="T228" s="17">
        <f>$T227+$J228-$K228</f>
        <v>208</v>
      </c>
      <c r="U228" s="17">
        <f>$U227+$L228-$M228</f>
        <v>0</v>
      </c>
      <c r="V228" s="17">
        <f>$V227+$N228-$O228</f>
        <v>-40</v>
      </c>
      <c r="W228" s="17">
        <f>$W227+$P228-$Q228</f>
        <v>19</v>
      </c>
    </row>
    <row r="229" spans="1:23" ht="12.75">
      <c r="A229" s="10" t="s">
        <v>19</v>
      </c>
      <c r="B229" s="11" t="s">
        <v>30</v>
      </c>
      <c r="C229" s="11" t="s">
        <v>40</v>
      </c>
      <c r="D229" s="12"/>
      <c r="E229" s="12"/>
      <c r="F229" s="13"/>
      <c r="G229" s="14"/>
      <c r="H229" s="13"/>
      <c r="I229" s="14"/>
      <c r="J229" s="13"/>
      <c r="K229" s="14"/>
      <c r="L229" s="13"/>
      <c r="M229" s="14"/>
      <c r="N229" s="13"/>
      <c r="O229" s="14"/>
      <c r="P229" s="13"/>
      <c r="Q229" s="14"/>
      <c r="R229" s="13">
        <f>$R228+$F229-$G229</f>
        <v>14</v>
      </c>
      <c r="S229" s="17">
        <f>$S228+$H229-$I229</f>
        <v>553</v>
      </c>
      <c r="T229" s="17">
        <f>$T228+$J229-$K229</f>
        <v>208</v>
      </c>
      <c r="U229" s="17">
        <f>$U228+$L229-$M229</f>
        <v>0</v>
      </c>
      <c r="V229" s="17">
        <f>$V228+$N229-$O229</f>
        <v>-40</v>
      </c>
      <c r="W229" s="17">
        <f>$W228+$P229-$Q229</f>
        <v>19</v>
      </c>
    </row>
    <row r="230" spans="1:23" ht="12.75">
      <c r="A230" s="10" t="s">
        <v>22</v>
      </c>
      <c r="B230" s="11" t="s">
        <v>26</v>
      </c>
      <c r="C230" s="11" t="s">
        <v>47</v>
      </c>
      <c r="D230" s="12"/>
      <c r="E230" s="12"/>
      <c r="F230" s="13"/>
      <c r="G230" s="14"/>
      <c r="H230" s="13">
        <v>800</v>
      </c>
      <c r="I230" s="14"/>
      <c r="J230" s="13"/>
      <c r="K230" s="14"/>
      <c r="L230" s="13"/>
      <c r="M230" s="14"/>
      <c r="N230" s="13"/>
      <c r="O230" s="14"/>
      <c r="P230" s="13"/>
      <c r="Q230" s="14">
        <v>800</v>
      </c>
      <c r="R230" s="13">
        <f>$R229+$F230-$G230</f>
        <v>14</v>
      </c>
      <c r="S230" s="17">
        <f>$S229+$H230-$I230</f>
        <v>1353</v>
      </c>
      <c r="T230" s="17">
        <f>$T229+$J230-$K230</f>
        <v>208</v>
      </c>
      <c r="U230" s="17">
        <f>$U229+$L230-$M230</f>
        <v>0</v>
      </c>
      <c r="V230" s="17">
        <f>$V229+$N230-$O230</f>
        <v>-40</v>
      </c>
      <c r="W230" s="17">
        <f>$W229+$P230-$Q230</f>
        <v>-781</v>
      </c>
    </row>
    <row r="231" spans="1:23" ht="12.75">
      <c r="A231" s="10" t="s">
        <v>132</v>
      </c>
      <c r="B231" s="11"/>
      <c r="C231" s="11"/>
      <c r="D231" s="12" t="s">
        <v>216</v>
      </c>
      <c r="E231" s="12"/>
      <c r="F231" s="13"/>
      <c r="G231" s="14"/>
      <c r="H231" s="13"/>
      <c r="I231" s="14"/>
      <c r="J231" s="13"/>
      <c r="K231" s="14"/>
      <c r="L231" s="13"/>
      <c r="M231" s="14"/>
      <c r="N231" s="13"/>
      <c r="O231" s="14"/>
      <c r="P231" s="13">
        <v>600</v>
      </c>
      <c r="Q231" s="14"/>
      <c r="R231" s="13">
        <f>$R230+$F231-$G231</f>
        <v>14</v>
      </c>
      <c r="S231" s="17">
        <f>$S230+$H231-$I231</f>
        <v>1353</v>
      </c>
      <c r="T231" s="17">
        <f>$T230+$J231-$K231</f>
        <v>208</v>
      </c>
      <c r="U231" s="17">
        <f>$U230+$L231-$M231</f>
        <v>0</v>
      </c>
      <c r="V231" s="17">
        <f>$V230+$N231-$O231</f>
        <v>-40</v>
      </c>
      <c r="W231" s="17">
        <f>$W230+$P231-$Q231</f>
        <v>-181</v>
      </c>
    </row>
    <row r="232" spans="1:23" ht="12.75">
      <c r="A232" s="10" t="s">
        <v>22</v>
      </c>
      <c r="B232" s="11"/>
      <c r="C232" s="11"/>
      <c r="D232" s="12" t="s">
        <v>217</v>
      </c>
      <c r="E232" s="12"/>
      <c r="F232" s="13"/>
      <c r="G232" s="14"/>
      <c r="H232" s="13"/>
      <c r="I232" s="14"/>
      <c r="J232" s="13"/>
      <c r="K232" s="14"/>
      <c r="L232" s="13"/>
      <c r="M232" s="14"/>
      <c r="N232" s="13"/>
      <c r="O232" s="14"/>
      <c r="P232" s="13">
        <v>200</v>
      </c>
      <c r="Q232" s="14"/>
      <c r="R232" s="13">
        <f>$R231+$F232-$G232</f>
        <v>14</v>
      </c>
      <c r="S232" s="17">
        <f>$S231+$H232-$I232</f>
        <v>1353</v>
      </c>
      <c r="T232" s="17">
        <f>$T231+$J232-$K232</f>
        <v>208</v>
      </c>
      <c r="U232" s="17">
        <f>$U231+$L232-$M232</f>
        <v>0</v>
      </c>
      <c r="V232" s="17">
        <f>$V231+$N232-$O232</f>
        <v>-40</v>
      </c>
      <c r="W232" s="17">
        <f>$W231+$P232-$Q232</f>
        <v>19</v>
      </c>
    </row>
    <row r="233" spans="1:23" ht="12.75">
      <c r="A233" s="10" t="s">
        <v>17</v>
      </c>
      <c r="B233" s="11" t="s">
        <v>30</v>
      </c>
      <c r="C233" s="11" t="s">
        <v>66</v>
      </c>
      <c r="D233" s="12"/>
      <c r="E233" s="12"/>
      <c r="F233" s="13">
        <v>200</v>
      </c>
      <c r="G233" s="14"/>
      <c r="H233" s="13"/>
      <c r="I233" s="14"/>
      <c r="J233" s="13"/>
      <c r="K233" s="14"/>
      <c r="L233" s="13"/>
      <c r="M233" s="14"/>
      <c r="N233" s="13"/>
      <c r="O233" s="14"/>
      <c r="P233" s="13"/>
      <c r="Q233" s="14"/>
      <c r="R233" s="13">
        <f>$R232+$F233-$G233</f>
        <v>214</v>
      </c>
      <c r="S233" s="17">
        <f>$S232+$H233-$I233</f>
        <v>1353</v>
      </c>
      <c r="T233" s="17">
        <f>$T232+$J233-$K233</f>
        <v>208</v>
      </c>
      <c r="U233" s="17">
        <f>$U232+$L233-$M233</f>
        <v>0</v>
      </c>
      <c r="V233" s="17">
        <f>$V232+$N233-$O233</f>
        <v>-40</v>
      </c>
      <c r="W233" s="17">
        <f>$W232+$P233-$Q233</f>
        <v>19</v>
      </c>
    </row>
    <row r="234" spans="1:23" ht="12.75">
      <c r="A234" s="10"/>
      <c r="B234" s="11"/>
      <c r="C234" s="11"/>
      <c r="D234" s="12" t="s">
        <v>218</v>
      </c>
      <c r="E234" s="12"/>
      <c r="F234" s="13"/>
      <c r="G234" s="14">
        <v>33</v>
      </c>
      <c r="H234" s="13"/>
      <c r="I234" s="14"/>
      <c r="J234" s="13"/>
      <c r="K234" s="14"/>
      <c r="L234" s="13"/>
      <c r="M234" s="14"/>
      <c r="N234" s="13"/>
      <c r="O234" s="14"/>
      <c r="P234" s="13"/>
      <c r="Q234" s="14"/>
      <c r="R234" s="13">
        <f>$R233+$F234-$G234</f>
        <v>181</v>
      </c>
      <c r="S234" s="17">
        <f>$S233+$H234-$I234</f>
        <v>1353</v>
      </c>
      <c r="T234" s="17">
        <f>$T233+$J234-$K234</f>
        <v>208</v>
      </c>
      <c r="U234" s="17">
        <f>$U233+$L234-$M234</f>
        <v>0</v>
      </c>
      <c r="V234" s="17">
        <f>$V233+$N234-$O234</f>
        <v>-40</v>
      </c>
      <c r="W234" s="17">
        <f>$W233+$P234-$Q234</f>
        <v>19</v>
      </c>
    </row>
    <row r="235" spans="1:23" ht="12.75">
      <c r="A235" s="10" t="s">
        <v>18</v>
      </c>
      <c r="B235" s="11" t="s">
        <v>26</v>
      </c>
      <c r="C235" s="11" t="s">
        <v>43</v>
      </c>
      <c r="D235" s="12"/>
      <c r="E235" s="12"/>
      <c r="F235" s="13"/>
      <c r="G235" s="14"/>
      <c r="H235" s="13"/>
      <c r="I235" s="14"/>
      <c r="J235" s="13"/>
      <c r="K235" s="14"/>
      <c r="L235" s="13"/>
      <c r="M235" s="14"/>
      <c r="N235" s="13"/>
      <c r="O235" s="14"/>
      <c r="P235" s="13"/>
      <c r="Q235" s="14"/>
      <c r="R235" s="13">
        <f>$R234+$F235-$G235</f>
        <v>181</v>
      </c>
      <c r="S235" s="17">
        <f>$S234+$H235-$I235</f>
        <v>1353</v>
      </c>
      <c r="T235" s="17">
        <f>$T234+$J235-$K235</f>
        <v>208</v>
      </c>
      <c r="U235" s="17">
        <f>$U234+$L235-$M235</f>
        <v>0</v>
      </c>
      <c r="V235" s="17">
        <f>$V234+$N235-$O235</f>
        <v>-40</v>
      </c>
      <c r="W235" s="17">
        <f>$W234+$P235-$Q235</f>
        <v>19</v>
      </c>
    </row>
    <row r="236" spans="1:23" ht="12.75">
      <c r="A236" s="10" t="s">
        <v>147</v>
      </c>
      <c r="B236" s="11"/>
      <c r="C236" s="11"/>
      <c r="D236" s="12" t="s">
        <v>219</v>
      </c>
      <c r="E236" s="12"/>
      <c r="F236" s="13"/>
      <c r="G236" s="14"/>
      <c r="H236" s="13"/>
      <c r="I236" s="14">
        <v>450</v>
      </c>
      <c r="J236" s="13"/>
      <c r="K236" s="14"/>
      <c r="L236" s="13"/>
      <c r="M236" s="14"/>
      <c r="N236" s="13"/>
      <c r="O236" s="14"/>
      <c r="P236" s="13"/>
      <c r="Q236" s="14"/>
      <c r="R236" s="13">
        <f>$R235+$F236-$G236</f>
        <v>181</v>
      </c>
      <c r="S236" s="17">
        <f>$S235+$H236-$I236</f>
        <v>903</v>
      </c>
      <c r="T236" s="17">
        <f>$T235+$J236-$K236</f>
        <v>208</v>
      </c>
      <c r="U236" s="17">
        <f>$U235+$L236-$M236</f>
        <v>0</v>
      </c>
      <c r="V236" s="17">
        <f>$V235+$N236-$O236</f>
        <v>-40</v>
      </c>
      <c r="W236" s="17">
        <f>$W235+$P236-$Q236</f>
        <v>19</v>
      </c>
    </row>
    <row r="237" spans="1:23" ht="12.75">
      <c r="A237" s="10" t="s">
        <v>220</v>
      </c>
      <c r="B237" s="11"/>
      <c r="C237" s="11"/>
      <c r="D237" s="12" t="s">
        <v>221</v>
      </c>
      <c r="E237" s="12"/>
      <c r="F237" s="13"/>
      <c r="G237" s="14"/>
      <c r="H237" s="13"/>
      <c r="I237" s="14"/>
      <c r="J237" s="13"/>
      <c r="K237" s="14"/>
      <c r="L237" s="13"/>
      <c r="M237" s="14"/>
      <c r="N237" s="13"/>
      <c r="O237" s="14"/>
      <c r="P237" s="13"/>
      <c r="Q237" s="14"/>
      <c r="R237" s="13">
        <f>$R236+$F237-$G237</f>
        <v>181</v>
      </c>
      <c r="S237" s="17">
        <f>$S236+$H237-$I237</f>
        <v>903</v>
      </c>
      <c r="T237" s="17">
        <f>$T236+$J237-$K237</f>
        <v>208</v>
      </c>
      <c r="U237" s="17">
        <f>$U236+$L237-$M237</f>
        <v>0</v>
      </c>
      <c r="V237" s="17">
        <f>$V236+$N237-$O237</f>
        <v>-40</v>
      </c>
      <c r="W237" s="17">
        <f>$W236+$P237-$Q237</f>
        <v>19</v>
      </c>
    </row>
    <row r="238" spans="1:23" ht="12.75">
      <c r="A238" s="10" t="s">
        <v>19</v>
      </c>
      <c r="B238" s="11" t="s">
        <v>32</v>
      </c>
      <c r="C238" s="11" t="s">
        <v>222</v>
      </c>
      <c r="D238" s="12" t="s">
        <v>223</v>
      </c>
      <c r="E238" s="12"/>
      <c r="F238" s="13"/>
      <c r="G238" s="14"/>
      <c r="H238" s="13"/>
      <c r="I238" s="14">
        <v>110</v>
      </c>
      <c r="J238" s="13"/>
      <c r="K238" s="14"/>
      <c r="L238" s="13"/>
      <c r="M238" s="14"/>
      <c r="N238" s="13"/>
      <c r="O238" s="14"/>
      <c r="P238" s="13"/>
      <c r="Q238" s="14"/>
      <c r="R238" s="13">
        <f>$R237+$F238-$G238</f>
        <v>181</v>
      </c>
      <c r="S238" s="17">
        <f>$S237+$H238-$I238</f>
        <v>793</v>
      </c>
      <c r="T238" s="17">
        <f>$T237+$J238-$K238</f>
        <v>208</v>
      </c>
      <c r="U238" s="17">
        <f>$U237+$L238-$M238</f>
        <v>0</v>
      </c>
      <c r="V238" s="17">
        <f>$V237+$N238-$O238</f>
        <v>-40</v>
      </c>
      <c r="W238" s="17">
        <f>$W237+$P238-$Q238</f>
        <v>19</v>
      </c>
    </row>
    <row r="239" spans="1:23" ht="12.75">
      <c r="A239" s="10" t="s">
        <v>19</v>
      </c>
      <c r="B239" s="11"/>
      <c r="C239" s="11"/>
      <c r="D239" s="12" t="s">
        <v>224</v>
      </c>
      <c r="E239" s="12"/>
      <c r="F239" s="13"/>
      <c r="G239" s="14"/>
      <c r="H239" s="13"/>
      <c r="I239" s="14"/>
      <c r="J239" s="13">
        <f>100+50+50</f>
        <v>200</v>
      </c>
      <c r="K239" s="14"/>
      <c r="L239" s="13"/>
      <c r="M239" s="14"/>
      <c r="N239" s="13"/>
      <c r="O239" s="14"/>
      <c r="P239" s="13"/>
      <c r="Q239" s="14"/>
      <c r="R239" s="13">
        <f>$R238+$F239-$G239</f>
        <v>181</v>
      </c>
      <c r="S239" s="17">
        <f>$S238+$H239-$I239</f>
        <v>793</v>
      </c>
      <c r="T239" s="17">
        <f>$T238+$J239-$K239</f>
        <v>408</v>
      </c>
      <c r="U239" s="17">
        <f>$U238+$L239-$M239</f>
        <v>0</v>
      </c>
      <c r="V239" s="17">
        <f>$V238+$N239-$O239</f>
        <v>-40</v>
      </c>
      <c r="W239" s="17">
        <f>$W238+$P239-$Q239</f>
        <v>19</v>
      </c>
    </row>
    <row r="240" spans="1:23" ht="12.75">
      <c r="A240" s="10" t="s">
        <v>101</v>
      </c>
      <c r="B240" s="11"/>
      <c r="C240" s="11"/>
      <c r="D240" s="12" t="s">
        <v>225</v>
      </c>
      <c r="E240" s="12"/>
      <c r="F240" s="13"/>
      <c r="G240" s="14"/>
      <c r="H240" s="13"/>
      <c r="I240" s="14"/>
      <c r="J240" s="13"/>
      <c r="K240" s="14">
        <v>400</v>
      </c>
      <c r="L240" s="13"/>
      <c r="M240" s="14"/>
      <c r="N240" s="13"/>
      <c r="O240" s="14"/>
      <c r="P240" s="13"/>
      <c r="Q240" s="14"/>
      <c r="R240" s="13">
        <f>$R239+$F240-$G240</f>
        <v>181</v>
      </c>
      <c r="S240" s="17">
        <f>$S239+$H240-$I240</f>
        <v>793</v>
      </c>
      <c r="T240" s="17">
        <f>$T239+$J240-$K240</f>
        <v>8</v>
      </c>
      <c r="U240" s="17">
        <f>$U239+$L240-$M240</f>
        <v>0</v>
      </c>
      <c r="V240" s="17">
        <f>$V239+$N240-$O240</f>
        <v>-40</v>
      </c>
      <c r="W240" s="17">
        <f>$W239+$P240-$Q240</f>
        <v>19</v>
      </c>
    </row>
    <row r="241" spans="1:23" ht="12.75">
      <c r="A241" s="10" t="s">
        <v>22</v>
      </c>
      <c r="B241" s="11" t="s">
        <v>58</v>
      </c>
      <c r="C241" s="11" t="s">
        <v>204</v>
      </c>
      <c r="D241" s="12"/>
      <c r="E241" s="12"/>
      <c r="F241" s="13"/>
      <c r="G241" s="14"/>
      <c r="H241" s="13"/>
      <c r="I241" s="14"/>
      <c r="J241" s="13"/>
      <c r="K241" s="14"/>
      <c r="L241" s="13"/>
      <c r="M241" s="14"/>
      <c r="N241" s="13"/>
      <c r="O241" s="14"/>
      <c r="P241" s="13"/>
      <c r="Q241" s="14">
        <v>75</v>
      </c>
      <c r="R241" s="13">
        <f>$R240+$F241-$G241</f>
        <v>181</v>
      </c>
      <c r="S241" s="17">
        <f>$S240+$H241-$I241</f>
        <v>793</v>
      </c>
      <c r="T241" s="17">
        <f>$T240+$J241-$K241</f>
        <v>8</v>
      </c>
      <c r="U241" s="17">
        <f>$U240+$L241-$M241</f>
        <v>0</v>
      </c>
      <c r="V241" s="17">
        <f>$V240+$N241-$O241</f>
        <v>-40</v>
      </c>
      <c r="W241" s="17">
        <f>$W240+$P241-$Q241</f>
        <v>-56</v>
      </c>
    </row>
    <row r="242" spans="1:23" ht="12.75">
      <c r="A242" s="10" t="s">
        <v>22</v>
      </c>
      <c r="B242" s="11"/>
      <c r="C242" s="11"/>
      <c r="D242" s="12" t="s">
        <v>226</v>
      </c>
      <c r="E242" s="12"/>
      <c r="F242" s="13"/>
      <c r="G242" s="14"/>
      <c r="H242" s="13"/>
      <c r="I242" s="14"/>
      <c r="J242" s="13"/>
      <c r="K242" s="14"/>
      <c r="L242" s="13"/>
      <c r="M242" s="14"/>
      <c r="N242" s="13"/>
      <c r="O242" s="14"/>
      <c r="P242" s="13">
        <v>175</v>
      </c>
      <c r="Q242" s="14"/>
      <c r="R242" s="13">
        <f>$R241+$F242-$G242</f>
        <v>181</v>
      </c>
      <c r="S242" s="17">
        <f>$S241+$H242-$I242</f>
        <v>793</v>
      </c>
      <c r="T242" s="17">
        <f>$T241+$J242-$K242</f>
        <v>8</v>
      </c>
      <c r="U242" s="17">
        <f>$U241+$L242-$M242</f>
        <v>0</v>
      </c>
      <c r="V242" s="17">
        <f>$V241+$N242-$O242</f>
        <v>-40</v>
      </c>
      <c r="W242" s="17">
        <f>$W241+$P242-$Q242</f>
        <v>119</v>
      </c>
    </row>
    <row r="243" spans="1:23" ht="12.75">
      <c r="A243" s="10" t="s">
        <v>17</v>
      </c>
      <c r="B243" s="11" t="s">
        <v>36</v>
      </c>
      <c r="C243" s="11" t="s">
        <v>72</v>
      </c>
      <c r="D243" s="12"/>
      <c r="E243" s="12"/>
      <c r="F243" s="13"/>
      <c r="G243" s="14">
        <v>200</v>
      </c>
      <c r="H243" s="13">
        <v>200</v>
      </c>
      <c r="I243" s="14"/>
      <c r="J243" s="13"/>
      <c r="K243" s="14"/>
      <c r="L243" s="13"/>
      <c r="M243" s="14"/>
      <c r="N243" s="13"/>
      <c r="O243" s="14"/>
      <c r="P243" s="13"/>
      <c r="Q243" s="14"/>
      <c r="R243" s="13">
        <f>$R242+$F243-$G243</f>
        <v>-19</v>
      </c>
      <c r="S243" s="17">
        <f>$S242+$H243-$I243</f>
        <v>993</v>
      </c>
      <c r="T243" s="17">
        <f>$T242+$J243-$K243</f>
        <v>8</v>
      </c>
      <c r="U243" s="17">
        <f>$U242+$L243-$M243</f>
        <v>0</v>
      </c>
      <c r="V243" s="17">
        <f>$V242+$N243-$O243</f>
        <v>-40</v>
      </c>
      <c r="W243" s="17">
        <f>$W242+$P243-$Q243</f>
        <v>119</v>
      </c>
    </row>
    <row r="244" spans="1:23" ht="12.75">
      <c r="A244" s="10" t="s">
        <v>17</v>
      </c>
      <c r="B244" s="11"/>
      <c r="C244" s="11"/>
      <c r="D244" s="12" t="s">
        <v>227</v>
      </c>
      <c r="E244" s="12"/>
      <c r="F244" s="13">
        <v>30</v>
      </c>
      <c r="G244" s="14"/>
      <c r="H244" s="13"/>
      <c r="I244" s="14"/>
      <c r="J244" s="13"/>
      <c r="K244" s="14"/>
      <c r="L244" s="13"/>
      <c r="M244" s="14"/>
      <c r="N244" s="13"/>
      <c r="O244" s="14"/>
      <c r="P244" s="13"/>
      <c r="Q244" s="14"/>
      <c r="R244" s="13">
        <f>$R243+$F244-$G244</f>
        <v>11</v>
      </c>
      <c r="S244" s="17">
        <f>$S243+$H244-$I244</f>
        <v>993</v>
      </c>
      <c r="T244" s="17">
        <f>$T243+$J244-$K244</f>
        <v>8</v>
      </c>
      <c r="U244" s="17">
        <f>$U243+$L244-$M244</f>
        <v>0</v>
      </c>
      <c r="V244" s="17">
        <f>$V243+$N244-$O244</f>
        <v>-40</v>
      </c>
      <c r="W244" s="17">
        <f>$W243+$P244-$Q244</f>
        <v>119</v>
      </c>
    </row>
    <row r="245" spans="1:23" ht="12.75">
      <c r="A245" s="10" t="s">
        <v>18</v>
      </c>
      <c r="B245" s="11" t="s">
        <v>36</v>
      </c>
      <c r="C245" s="11" t="s">
        <v>75</v>
      </c>
      <c r="D245" s="12"/>
      <c r="E245" s="12"/>
      <c r="F245" s="13"/>
      <c r="G245" s="14"/>
      <c r="H245" s="13"/>
      <c r="I245" s="14"/>
      <c r="J245" s="13"/>
      <c r="K245" s="14"/>
      <c r="L245" s="13"/>
      <c r="M245" s="14"/>
      <c r="N245" s="13"/>
      <c r="O245" s="14"/>
      <c r="P245" s="13"/>
      <c r="Q245" s="14"/>
      <c r="R245" s="13">
        <f>$R244+$F245-$G245</f>
        <v>11</v>
      </c>
      <c r="S245" s="17">
        <f>$S244+$H245-$I245</f>
        <v>993</v>
      </c>
      <c r="T245" s="17">
        <f>$T244+$J245-$K245</f>
        <v>8</v>
      </c>
      <c r="U245" s="17">
        <f>$U244+$L245-$M245</f>
        <v>0</v>
      </c>
      <c r="V245" s="17">
        <f>$V244+$N245-$O245</f>
        <v>-40</v>
      </c>
      <c r="W245" s="17">
        <f>$W244+$P245-$Q245</f>
        <v>119</v>
      </c>
    </row>
    <row r="246" spans="1:23" ht="12.75">
      <c r="A246" s="10" t="s">
        <v>19</v>
      </c>
      <c r="B246" s="11" t="s">
        <v>35</v>
      </c>
      <c r="C246" s="11" t="s">
        <v>204</v>
      </c>
      <c r="D246" s="12"/>
      <c r="E246" s="12"/>
      <c r="F246" s="13"/>
      <c r="G246" s="14"/>
      <c r="H246" s="13"/>
      <c r="I246" s="14"/>
      <c r="J246" s="13"/>
      <c r="K246" s="14">
        <v>75</v>
      </c>
      <c r="L246" s="13"/>
      <c r="M246" s="14"/>
      <c r="N246" s="13"/>
      <c r="O246" s="14"/>
      <c r="P246" s="13"/>
      <c r="Q246" s="14"/>
      <c r="R246" s="13">
        <f>$R245+$F246-$G246</f>
        <v>11</v>
      </c>
      <c r="S246" s="17">
        <f>$S245+$H246-$I246</f>
        <v>993</v>
      </c>
      <c r="T246" s="17">
        <f>$T245+$J246-$K246</f>
        <v>-67</v>
      </c>
      <c r="U246" s="17">
        <f>$U245+$L246-$M246</f>
        <v>0</v>
      </c>
      <c r="V246" s="17">
        <f>$V245+$N246-$O246</f>
        <v>-40</v>
      </c>
      <c r="W246" s="17">
        <f>$W245+$P246-$Q246</f>
        <v>119</v>
      </c>
    </row>
    <row r="247" spans="1:23" ht="12.75">
      <c r="A247" s="10" t="s">
        <v>228</v>
      </c>
      <c r="B247" s="11"/>
      <c r="C247" s="11"/>
      <c r="D247" s="12" t="s">
        <v>229</v>
      </c>
      <c r="E247" s="12"/>
      <c r="F247" s="13"/>
      <c r="G247" s="14"/>
      <c r="H247" s="13"/>
      <c r="I247" s="14"/>
      <c r="J247" s="13">
        <v>100</v>
      </c>
      <c r="K247" s="14"/>
      <c r="L247" s="13"/>
      <c r="M247" s="14"/>
      <c r="N247" s="13"/>
      <c r="O247" s="14"/>
      <c r="P247" s="13"/>
      <c r="Q247" s="14"/>
      <c r="R247" s="13">
        <f>$R246+$F247-$G247</f>
        <v>11</v>
      </c>
      <c r="S247" s="17">
        <f>$S246+$H247-$I247</f>
        <v>993</v>
      </c>
      <c r="T247" s="17">
        <f>$T246+$J247-$K247</f>
        <v>33</v>
      </c>
      <c r="U247" s="17">
        <f>$U246+$L247-$M247</f>
        <v>0</v>
      </c>
      <c r="V247" s="17">
        <f>$V246+$N247-$O247</f>
        <v>-40</v>
      </c>
      <c r="W247" s="17">
        <f>$W246+$P247-$Q247</f>
        <v>119</v>
      </c>
    </row>
    <row r="248" spans="1:23" ht="12.75">
      <c r="A248" s="10"/>
      <c r="B248" s="11" t="s">
        <v>36</v>
      </c>
      <c r="C248" s="11" t="s">
        <v>162</v>
      </c>
      <c r="D248" s="12"/>
      <c r="E248" s="12"/>
      <c r="F248" s="13"/>
      <c r="G248" s="14"/>
      <c r="H248" s="13"/>
      <c r="I248" s="14"/>
      <c r="J248" s="13">
        <v>200</v>
      </c>
      <c r="K248" s="14"/>
      <c r="L248" s="13"/>
      <c r="M248" s="14"/>
      <c r="N248" s="13"/>
      <c r="O248" s="14"/>
      <c r="P248" s="13"/>
      <c r="Q248" s="14"/>
      <c r="R248" s="13">
        <f>$R247+$F248-$G248</f>
        <v>11</v>
      </c>
      <c r="S248" s="17">
        <f>$S247+$H248-$I248</f>
        <v>993</v>
      </c>
      <c r="T248" s="17">
        <f>$T247+$J248-$K248</f>
        <v>233</v>
      </c>
      <c r="U248" s="17">
        <f>$U247+$L248-$M248</f>
        <v>0</v>
      </c>
      <c r="V248" s="17">
        <f>$V247+$N248-$O248</f>
        <v>-40</v>
      </c>
      <c r="W248" s="17">
        <f>$W247+$P248-$Q248</f>
        <v>119</v>
      </c>
    </row>
    <row r="249" spans="1:23" ht="12.75">
      <c r="A249" s="10" t="s">
        <v>22</v>
      </c>
      <c r="B249" s="11" t="s">
        <v>32</v>
      </c>
      <c r="C249" s="11" t="s">
        <v>24</v>
      </c>
      <c r="D249" s="12"/>
      <c r="E249" s="12"/>
      <c r="F249" s="13"/>
      <c r="G249" s="14"/>
      <c r="H249" s="13"/>
      <c r="I249" s="14"/>
      <c r="J249" s="13"/>
      <c r="K249" s="14"/>
      <c r="L249" s="13"/>
      <c r="M249" s="14"/>
      <c r="N249" s="13"/>
      <c r="O249" s="14"/>
      <c r="P249" s="13">
        <v>200</v>
      </c>
      <c r="Q249" s="14"/>
      <c r="R249" s="13">
        <f>$R248+$F249-$G249</f>
        <v>11</v>
      </c>
      <c r="S249" s="17">
        <f>$S248+$H249-$I249</f>
        <v>993</v>
      </c>
      <c r="T249" s="17">
        <f>$T248+$J249-$K249</f>
        <v>233</v>
      </c>
      <c r="U249" s="17">
        <f>$U248+$L249-$M249</f>
        <v>0</v>
      </c>
      <c r="V249" s="17">
        <f>$V248+$N249-$O249</f>
        <v>-40</v>
      </c>
      <c r="W249" s="17">
        <f>$W248+$P249-$Q249</f>
        <v>319</v>
      </c>
    </row>
    <row r="250" spans="1:23" ht="12.75">
      <c r="A250" s="10" t="s">
        <v>186</v>
      </c>
      <c r="B250" s="11"/>
      <c r="C250" s="11"/>
      <c r="D250" s="12" t="s">
        <v>230</v>
      </c>
      <c r="E250" s="12"/>
      <c r="F250" s="13"/>
      <c r="G250" s="14"/>
      <c r="H250" s="13"/>
      <c r="I250" s="14"/>
      <c r="J250" s="13"/>
      <c r="K250" s="14"/>
      <c r="L250" s="13"/>
      <c r="M250" s="14"/>
      <c r="N250" s="13"/>
      <c r="O250" s="14"/>
      <c r="P250" s="13"/>
      <c r="Q250" s="14"/>
      <c r="R250" s="13">
        <f>$R249+$F250-$G250</f>
        <v>11</v>
      </c>
      <c r="S250" s="17">
        <f>$S249+$H250-$I250</f>
        <v>993</v>
      </c>
      <c r="T250" s="17">
        <f>$T249+$J250-$K250</f>
        <v>233</v>
      </c>
      <c r="U250" s="17">
        <f>$U249+$L250-$M250</f>
        <v>0</v>
      </c>
      <c r="V250" s="17">
        <f>$V249+$N250-$O250</f>
        <v>-40</v>
      </c>
      <c r="W250" s="17">
        <f>$W249+$P250-$Q250</f>
        <v>319</v>
      </c>
    </row>
    <row r="251" spans="1:23" ht="12.75">
      <c r="A251" s="10" t="s">
        <v>17</v>
      </c>
      <c r="B251" s="11" t="s">
        <v>26</v>
      </c>
      <c r="C251" s="11" t="s">
        <v>69</v>
      </c>
      <c r="D251" s="12"/>
      <c r="E251" s="12"/>
      <c r="F251" s="13"/>
      <c r="G251" s="14"/>
      <c r="H251" s="13"/>
      <c r="I251" s="14"/>
      <c r="J251" s="13"/>
      <c r="K251" s="14"/>
      <c r="L251" s="13"/>
      <c r="M251" s="14"/>
      <c r="N251" s="13"/>
      <c r="O251" s="14"/>
      <c r="P251" s="13"/>
      <c r="Q251" s="14"/>
      <c r="R251" s="13">
        <f>$R250+$F251-$G251</f>
        <v>11</v>
      </c>
      <c r="S251" s="17">
        <f>$S250+$H251-$I251</f>
        <v>993</v>
      </c>
      <c r="T251" s="17">
        <f>$T250+$J251-$K251</f>
        <v>233</v>
      </c>
      <c r="U251" s="17">
        <f>$U250+$L251-$M251</f>
        <v>0</v>
      </c>
      <c r="V251" s="17">
        <f>$V250+$N251-$O251</f>
        <v>-40</v>
      </c>
      <c r="W251" s="17">
        <f>$W250+$P251-$Q251</f>
        <v>319</v>
      </c>
    </row>
    <row r="252" spans="1:23" ht="12.75">
      <c r="A252" s="10" t="s">
        <v>18</v>
      </c>
      <c r="B252" s="11" t="s">
        <v>126</v>
      </c>
      <c r="C252" s="11"/>
      <c r="D252" s="12"/>
      <c r="E252" s="12"/>
      <c r="F252" s="13"/>
      <c r="G252" s="14"/>
      <c r="H252" s="13"/>
      <c r="I252" s="14"/>
      <c r="J252" s="13"/>
      <c r="K252" s="14"/>
      <c r="L252" s="13"/>
      <c r="M252" s="14"/>
      <c r="N252" s="13"/>
      <c r="O252" s="14"/>
      <c r="P252" s="13"/>
      <c r="Q252" s="14"/>
      <c r="R252" s="13">
        <f>$R251+$F252-$G252</f>
        <v>11</v>
      </c>
      <c r="S252" s="17">
        <f>$S251+$H252-$I252</f>
        <v>993</v>
      </c>
      <c r="T252" s="17">
        <f>$T251+$J252-$K252</f>
        <v>233</v>
      </c>
      <c r="U252" s="17">
        <f>$U251+$L252-$M252</f>
        <v>0</v>
      </c>
      <c r="V252" s="17">
        <f>$V251+$N252-$O252</f>
        <v>-40</v>
      </c>
      <c r="W252" s="17">
        <f>$W251+$P252-$Q252</f>
        <v>319</v>
      </c>
    </row>
    <row r="253" spans="1:23" ht="12.75">
      <c r="A253" s="10" t="s">
        <v>19</v>
      </c>
      <c r="B253" s="11" t="s">
        <v>35</v>
      </c>
      <c r="C253" s="11" t="s">
        <v>39</v>
      </c>
      <c r="D253" s="12"/>
      <c r="E253" s="12"/>
      <c r="F253" s="13"/>
      <c r="G253" s="14"/>
      <c r="H253" s="13"/>
      <c r="I253" s="14"/>
      <c r="J253" s="13"/>
      <c r="K253" s="14"/>
      <c r="L253" s="13"/>
      <c r="M253" s="14"/>
      <c r="N253" s="13"/>
      <c r="O253" s="14"/>
      <c r="P253" s="13"/>
      <c r="Q253" s="14"/>
      <c r="R253" s="13">
        <f>$R252+$F253-$G253</f>
        <v>11</v>
      </c>
      <c r="S253" s="17">
        <f>$S252+$H253-$I253</f>
        <v>993</v>
      </c>
      <c r="T253" s="17">
        <f>$T252+$J253-$K253</f>
        <v>233</v>
      </c>
      <c r="U253" s="17">
        <f>$U252+$L253-$M253</f>
        <v>0</v>
      </c>
      <c r="V253" s="17">
        <f>$V252+$N253-$O253</f>
        <v>-40</v>
      </c>
      <c r="W253" s="17">
        <f>$W252+$P253-$Q253</f>
        <v>319</v>
      </c>
    </row>
    <row r="254" spans="1:23" ht="12.75">
      <c r="A254" s="10"/>
      <c r="B254" s="11" t="s">
        <v>42</v>
      </c>
      <c r="C254" s="11" t="s">
        <v>67</v>
      </c>
      <c r="D254" s="12" t="s">
        <v>231</v>
      </c>
      <c r="E254" s="12"/>
      <c r="F254" s="13"/>
      <c r="G254" s="14"/>
      <c r="H254" s="13"/>
      <c r="I254" s="14"/>
      <c r="J254" s="13"/>
      <c r="K254" s="14">
        <v>720</v>
      </c>
      <c r="L254" s="13"/>
      <c r="M254" s="14"/>
      <c r="N254" s="13"/>
      <c r="O254" s="14"/>
      <c r="P254" s="13"/>
      <c r="Q254" s="14"/>
      <c r="R254" s="13">
        <f>$R253+$F254-$G254</f>
        <v>11</v>
      </c>
      <c r="S254" s="17">
        <f>$S253+$H254-$I254</f>
        <v>993</v>
      </c>
      <c r="T254" s="17">
        <f>$T253+$J254-$K254</f>
        <v>-487</v>
      </c>
      <c r="U254" s="17">
        <f>$U253+$L254-$M254</f>
        <v>0</v>
      </c>
      <c r="V254" s="17">
        <f>$V253+$N254-$O254</f>
        <v>-40</v>
      </c>
      <c r="W254" s="17">
        <f>$W253+$P254-$Q254</f>
        <v>319</v>
      </c>
    </row>
    <row r="255" spans="1:23" ht="12.75">
      <c r="A255" s="10" t="s">
        <v>228</v>
      </c>
      <c r="B255" s="11"/>
      <c r="C255" s="11"/>
      <c r="D255" s="12" t="s">
        <v>232</v>
      </c>
      <c r="E255" s="12"/>
      <c r="F255" s="13"/>
      <c r="G255" s="14"/>
      <c r="H255" s="13"/>
      <c r="I255" s="14"/>
      <c r="J255" s="13">
        <v>600</v>
      </c>
      <c r="K255" s="14"/>
      <c r="L255" s="13"/>
      <c r="M255" s="14"/>
      <c r="N255" s="13"/>
      <c r="O255" s="14"/>
      <c r="P255" s="13"/>
      <c r="Q255" s="14"/>
      <c r="R255" s="13">
        <f>$R254+$F255-$G255</f>
        <v>11</v>
      </c>
      <c r="S255" s="17">
        <f>$S254+$H255-$I255</f>
        <v>993</v>
      </c>
      <c r="T255" s="17">
        <f>$T254+$J255-$K255</f>
        <v>113</v>
      </c>
      <c r="U255" s="17">
        <f>$U254+$L255-$M255</f>
        <v>0</v>
      </c>
      <c r="V255" s="17">
        <f>$V254+$N255-$O255</f>
        <v>-40</v>
      </c>
      <c r="W255" s="17">
        <f>$W254+$P255-$Q255</f>
        <v>319</v>
      </c>
    </row>
    <row r="256" spans="1:23" ht="12.75">
      <c r="A256" s="10" t="s">
        <v>22</v>
      </c>
      <c r="B256" s="11" t="s">
        <v>26</v>
      </c>
      <c r="C256" s="11" t="s">
        <v>39</v>
      </c>
      <c r="D256" s="12"/>
      <c r="E256" s="12"/>
      <c r="F256" s="13"/>
      <c r="G256" s="14"/>
      <c r="H256" s="13"/>
      <c r="I256" s="14"/>
      <c r="J256" s="13"/>
      <c r="K256" s="14"/>
      <c r="L256" s="13"/>
      <c r="M256" s="14"/>
      <c r="N256" s="13"/>
      <c r="O256" s="14"/>
      <c r="P256" s="13"/>
      <c r="Q256" s="14"/>
      <c r="R256" s="13">
        <f>$R255+$F256-$G256</f>
        <v>11</v>
      </c>
      <c r="S256" s="17">
        <f>$S255+$H256-$I256</f>
        <v>993</v>
      </c>
      <c r="T256" s="17">
        <f>$T255+$J256-$K256</f>
        <v>113</v>
      </c>
      <c r="U256" s="17">
        <f>$U255+$L256-$M256</f>
        <v>0</v>
      </c>
      <c r="V256" s="17">
        <f>$V255+$N256-$O256</f>
        <v>-40</v>
      </c>
      <c r="W256" s="17">
        <f>$W255+$P256-$Q256</f>
        <v>319</v>
      </c>
    </row>
    <row r="257" spans="1:23" ht="12.75">
      <c r="A257" s="10" t="s">
        <v>17</v>
      </c>
      <c r="B257" s="11" t="s">
        <v>36</v>
      </c>
      <c r="C257" s="11" t="s">
        <v>67</v>
      </c>
      <c r="D257" s="12" t="s">
        <v>233</v>
      </c>
      <c r="E257" s="12"/>
      <c r="F257" s="13">
        <v>45</v>
      </c>
      <c r="G257" s="14"/>
      <c r="H257" s="13"/>
      <c r="I257" s="14"/>
      <c r="J257" s="13"/>
      <c r="K257" s="14"/>
      <c r="L257" s="13"/>
      <c r="M257" s="14"/>
      <c r="N257" s="13"/>
      <c r="O257" s="14"/>
      <c r="P257" s="13"/>
      <c r="Q257" s="14"/>
      <c r="R257" s="13">
        <f>$R256+$F257-$G257</f>
        <v>56</v>
      </c>
      <c r="S257" s="17">
        <f>$S256+$H257-$I257</f>
        <v>993</v>
      </c>
      <c r="T257" s="17">
        <f>$T256+$J257-$K257</f>
        <v>113</v>
      </c>
      <c r="U257" s="17">
        <f>$U256+$L257-$M257</f>
        <v>0</v>
      </c>
      <c r="V257" s="17">
        <f>$V256+$N257-$O257</f>
        <v>-40</v>
      </c>
      <c r="W257" s="17">
        <f>$W256+$P257-$Q257</f>
        <v>319</v>
      </c>
    </row>
    <row r="258" spans="1:23" ht="12.75">
      <c r="A258" s="10" t="s">
        <v>17</v>
      </c>
      <c r="B258" s="11"/>
      <c r="C258" s="11"/>
      <c r="D258" s="12" t="s">
        <v>234</v>
      </c>
      <c r="E258" s="12"/>
      <c r="F258" s="13"/>
      <c r="G258" s="14">
        <v>33</v>
      </c>
      <c r="H258" s="13"/>
      <c r="I258" s="14"/>
      <c r="J258" s="13"/>
      <c r="K258" s="14"/>
      <c r="L258" s="13"/>
      <c r="M258" s="14"/>
      <c r="N258" s="13"/>
      <c r="O258" s="14"/>
      <c r="P258" s="13"/>
      <c r="Q258" s="14"/>
      <c r="R258" s="13">
        <f>$R257+$F258-$G258</f>
        <v>23</v>
      </c>
      <c r="S258" s="17">
        <f>$S257+$H258-$I258</f>
        <v>993</v>
      </c>
      <c r="T258" s="17">
        <f>$T257+$J258-$K258</f>
        <v>113</v>
      </c>
      <c r="U258" s="17">
        <f>$U257+$L258-$M258</f>
        <v>0</v>
      </c>
      <c r="V258" s="17">
        <f>$V257+$N258-$O258</f>
        <v>-40</v>
      </c>
      <c r="W258" s="17">
        <f>$W257+$P258-$Q258</f>
        <v>319</v>
      </c>
    </row>
    <row r="259" spans="1:23" ht="12.75">
      <c r="A259" s="10" t="s">
        <v>18</v>
      </c>
      <c r="B259" s="11" t="s">
        <v>183</v>
      </c>
      <c r="C259" s="11"/>
      <c r="D259" s="12"/>
      <c r="E259" s="12"/>
      <c r="F259" s="13"/>
      <c r="G259" s="14"/>
      <c r="H259" s="13"/>
      <c r="I259" s="14"/>
      <c r="J259" s="13"/>
      <c r="K259" s="14"/>
      <c r="L259" s="13"/>
      <c r="M259" s="14"/>
      <c r="N259" s="13"/>
      <c r="O259" s="14"/>
      <c r="P259" s="13"/>
      <c r="Q259" s="14"/>
      <c r="R259" s="13">
        <f>$R258+$F259-$G259</f>
        <v>23</v>
      </c>
      <c r="S259" s="17">
        <f>$S258+$H259-$I259</f>
        <v>993</v>
      </c>
      <c r="T259" s="17">
        <f>$T258+$J259-$K259</f>
        <v>113</v>
      </c>
      <c r="U259" s="17">
        <f>$U258+$L259-$M259</f>
        <v>0</v>
      </c>
      <c r="V259" s="17">
        <f>$V258+$N259-$O259</f>
        <v>-40</v>
      </c>
      <c r="W259" s="17">
        <f>$W258+$P259-$Q259</f>
        <v>319</v>
      </c>
    </row>
    <row r="260" spans="1:23" ht="12.75">
      <c r="A260" s="10" t="s">
        <v>19</v>
      </c>
      <c r="B260" s="11" t="s">
        <v>32</v>
      </c>
      <c r="C260" s="11" t="s">
        <v>43</v>
      </c>
      <c r="D260" s="12"/>
      <c r="E260" s="12"/>
      <c r="F260" s="13"/>
      <c r="G260" s="14"/>
      <c r="H260" s="13">
        <v>200</v>
      </c>
      <c r="I260" s="14"/>
      <c r="J260" s="13"/>
      <c r="K260" s="14">
        <v>200</v>
      </c>
      <c r="L260" s="13"/>
      <c r="M260" s="14"/>
      <c r="N260" s="13"/>
      <c r="O260" s="14"/>
      <c r="P260" s="13"/>
      <c r="Q260" s="14"/>
      <c r="R260" s="13">
        <f>$R259+$F260-$G260</f>
        <v>23</v>
      </c>
      <c r="S260" s="17">
        <f>$S259+$H260-$I260</f>
        <v>1193</v>
      </c>
      <c r="T260" s="17">
        <f>$T259+$J260-$K260</f>
        <v>-87</v>
      </c>
      <c r="U260" s="17">
        <f>$U259+$L260-$M260</f>
        <v>0</v>
      </c>
      <c r="V260" s="17">
        <f>$V259+$N260-$O260</f>
        <v>-40</v>
      </c>
      <c r="W260" s="17">
        <f>$W259+$P260-$Q260</f>
        <v>319</v>
      </c>
    </row>
    <row r="261" spans="1:23" ht="12.75">
      <c r="A261" s="10"/>
      <c r="B261" s="11"/>
      <c r="C261" s="11"/>
      <c r="D261" s="12" t="s">
        <v>235</v>
      </c>
      <c r="E261" s="12"/>
      <c r="F261" s="13"/>
      <c r="G261" s="14"/>
      <c r="H261" s="13"/>
      <c r="I261" s="14"/>
      <c r="J261" s="13">
        <v>300</v>
      </c>
      <c r="K261" s="14"/>
      <c r="L261" s="13"/>
      <c r="M261" s="14"/>
      <c r="N261" s="13"/>
      <c r="O261" s="14"/>
      <c r="P261" s="13"/>
      <c r="Q261" s="14"/>
      <c r="R261" s="13">
        <f>$R260+$F261-$G261</f>
        <v>23</v>
      </c>
      <c r="S261" s="17">
        <f>$S260+$H261-$I261</f>
        <v>1193</v>
      </c>
      <c r="T261" s="17">
        <f>$T260+$J261-$K261</f>
        <v>213</v>
      </c>
      <c r="U261" s="17">
        <f>$U260+$L261-$M261</f>
        <v>0</v>
      </c>
      <c r="V261" s="17">
        <f>$V260+$N261-$O261</f>
        <v>-40</v>
      </c>
      <c r="W261" s="17">
        <f>$W260+$P261-$Q261</f>
        <v>319</v>
      </c>
    </row>
    <row r="262" spans="1:23" ht="12.75">
      <c r="A262" s="10" t="s">
        <v>101</v>
      </c>
      <c r="B262" s="11"/>
      <c r="C262" s="11"/>
      <c r="D262" s="12" t="s">
        <v>236</v>
      </c>
      <c r="E262" s="12"/>
      <c r="F262" s="13"/>
      <c r="G262" s="14"/>
      <c r="H262" s="13"/>
      <c r="I262" s="14"/>
      <c r="J262" s="13"/>
      <c r="K262" s="14">
        <v>150</v>
      </c>
      <c r="L262" s="13"/>
      <c r="M262" s="14"/>
      <c r="N262" s="13"/>
      <c r="O262" s="14"/>
      <c r="P262" s="13"/>
      <c r="Q262" s="14"/>
      <c r="R262" s="13">
        <f>$R261+$F262-$G262</f>
        <v>23</v>
      </c>
      <c r="S262" s="17">
        <f>$S261+$H262-$I262</f>
        <v>1193</v>
      </c>
      <c r="T262" s="17">
        <f>$T261+$J262-$K262</f>
        <v>63</v>
      </c>
      <c r="U262" s="17">
        <f>$U261+$L262-$M262</f>
        <v>0</v>
      </c>
      <c r="V262" s="17">
        <f>$V261+$N262-$O262</f>
        <v>-40</v>
      </c>
      <c r="W262" s="17">
        <f>$W261+$P262-$Q262</f>
        <v>319</v>
      </c>
    </row>
    <row r="263" spans="1:23" ht="12.75">
      <c r="A263" s="10" t="s">
        <v>22</v>
      </c>
      <c r="B263" s="11" t="s">
        <v>36</v>
      </c>
      <c r="C263" s="11" t="s">
        <v>81</v>
      </c>
      <c r="D263" s="12"/>
      <c r="E263" s="12"/>
      <c r="F263" s="13"/>
      <c r="G263" s="14"/>
      <c r="H263" s="13"/>
      <c r="I263" s="14"/>
      <c r="J263" s="13"/>
      <c r="K263" s="14"/>
      <c r="L263" s="13"/>
      <c r="M263" s="14"/>
      <c r="N263" s="13"/>
      <c r="O263" s="14"/>
      <c r="P263" s="13"/>
      <c r="Q263" s="14"/>
      <c r="R263" s="13">
        <f>$R262+$F263-$G263</f>
        <v>23</v>
      </c>
      <c r="S263" s="17">
        <f>$S262+$H263-$I263</f>
        <v>1193</v>
      </c>
      <c r="T263" s="17">
        <f>$T262+$J263-$K263</f>
        <v>63</v>
      </c>
      <c r="U263" s="17">
        <f>$U262+$L263-$M263</f>
        <v>0</v>
      </c>
      <c r="V263" s="17">
        <f>$V262+$N263-$O263</f>
        <v>-40</v>
      </c>
      <c r="W263" s="17">
        <f>$W262+$P263-$Q263</f>
        <v>319</v>
      </c>
    </row>
    <row r="264" spans="1:23" ht="12.75">
      <c r="A264" s="10" t="s">
        <v>17</v>
      </c>
      <c r="B264" s="11" t="s">
        <v>71</v>
      </c>
      <c r="C264" s="11" t="s">
        <v>47</v>
      </c>
      <c r="D264" s="12" t="s">
        <v>237</v>
      </c>
      <c r="E264" s="12" t="s">
        <v>238</v>
      </c>
      <c r="F264" s="13"/>
      <c r="G264" s="14">
        <v>38</v>
      </c>
      <c r="H264" s="13">
        <v>38</v>
      </c>
      <c r="I264" s="14"/>
      <c r="J264" s="13"/>
      <c r="K264" s="14"/>
      <c r="L264" s="13"/>
      <c r="M264" s="14"/>
      <c r="N264" s="13"/>
      <c r="O264" s="14"/>
      <c r="P264" s="13"/>
      <c r="Q264" s="14"/>
      <c r="R264" s="13">
        <f>$R263+$F264-$G264</f>
        <v>-15</v>
      </c>
      <c r="S264" s="17">
        <f>$S263+$H264-$I264</f>
        <v>1231</v>
      </c>
      <c r="T264" s="17">
        <f>$T263+$J264-$K264</f>
        <v>63</v>
      </c>
      <c r="U264" s="17">
        <f>$U263+$L264-$M264</f>
        <v>0</v>
      </c>
      <c r="V264" s="17">
        <f>$V263+$N264-$O264</f>
        <v>-40</v>
      </c>
      <c r="W264" s="17">
        <f>$W263+$P264-$Q264</f>
        <v>319</v>
      </c>
    </row>
    <row r="265" spans="1:23" ht="12.75">
      <c r="A265" s="10" t="s">
        <v>18</v>
      </c>
      <c r="B265" s="11" t="s">
        <v>239</v>
      </c>
      <c r="C265" s="11" t="s">
        <v>49</v>
      </c>
      <c r="D265" s="12"/>
      <c r="E265" s="12"/>
      <c r="F265" s="13"/>
      <c r="G265" s="14"/>
      <c r="H265" s="13"/>
      <c r="I265" s="14">
        <v>50</v>
      </c>
      <c r="J265" s="13"/>
      <c r="K265" s="14"/>
      <c r="L265" s="13"/>
      <c r="M265" s="14"/>
      <c r="N265" s="13"/>
      <c r="O265" s="14"/>
      <c r="P265" s="13"/>
      <c r="Q265" s="14"/>
      <c r="R265" s="13">
        <f>$R264+$F265-$G265</f>
        <v>-15</v>
      </c>
      <c r="S265" s="17">
        <f>$S264+$H265-$I265</f>
        <v>1181</v>
      </c>
      <c r="T265" s="17">
        <f>$T264+$J265-$K265</f>
        <v>63</v>
      </c>
      <c r="U265" s="17">
        <f>$U264+$L265-$M265</f>
        <v>0</v>
      </c>
      <c r="V265" s="17">
        <f>$V264+$N265-$O265</f>
        <v>-40</v>
      </c>
      <c r="W265" s="17">
        <f>$W264+$P265-$Q265</f>
        <v>319</v>
      </c>
    </row>
    <row r="266" spans="1:23" ht="12.75">
      <c r="A266" s="10" t="s">
        <v>19</v>
      </c>
      <c r="B266" s="11" t="s">
        <v>107</v>
      </c>
      <c r="C266" s="11" t="s">
        <v>76</v>
      </c>
      <c r="D266" s="12"/>
      <c r="E266" s="12"/>
      <c r="F266" s="13"/>
      <c r="G266" s="14"/>
      <c r="H266" s="13"/>
      <c r="I266" s="14"/>
      <c r="J266" s="13"/>
      <c r="K266" s="14"/>
      <c r="L266" s="13"/>
      <c r="M266" s="14"/>
      <c r="N266" s="13"/>
      <c r="O266" s="14"/>
      <c r="P266" s="13"/>
      <c r="Q266" s="14"/>
      <c r="R266" s="13">
        <f>$R265+$F266-$G266</f>
        <v>-15</v>
      </c>
      <c r="S266" s="17">
        <f>$S265+$H266-$I266</f>
        <v>1181</v>
      </c>
      <c r="T266" s="17">
        <f>$T265+$J266-$K266</f>
        <v>63</v>
      </c>
      <c r="U266" s="17">
        <f>$U265+$L266-$M266</f>
        <v>0</v>
      </c>
      <c r="V266" s="17">
        <f>$V265+$N266-$O266</f>
        <v>-40</v>
      </c>
      <c r="W266" s="17">
        <f>$W265+$P266-$Q266</f>
        <v>319</v>
      </c>
    </row>
    <row r="267" spans="1:23" ht="12.75">
      <c r="A267" s="10"/>
      <c r="B267" s="11" t="s">
        <v>30</v>
      </c>
      <c r="C267" s="11" t="s">
        <v>66</v>
      </c>
      <c r="D267" s="12"/>
      <c r="E267" s="12"/>
      <c r="F267" s="13"/>
      <c r="G267" s="14"/>
      <c r="H267" s="13"/>
      <c r="I267" s="14"/>
      <c r="J267" s="13">
        <v>200</v>
      </c>
      <c r="K267" s="14"/>
      <c r="L267" s="13"/>
      <c r="M267" s="14"/>
      <c r="N267" s="13"/>
      <c r="O267" s="14"/>
      <c r="P267" s="13"/>
      <c r="Q267" s="14"/>
      <c r="R267" s="13">
        <f>$R266+$F267-$G267</f>
        <v>-15</v>
      </c>
      <c r="S267" s="17">
        <f>$S266+$H267-$I267</f>
        <v>1181</v>
      </c>
      <c r="T267" s="17">
        <f>$T266+$J267-$K267</f>
        <v>263</v>
      </c>
      <c r="U267" s="17">
        <f>$U266+$L267-$M267</f>
        <v>0</v>
      </c>
      <c r="V267" s="17">
        <f>$V266+$N267-$O267</f>
        <v>-40</v>
      </c>
      <c r="W267" s="17">
        <f>$W266+$P267-$Q267</f>
        <v>319</v>
      </c>
    </row>
    <row r="268" spans="1:23" ht="12.75">
      <c r="A268" s="10" t="s">
        <v>101</v>
      </c>
      <c r="B268" s="11"/>
      <c r="C268" s="11"/>
      <c r="D268" s="12" t="s">
        <v>240</v>
      </c>
      <c r="E268" s="12"/>
      <c r="F268" s="13"/>
      <c r="G268" s="14"/>
      <c r="H268" s="13"/>
      <c r="I268" s="14"/>
      <c r="J268" s="13"/>
      <c r="K268" s="14">
        <v>150</v>
      </c>
      <c r="L268" s="13"/>
      <c r="M268" s="14"/>
      <c r="N268" s="13"/>
      <c r="O268" s="14"/>
      <c r="P268" s="13"/>
      <c r="Q268" s="14"/>
      <c r="R268" s="13">
        <f>$R267+$F268-$G268</f>
        <v>-15</v>
      </c>
      <c r="S268" s="17">
        <f>$S267+$H268-$I268</f>
        <v>1181</v>
      </c>
      <c r="T268" s="17">
        <f>$T267+$J268-$K268</f>
        <v>113</v>
      </c>
      <c r="U268" s="17">
        <f>$U267+$L268-$M268</f>
        <v>0</v>
      </c>
      <c r="V268" s="17">
        <f>$V267+$N268-$O268</f>
        <v>-40</v>
      </c>
      <c r="W268" s="17">
        <f>$W267+$P268-$Q268</f>
        <v>319</v>
      </c>
    </row>
    <row r="269" spans="1:23" ht="12.75">
      <c r="A269" s="10"/>
      <c r="B269" s="11"/>
      <c r="C269" s="11"/>
      <c r="D269" s="12" t="s">
        <v>241</v>
      </c>
      <c r="E269" s="12"/>
      <c r="F269" s="13"/>
      <c r="G269" s="14"/>
      <c r="H269" s="13"/>
      <c r="I269" s="14"/>
      <c r="J269" s="13">
        <v>160</v>
      </c>
      <c r="K269" s="14"/>
      <c r="L269" s="13"/>
      <c r="M269" s="14"/>
      <c r="N269" s="13"/>
      <c r="O269" s="14"/>
      <c r="P269" s="13"/>
      <c r="Q269" s="14"/>
      <c r="R269" s="13">
        <f>$R268+$F269-$G269</f>
        <v>-15</v>
      </c>
      <c r="S269" s="17">
        <f>$S268+$H269-$I269</f>
        <v>1181</v>
      </c>
      <c r="T269" s="17">
        <f>$T268+$J269-$K269</f>
        <v>273</v>
      </c>
      <c r="U269" s="17">
        <f>$U268+$L269-$M269</f>
        <v>0</v>
      </c>
      <c r="V269" s="17">
        <f>$V268+$N269-$O269</f>
        <v>-40</v>
      </c>
      <c r="W269" s="17">
        <f>$W268+$P269-$Q269</f>
        <v>319</v>
      </c>
    </row>
    <row r="270" spans="1:23" ht="12.75">
      <c r="A270" s="10" t="s">
        <v>101</v>
      </c>
      <c r="B270" s="11"/>
      <c r="C270" s="11"/>
      <c r="D270" s="12" t="s">
        <v>242</v>
      </c>
      <c r="E270" s="12"/>
      <c r="F270" s="13"/>
      <c r="G270" s="14"/>
      <c r="H270" s="13"/>
      <c r="I270" s="14"/>
      <c r="J270" s="13"/>
      <c r="K270" s="14">
        <v>150</v>
      </c>
      <c r="L270" s="13"/>
      <c r="M270" s="14"/>
      <c r="N270" s="13"/>
      <c r="O270" s="14"/>
      <c r="P270" s="13"/>
      <c r="Q270" s="14"/>
      <c r="R270" s="13">
        <f>$R269+$F270-$G270</f>
        <v>-15</v>
      </c>
      <c r="S270" s="17">
        <f>$S269+$H270-$I270</f>
        <v>1181</v>
      </c>
      <c r="T270" s="17">
        <f>$T269+$J270-$K270</f>
        <v>123</v>
      </c>
      <c r="U270" s="17">
        <f>$U269+$L270-$M270</f>
        <v>0</v>
      </c>
      <c r="V270" s="17">
        <f>$V269+$N270-$O270</f>
        <v>-40</v>
      </c>
      <c r="W270" s="17">
        <f>$W269+$P270-$Q270</f>
        <v>319</v>
      </c>
    </row>
    <row r="271" spans="1:23" ht="12.75">
      <c r="A271" s="10" t="s">
        <v>22</v>
      </c>
      <c r="B271" s="11" t="s">
        <v>42</v>
      </c>
      <c r="C271" s="11" t="s">
        <v>50</v>
      </c>
      <c r="D271" s="12" t="s">
        <v>243</v>
      </c>
      <c r="E271" s="12"/>
      <c r="F271" s="13"/>
      <c r="G271" s="14"/>
      <c r="H271" s="13">
        <v>60</v>
      </c>
      <c r="I271" s="14"/>
      <c r="J271" s="13"/>
      <c r="K271" s="14"/>
      <c r="L271" s="13"/>
      <c r="M271" s="14"/>
      <c r="N271" s="13"/>
      <c r="O271" s="14"/>
      <c r="P271" s="13"/>
      <c r="Q271" s="14">
        <v>60</v>
      </c>
      <c r="R271" s="13">
        <f>$R270+$F271-$G271</f>
        <v>-15</v>
      </c>
      <c r="S271" s="17">
        <f>$S270+$H271-$I271</f>
        <v>1241</v>
      </c>
      <c r="T271" s="17">
        <f>$T270+$J271-$K271</f>
        <v>123</v>
      </c>
      <c r="U271" s="17">
        <f>$U270+$L271-$M271</f>
        <v>0</v>
      </c>
      <c r="V271" s="17">
        <f>$V270+$N271-$O271</f>
        <v>-40</v>
      </c>
      <c r="W271" s="17">
        <f>$W270+$P271-$Q271</f>
        <v>259</v>
      </c>
    </row>
    <row r="272" spans="1:23" ht="12.75">
      <c r="A272" s="10" t="s">
        <v>22</v>
      </c>
      <c r="B272" s="11"/>
      <c r="C272" s="11"/>
      <c r="D272" s="12" t="s">
        <v>244</v>
      </c>
      <c r="E272" s="12"/>
      <c r="F272" s="13"/>
      <c r="G272" s="14"/>
      <c r="H272" s="13"/>
      <c r="I272" s="14"/>
      <c r="J272" s="13"/>
      <c r="K272" s="14"/>
      <c r="L272" s="13"/>
      <c r="M272" s="14"/>
      <c r="N272" s="13"/>
      <c r="O272" s="14"/>
      <c r="P272" s="13"/>
      <c r="Q272" s="14">
        <v>193</v>
      </c>
      <c r="R272" s="13">
        <f>$R271+$F272-$G272</f>
        <v>-15</v>
      </c>
      <c r="S272" s="17">
        <f>$S271+$H272-$I272</f>
        <v>1241</v>
      </c>
      <c r="T272" s="17">
        <f>$T271+$J272-$K272</f>
        <v>123</v>
      </c>
      <c r="U272" s="17">
        <f>$U271+$L272-$M272</f>
        <v>0</v>
      </c>
      <c r="V272" s="17">
        <f>$V271+$N272-$O272</f>
        <v>-40</v>
      </c>
      <c r="W272" s="17">
        <f>$W271+$P272-$Q272</f>
        <v>66</v>
      </c>
    </row>
    <row r="273" spans="1:23" ht="12.75">
      <c r="A273" s="10" t="s">
        <v>18</v>
      </c>
      <c r="B273" s="11" t="s">
        <v>32</v>
      </c>
      <c r="C273" s="11" t="s">
        <v>52</v>
      </c>
      <c r="D273" s="12"/>
      <c r="E273" s="12"/>
      <c r="F273" s="13"/>
      <c r="G273" s="14"/>
      <c r="H273" s="13"/>
      <c r="I273" s="14">
        <v>1100</v>
      </c>
      <c r="J273" s="13">
        <v>1100</v>
      </c>
      <c r="K273" s="14"/>
      <c r="L273" s="13"/>
      <c r="M273" s="14"/>
      <c r="N273" s="13"/>
      <c r="O273" s="14"/>
      <c r="P273" s="13"/>
      <c r="Q273" s="14"/>
      <c r="R273" s="13">
        <f>$R272+$F273-$G273</f>
        <v>-15</v>
      </c>
      <c r="S273" s="17">
        <f>$S272+$H273-$I273</f>
        <v>141</v>
      </c>
      <c r="T273" s="17">
        <f>$T272+$J273-$K273</f>
        <v>1223</v>
      </c>
      <c r="U273" s="17">
        <f>$U272+$L273-$M273</f>
        <v>0</v>
      </c>
      <c r="V273" s="17">
        <f>$V272+$N273-$O273</f>
        <v>-40</v>
      </c>
      <c r="W273" s="17">
        <f>$W272+$P273-$Q273</f>
        <v>66</v>
      </c>
    </row>
    <row r="274" spans="1:23" ht="12.75">
      <c r="A274" s="10" t="s">
        <v>19</v>
      </c>
      <c r="B274" s="11" t="s">
        <v>32</v>
      </c>
      <c r="C274" s="11" t="s">
        <v>150</v>
      </c>
      <c r="D274" s="12"/>
      <c r="E274" s="12"/>
      <c r="F274" s="13"/>
      <c r="G274" s="14"/>
      <c r="H274" s="13"/>
      <c r="I274" s="14"/>
      <c r="J274" s="13"/>
      <c r="K274" s="14"/>
      <c r="L274" s="13"/>
      <c r="M274" s="14"/>
      <c r="N274" s="13"/>
      <c r="O274" s="14"/>
      <c r="P274" s="13"/>
      <c r="Q274" s="14"/>
      <c r="R274" s="13">
        <f>$R273+$F274-$G274</f>
        <v>-15</v>
      </c>
      <c r="S274" s="17">
        <f>$S273+$H274-$I274</f>
        <v>141</v>
      </c>
      <c r="T274" s="17">
        <f>$T273+$J274-$K274</f>
        <v>1223</v>
      </c>
      <c r="U274" s="17">
        <f>$U273+$L274-$M274</f>
        <v>0</v>
      </c>
      <c r="V274" s="17">
        <f>$V273+$N274-$O274</f>
        <v>-40</v>
      </c>
      <c r="W274" s="17">
        <f>$W273+$P274-$Q274</f>
        <v>66</v>
      </c>
    </row>
    <row r="275" spans="1:23" ht="12.75">
      <c r="A275" s="10" t="s">
        <v>19</v>
      </c>
      <c r="B275" s="11"/>
      <c r="C275" s="11"/>
      <c r="D275" s="12" t="s">
        <v>191</v>
      </c>
      <c r="E275" s="12"/>
      <c r="F275" s="13"/>
      <c r="G275" s="14"/>
      <c r="H275" s="13"/>
      <c r="I275" s="14"/>
      <c r="J275" s="13"/>
      <c r="K275" s="14">
        <v>506</v>
      </c>
      <c r="L275" s="13"/>
      <c r="M275" s="14"/>
      <c r="N275" s="13"/>
      <c r="O275" s="14"/>
      <c r="P275" s="13"/>
      <c r="Q275" s="14"/>
      <c r="R275" s="13">
        <f>$R274+$F275-$G275</f>
        <v>-15</v>
      </c>
      <c r="S275" s="17">
        <f>$S274+$H275-$I275</f>
        <v>141</v>
      </c>
      <c r="T275" s="17">
        <f>$T274+$J275-$K275</f>
        <v>717</v>
      </c>
      <c r="U275" s="17">
        <f>$U274+$L275-$M275</f>
        <v>0</v>
      </c>
      <c r="V275" s="17">
        <f>$V274+$N275-$O275</f>
        <v>-40</v>
      </c>
      <c r="W275" s="17">
        <f>$W274+$P275-$Q275</f>
        <v>66</v>
      </c>
    </row>
    <row r="276" spans="1:23" ht="12.75">
      <c r="A276" s="10" t="s">
        <v>22</v>
      </c>
      <c r="B276" s="11" t="s">
        <v>38</v>
      </c>
      <c r="C276" s="11" t="s">
        <v>59</v>
      </c>
      <c r="D276" s="12"/>
      <c r="E276" s="12"/>
      <c r="F276" s="13"/>
      <c r="G276" s="14"/>
      <c r="H276" s="13"/>
      <c r="I276" s="14"/>
      <c r="J276" s="13">
        <v>52</v>
      </c>
      <c r="K276" s="14"/>
      <c r="L276" s="13"/>
      <c r="M276" s="14"/>
      <c r="N276" s="13"/>
      <c r="O276" s="14"/>
      <c r="P276" s="13"/>
      <c r="Q276" s="14">
        <v>52</v>
      </c>
      <c r="R276" s="13">
        <f>$R275+$F276-$G276</f>
        <v>-15</v>
      </c>
      <c r="S276" s="17">
        <f>$S275+$H276-$I276</f>
        <v>141</v>
      </c>
      <c r="T276" s="17">
        <f>$T275+$J276-$K276</f>
        <v>769</v>
      </c>
      <c r="U276" s="17">
        <f>$U275+$L276-$M276</f>
        <v>0</v>
      </c>
      <c r="V276" s="17">
        <f>$V275+$N276-$O276</f>
        <v>-40</v>
      </c>
      <c r="W276" s="17">
        <f>$W275+$P276-$Q276</f>
        <v>14</v>
      </c>
    </row>
    <row r="277" spans="1:23" ht="12.75">
      <c r="A277" s="10" t="s">
        <v>22</v>
      </c>
      <c r="B277" s="11"/>
      <c r="C277" s="11"/>
      <c r="D277" s="12" t="s">
        <v>226</v>
      </c>
      <c r="E277" s="12"/>
      <c r="F277" s="13"/>
      <c r="G277" s="14"/>
      <c r="H277" s="13"/>
      <c r="I277" s="14"/>
      <c r="J277" s="13"/>
      <c r="K277" s="14"/>
      <c r="L277" s="13"/>
      <c r="M277" s="14"/>
      <c r="N277" s="13"/>
      <c r="O277" s="14"/>
      <c r="P277" s="13">
        <v>175</v>
      </c>
      <c r="Q277" s="14"/>
      <c r="R277" s="13">
        <f>$R276+$F277-$G277</f>
        <v>-15</v>
      </c>
      <c r="S277" s="17">
        <f>$S276+$H277-$I277</f>
        <v>141</v>
      </c>
      <c r="T277" s="17">
        <f>$T276+$J277-$K277</f>
        <v>769</v>
      </c>
      <c r="U277" s="17">
        <f>$U276+$L277-$M277</f>
        <v>0</v>
      </c>
      <c r="V277" s="17">
        <f>$V276+$N277-$O277</f>
        <v>-40</v>
      </c>
      <c r="W277" s="17">
        <f>$W276+$P277-$Q277</f>
        <v>189</v>
      </c>
    </row>
    <row r="278" spans="1:23" ht="12.75">
      <c r="A278" s="10"/>
      <c r="B278" s="11" t="s">
        <v>71</v>
      </c>
      <c r="C278" s="11" t="s">
        <v>62</v>
      </c>
      <c r="D278" s="12" t="s">
        <v>56</v>
      </c>
      <c r="E278" s="12"/>
      <c r="F278" s="13"/>
      <c r="G278" s="14"/>
      <c r="H278" s="13"/>
      <c r="I278" s="14"/>
      <c r="J278" s="13"/>
      <c r="K278" s="14"/>
      <c r="L278" s="13"/>
      <c r="M278" s="14"/>
      <c r="N278" s="13"/>
      <c r="O278" s="14"/>
      <c r="P278" s="13">
        <v>220</v>
      </c>
      <c r="Q278" s="14"/>
      <c r="R278" s="13">
        <f>$R277+$F278-$G278</f>
        <v>-15</v>
      </c>
      <c r="S278" s="17">
        <f>$S277+$H278-$I278</f>
        <v>141</v>
      </c>
      <c r="T278" s="17">
        <f>$T277+$J278-$K278</f>
        <v>769</v>
      </c>
      <c r="U278" s="17">
        <f>$U277+$L278-$M278</f>
        <v>0</v>
      </c>
      <c r="V278" s="17">
        <f>$V277+$N278-$O278</f>
        <v>-40</v>
      </c>
      <c r="W278" s="17">
        <f>$W277+$P278-$Q278</f>
        <v>409</v>
      </c>
    </row>
    <row r="279" spans="1:23" ht="12.75">
      <c r="A279" s="10" t="s">
        <v>22</v>
      </c>
      <c r="B279" s="11"/>
      <c r="C279" s="11"/>
      <c r="D279" s="12" t="s">
        <v>245</v>
      </c>
      <c r="E279" s="12"/>
      <c r="F279" s="13"/>
      <c r="G279" s="14"/>
      <c r="H279" s="13"/>
      <c r="I279" s="14"/>
      <c r="J279" s="13"/>
      <c r="K279" s="14"/>
      <c r="L279" s="13"/>
      <c r="M279" s="14"/>
      <c r="N279" s="13"/>
      <c r="O279" s="14"/>
      <c r="P279" s="13"/>
      <c r="Q279" s="14">
        <v>220</v>
      </c>
      <c r="R279" s="13">
        <f>$R278+$F279-$G279</f>
        <v>-15</v>
      </c>
      <c r="S279" s="17">
        <f>$S278+$H279-$I279</f>
        <v>141</v>
      </c>
      <c r="T279" s="17">
        <f>$T278+$J279-$K279</f>
        <v>769</v>
      </c>
      <c r="U279" s="17">
        <f>$U278+$L279-$M279</f>
        <v>0</v>
      </c>
      <c r="V279" s="17">
        <f>$V278+$N279-$O279</f>
        <v>-40</v>
      </c>
      <c r="W279" s="17">
        <f>$W278+$P279-$Q279</f>
        <v>189</v>
      </c>
    </row>
    <row r="280" spans="1:23" ht="12.75">
      <c r="A280" s="10" t="s">
        <v>18</v>
      </c>
      <c r="B280" s="11" t="s">
        <v>36</v>
      </c>
      <c r="C280" s="11" t="s">
        <v>57</v>
      </c>
      <c r="D280" s="12"/>
      <c r="E280" s="12"/>
      <c r="F280" s="13"/>
      <c r="G280" s="14"/>
      <c r="H280" s="13"/>
      <c r="I280" s="14"/>
      <c r="J280" s="13"/>
      <c r="K280" s="14"/>
      <c r="L280" s="13"/>
      <c r="M280" s="14"/>
      <c r="N280" s="13"/>
      <c r="O280" s="14"/>
      <c r="P280" s="13"/>
      <c r="Q280" s="14"/>
      <c r="R280" s="13">
        <f>$R279+$F280-$G280</f>
        <v>-15</v>
      </c>
      <c r="S280" s="17">
        <f>$S279+$H280-$I280</f>
        <v>141</v>
      </c>
      <c r="T280" s="17">
        <f>$T279+$J280-$K280</f>
        <v>769</v>
      </c>
      <c r="U280" s="17">
        <f>$U279+$L280-$M280</f>
        <v>0</v>
      </c>
      <c r="V280" s="17">
        <f>$V279+$N280-$O280</f>
        <v>-40</v>
      </c>
      <c r="W280" s="17">
        <f>$W279+$P280-$Q280</f>
        <v>189</v>
      </c>
    </row>
    <row r="281" spans="1:23" ht="12.75">
      <c r="A281" s="10" t="s">
        <v>19</v>
      </c>
      <c r="B281" s="11" t="s">
        <v>53</v>
      </c>
      <c r="C281" s="11" t="s">
        <v>58</v>
      </c>
      <c r="D281" s="12"/>
      <c r="E281" s="12"/>
      <c r="F281" s="13"/>
      <c r="G281" s="14"/>
      <c r="H281" s="13"/>
      <c r="I281" s="14"/>
      <c r="J281" s="13"/>
      <c r="K281" s="14"/>
      <c r="L281" s="13"/>
      <c r="M281" s="14"/>
      <c r="N281" s="13"/>
      <c r="O281" s="14"/>
      <c r="P281" s="13"/>
      <c r="Q281" s="14"/>
      <c r="R281" s="13">
        <f>$R280+$F281-$G281</f>
        <v>-15</v>
      </c>
      <c r="S281" s="17">
        <f>$S280+$H281-$I281</f>
        <v>141</v>
      </c>
      <c r="T281" s="17">
        <f>$T280+$J281-$K281</f>
        <v>769</v>
      </c>
      <c r="U281" s="17">
        <f>$U280+$L281-$M281</f>
        <v>0</v>
      </c>
      <c r="V281" s="17">
        <f>$V280+$N281-$O281</f>
        <v>-40</v>
      </c>
      <c r="W281" s="17">
        <f>$W280+$P281-$Q281</f>
        <v>189</v>
      </c>
    </row>
    <row r="282" spans="1:23" ht="12.75">
      <c r="A282" s="10" t="s">
        <v>22</v>
      </c>
      <c r="B282" s="11" t="s">
        <v>30</v>
      </c>
      <c r="C282" s="11" t="s">
        <v>58</v>
      </c>
      <c r="D282" s="12"/>
      <c r="E282" s="12"/>
      <c r="F282" s="13"/>
      <c r="G282" s="14"/>
      <c r="H282" s="13"/>
      <c r="I282" s="14"/>
      <c r="J282" s="13"/>
      <c r="K282" s="14"/>
      <c r="L282" s="13"/>
      <c r="M282" s="14"/>
      <c r="N282" s="13"/>
      <c r="O282" s="14"/>
      <c r="P282" s="13"/>
      <c r="Q282" s="14"/>
      <c r="R282" s="13">
        <f>$R281+$F282-$G282</f>
        <v>-15</v>
      </c>
      <c r="S282" s="17">
        <f>$S281+$H282-$I282</f>
        <v>141</v>
      </c>
      <c r="T282" s="17">
        <f>$T281+$J282-$K282</f>
        <v>769</v>
      </c>
      <c r="U282" s="17">
        <f>$U281+$L282-$M282</f>
        <v>0</v>
      </c>
      <c r="V282" s="17">
        <f>$V281+$N282-$O282</f>
        <v>-40</v>
      </c>
      <c r="W282" s="17">
        <f>$W281+$P282-$Q282</f>
        <v>189</v>
      </c>
    </row>
    <row r="283" spans="1:23" ht="12.75">
      <c r="A283" s="10" t="s">
        <v>18</v>
      </c>
      <c r="B283" s="11" t="s">
        <v>26</v>
      </c>
      <c r="C283" s="11" t="s">
        <v>44</v>
      </c>
      <c r="D283" s="12" t="s">
        <v>246</v>
      </c>
      <c r="E283" s="12"/>
      <c r="F283" s="13"/>
      <c r="G283" s="14"/>
      <c r="H283" s="13">
        <v>200</v>
      </c>
      <c r="I283" s="14"/>
      <c r="J283" s="13"/>
      <c r="K283" s="14"/>
      <c r="L283" s="13"/>
      <c r="M283" s="14"/>
      <c r="N283" s="13"/>
      <c r="O283" s="14"/>
      <c r="P283" s="13"/>
      <c r="Q283" s="14"/>
      <c r="R283" s="13">
        <f>$R282+$F283-$G283</f>
        <v>-15</v>
      </c>
      <c r="S283" s="17">
        <f>$S282+$H283-$I283</f>
        <v>341</v>
      </c>
      <c r="T283" s="17">
        <f>$T282+$J283-$K283</f>
        <v>769</v>
      </c>
      <c r="U283" s="17">
        <f>$U282+$L283-$M283</f>
        <v>0</v>
      </c>
      <c r="V283" s="17">
        <f>$V282+$N283-$O283</f>
        <v>-40</v>
      </c>
      <c r="W283" s="17">
        <f>$W282+$P283-$Q283</f>
        <v>189</v>
      </c>
    </row>
    <row r="284" spans="1:23" ht="12.75">
      <c r="A284" s="10" t="s">
        <v>19</v>
      </c>
      <c r="B284" s="11" t="s">
        <v>107</v>
      </c>
      <c r="C284" s="11" t="s">
        <v>67</v>
      </c>
      <c r="D284" s="12" t="s">
        <v>247</v>
      </c>
      <c r="E284" s="12"/>
      <c r="F284" s="13"/>
      <c r="G284" s="14"/>
      <c r="H284" s="13"/>
      <c r="I284" s="14"/>
      <c r="J284" s="13">
        <v>100</v>
      </c>
      <c r="K284" s="14"/>
      <c r="L284" s="13"/>
      <c r="M284" s="14"/>
      <c r="N284" s="13"/>
      <c r="O284" s="14"/>
      <c r="P284" s="13"/>
      <c r="Q284" s="14"/>
      <c r="R284" s="13">
        <f>$R283+$F284-$G284</f>
        <v>-15</v>
      </c>
      <c r="S284" s="17">
        <f>$S283+$H284-$I284</f>
        <v>341</v>
      </c>
      <c r="T284" s="17">
        <f>$T283+$J284-$K284</f>
        <v>869</v>
      </c>
      <c r="U284" s="17">
        <f>$U283+$L284-$M284</f>
        <v>0</v>
      </c>
      <c r="V284" s="17">
        <f>$V283+$N284-$O284</f>
        <v>-40</v>
      </c>
      <c r="W284" s="17">
        <f>$W283+$P284-$Q284</f>
        <v>189</v>
      </c>
    </row>
    <row r="285" spans="1:23" ht="12.75">
      <c r="A285" s="10"/>
      <c r="B285" s="11" t="s">
        <v>42</v>
      </c>
      <c r="C285" s="11" t="s">
        <v>34</v>
      </c>
      <c r="D285" s="12"/>
      <c r="E285" s="12"/>
      <c r="F285" s="13"/>
      <c r="G285" s="14"/>
      <c r="H285" s="13"/>
      <c r="I285" s="14"/>
      <c r="J285" s="13"/>
      <c r="K285" s="14"/>
      <c r="L285" s="13"/>
      <c r="M285" s="14"/>
      <c r="N285" s="13"/>
      <c r="O285" s="14"/>
      <c r="P285" s="13"/>
      <c r="Q285" s="14"/>
      <c r="R285" s="13">
        <f>$R284+$F285-$G285</f>
        <v>-15</v>
      </c>
      <c r="S285" s="17">
        <f>$S284+$H285-$I285</f>
        <v>341</v>
      </c>
      <c r="T285" s="17">
        <f>$T284+$J285-$K285</f>
        <v>869</v>
      </c>
      <c r="U285" s="17">
        <f>$U284+$L285-$M285</f>
        <v>0</v>
      </c>
      <c r="V285" s="17">
        <f>$V284+$N285-$O285</f>
        <v>-40</v>
      </c>
      <c r="W285" s="17">
        <f>$W284+$P285-$Q285</f>
        <v>189</v>
      </c>
    </row>
    <row r="286" spans="1:23" ht="12.75">
      <c r="A286" s="10" t="s">
        <v>22</v>
      </c>
      <c r="B286" s="11" t="s">
        <v>30</v>
      </c>
      <c r="C286" s="11" t="s">
        <v>40</v>
      </c>
      <c r="D286" s="12"/>
      <c r="E286" s="12"/>
      <c r="F286" s="13"/>
      <c r="G286" s="14"/>
      <c r="H286" s="13"/>
      <c r="I286" s="14"/>
      <c r="J286" s="13"/>
      <c r="K286" s="14"/>
      <c r="L286" s="13"/>
      <c r="M286" s="14"/>
      <c r="N286" s="13"/>
      <c r="O286" s="14"/>
      <c r="P286" s="13"/>
      <c r="Q286" s="14"/>
      <c r="R286" s="13">
        <f>$R285+$F286-$G286</f>
        <v>-15</v>
      </c>
      <c r="S286" s="17">
        <f>$S285+$H286-$I286</f>
        <v>341</v>
      </c>
      <c r="T286" s="17">
        <f>$T285+$J286-$K286</f>
        <v>869</v>
      </c>
      <c r="U286" s="17">
        <f>$U285+$L286-$M286</f>
        <v>0</v>
      </c>
      <c r="V286" s="17">
        <f>$V285+$N286-$O286</f>
        <v>-40</v>
      </c>
      <c r="W286" s="17">
        <f>$W285+$P286-$Q286</f>
        <v>189</v>
      </c>
    </row>
    <row r="287" spans="1:23" ht="12.75">
      <c r="A287" s="10" t="s">
        <v>19</v>
      </c>
      <c r="B287" s="11"/>
      <c r="C287" s="11"/>
      <c r="D287" s="12" t="s">
        <v>248</v>
      </c>
      <c r="E287" s="12"/>
      <c r="F287" s="13"/>
      <c r="G287" s="14"/>
      <c r="H287" s="13"/>
      <c r="I287" s="14"/>
      <c r="J287" s="13">
        <v>460</v>
      </c>
      <c r="K287" s="14">
        <v>242</v>
      </c>
      <c r="L287" s="13"/>
      <c r="M287" s="14"/>
      <c r="N287" s="13"/>
      <c r="O287" s="14"/>
      <c r="P287" s="13"/>
      <c r="Q287" s="14"/>
      <c r="R287" s="13">
        <f>$R286+$F287-$G287</f>
        <v>-15</v>
      </c>
      <c r="S287" s="17">
        <f>$S286+$H287-$I287</f>
        <v>341</v>
      </c>
      <c r="T287" s="17">
        <f>$T286+$J287-$K287</f>
        <v>1087</v>
      </c>
      <c r="U287" s="17">
        <f>$U286+$L287-$M287</f>
        <v>0</v>
      </c>
      <c r="V287" s="17">
        <f>$V286+$N287-$O287</f>
        <v>-40</v>
      </c>
      <c r="W287" s="17">
        <f>$W286+$P287-$Q287</f>
        <v>189</v>
      </c>
    </row>
    <row r="288" spans="1:23" ht="12.75">
      <c r="A288" s="10" t="s">
        <v>101</v>
      </c>
      <c r="B288" s="11"/>
      <c r="C288" s="11"/>
      <c r="D288" s="12" t="s">
        <v>249</v>
      </c>
      <c r="E288" s="12"/>
      <c r="F288" s="13"/>
      <c r="G288" s="14"/>
      <c r="H288" s="13"/>
      <c r="I288" s="14"/>
      <c r="J288" s="13"/>
      <c r="K288" s="14">
        <v>1000</v>
      </c>
      <c r="L288" s="13"/>
      <c r="M288" s="14"/>
      <c r="N288" s="13"/>
      <c r="O288" s="14"/>
      <c r="P288" s="13"/>
      <c r="Q288" s="14"/>
      <c r="R288" s="13">
        <f>$R287+$F288-$G288</f>
        <v>-15</v>
      </c>
      <c r="S288" s="17">
        <f>$S287+$H288-$I288</f>
        <v>341</v>
      </c>
      <c r="T288" s="17">
        <f>$T287+$J288-$K288</f>
        <v>87</v>
      </c>
      <c r="U288" s="17">
        <f>$U287+$L288-$M288</f>
        <v>0</v>
      </c>
      <c r="V288" s="17">
        <f>$V287+$N288-$O288</f>
        <v>-40</v>
      </c>
      <c r="W288" s="17">
        <f>$W287+$P288-$Q288</f>
        <v>189</v>
      </c>
    </row>
    <row r="289" spans="1:23" ht="12.75">
      <c r="A289" s="10" t="s">
        <v>18</v>
      </c>
      <c r="B289" s="11" t="s">
        <v>53</v>
      </c>
      <c r="C289" s="11" t="s">
        <v>150</v>
      </c>
      <c r="D289" s="12"/>
      <c r="E289" s="12"/>
      <c r="F289" s="13"/>
      <c r="G289" s="14"/>
      <c r="H289" s="13"/>
      <c r="I289" s="14"/>
      <c r="J289" s="13"/>
      <c r="K289" s="14"/>
      <c r="L289" s="13"/>
      <c r="M289" s="14"/>
      <c r="N289" s="13"/>
      <c r="O289" s="14"/>
      <c r="P289" s="13"/>
      <c r="Q289" s="14"/>
      <c r="R289" s="13">
        <f>$R288+$F289-$G289</f>
        <v>-15</v>
      </c>
      <c r="S289" s="17">
        <f>$S288+$H289-$I289</f>
        <v>341</v>
      </c>
      <c r="T289" s="17">
        <f>$T288+$J289-$K289</f>
        <v>87</v>
      </c>
      <c r="U289" s="17">
        <f>$U288+$L289-$M289</f>
        <v>0</v>
      </c>
      <c r="V289" s="17">
        <f>$V288+$N289-$O289</f>
        <v>-40</v>
      </c>
      <c r="W289" s="17">
        <f>$W288+$P289-$Q289</f>
        <v>189</v>
      </c>
    </row>
    <row r="290" spans="1:23" ht="12.75">
      <c r="A290" s="10" t="s">
        <v>19</v>
      </c>
      <c r="B290" s="11" t="s">
        <v>36</v>
      </c>
      <c r="C290" s="11" t="s">
        <v>37</v>
      </c>
      <c r="D290" s="12"/>
      <c r="E290" s="12"/>
      <c r="F290" s="13"/>
      <c r="G290" s="14"/>
      <c r="H290" s="13">
        <v>975</v>
      </c>
      <c r="I290" s="14"/>
      <c r="J290" s="13"/>
      <c r="K290" s="14">
        <v>975</v>
      </c>
      <c r="L290" s="13"/>
      <c r="M290" s="14"/>
      <c r="N290" s="13"/>
      <c r="O290" s="14"/>
      <c r="P290" s="13"/>
      <c r="Q290" s="14"/>
      <c r="R290" s="13">
        <f>$R289+$F290-$G290</f>
        <v>-15</v>
      </c>
      <c r="S290" s="17">
        <f>$S289+$H290-$I290</f>
        <v>1316</v>
      </c>
      <c r="T290" s="17">
        <f>$T289+$J290-$K290</f>
        <v>-888</v>
      </c>
      <c r="U290" s="17">
        <f>$U289+$L290-$M290</f>
        <v>0</v>
      </c>
      <c r="V290" s="17">
        <f>$V289+$N290-$O290</f>
        <v>-40</v>
      </c>
      <c r="W290" s="17">
        <f>$W289+$P290-$Q290</f>
        <v>189</v>
      </c>
    </row>
    <row r="291" spans="1:23" ht="12.75">
      <c r="A291" s="10" t="s">
        <v>228</v>
      </c>
      <c r="B291" s="11"/>
      <c r="C291" s="11"/>
      <c r="D291" s="12" t="s">
        <v>250</v>
      </c>
      <c r="E291" s="12"/>
      <c r="F291" s="13"/>
      <c r="G291" s="14"/>
      <c r="H291" s="13"/>
      <c r="I291" s="14"/>
      <c r="J291" s="13">
        <v>1125</v>
      </c>
      <c r="K291" s="14"/>
      <c r="L291" s="13"/>
      <c r="M291" s="14"/>
      <c r="N291" s="13"/>
      <c r="O291" s="14"/>
      <c r="P291" s="13"/>
      <c r="Q291" s="14"/>
      <c r="R291" s="13">
        <f>$R290+$F291-$G291</f>
        <v>-15</v>
      </c>
      <c r="S291" s="17">
        <f>$S290+$H291-$I291</f>
        <v>1316</v>
      </c>
      <c r="T291" s="17">
        <f>$T290+$J291-$K291</f>
        <v>237</v>
      </c>
      <c r="U291" s="17">
        <f>$U290+$L291-$M291</f>
        <v>0</v>
      </c>
      <c r="V291" s="17">
        <f>$V290+$N291-$O291</f>
        <v>-40</v>
      </c>
      <c r="W291" s="17">
        <f>$W290+$P291-$Q291</f>
        <v>189</v>
      </c>
    </row>
    <row r="292" spans="1:23" ht="12.75">
      <c r="A292" s="10" t="s">
        <v>19</v>
      </c>
      <c r="B292" s="11"/>
      <c r="C292" s="11"/>
      <c r="D292" s="12" t="s">
        <v>251</v>
      </c>
      <c r="E292" s="12"/>
      <c r="F292" s="13"/>
      <c r="G292" s="14"/>
      <c r="H292" s="13"/>
      <c r="I292" s="14"/>
      <c r="J292" s="13">
        <v>340</v>
      </c>
      <c r="K292" s="14"/>
      <c r="L292" s="13"/>
      <c r="M292" s="14"/>
      <c r="N292" s="13"/>
      <c r="O292" s="14"/>
      <c r="P292" s="13"/>
      <c r="Q292" s="14"/>
      <c r="R292" s="13">
        <f>$R291+$F292-$G292</f>
        <v>-15</v>
      </c>
      <c r="S292" s="17">
        <f>$S291+$H292-$I292</f>
        <v>1316</v>
      </c>
      <c r="T292" s="17">
        <f>$T291+$J292-$K292</f>
        <v>577</v>
      </c>
      <c r="U292" s="17">
        <f>$U291+$L292-$M292</f>
        <v>0</v>
      </c>
      <c r="V292" s="17">
        <f>$V291+$N292-$O292</f>
        <v>-40</v>
      </c>
      <c r="W292" s="17">
        <f>$W291+$P292-$Q292</f>
        <v>189</v>
      </c>
    </row>
    <row r="293" spans="1:23" ht="12.75">
      <c r="A293" s="10" t="s">
        <v>101</v>
      </c>
      <c r="B293" s="11"/>
      <c r="C293" s="11"/>
      <c r="D293" s="12" t="s">
        <v>252</v>
      </c>
      <c r="E293" s="12"/>
      <c r="F293" s="13"/>
      <c r="G293" s="14"/>
      <c r="H293" s="13"/>
      <c r="I293" s="14"/>
      <c r="J293" s="13"/>
      <c r="K293" s="14">
        <v>500</v>
      </c>
      <c r="L293" s="13"/>
      <c r="M293" s="14"/>
      <c r="N293" s="13"/>
      <c r="O293" s="14"/>
      <c r="P293" s="13"/>
      <c r="Q293" s="14"/>
      <c r="R293" s="13">
        <f>$R292+$F293-$G293</f>
        <v>-15</v>
      </c>
      <c r="S293" s="17">
        <f>$S292+$H293-$I293</f>
        <v>1316</v>
      </c>
      <c r="T293" s="17">
        <f>$T292+$J293-$K293</f>
        <v>77</v>
      </c>
      <c r="U293" s="17">
        <f>$U292+$L293-$M293</f>
        <v>0</v>
      </c>
      <c r="V293" s="17">
        <f>$V292+$N293-$O293</f>
        <v>-40</v>
      </c>
      <c r="W293" s="17">
        <f>$W292+$P293-$Q293</f>
        <v>189</v>
      </c>
    </row>
    <row r="294" spans="1:23" ht="12.75">
      <c r="A294" s="10" t="s">
        <v>22</v>
      </c>
      <c r="B294" s="11" t="s">
        <v>36</v>
      </c>
      <c r="C294" s="11" t="s">
        <v>43</v>
      </c>
      <c r="D294" s="12"/>
      <c r="E294" s="12"/>
      <c r="F294" s="13"/>
      <c r="G294" s="14"/>
      <c r="H294" s="13">
        <v>200</v>
      </c>
      <c r="I294" s="14"/>
      <c r="J294" s="13"/>
      <c r="K294" s="14"/>
      <c r="L294" s="13"/>
      <c r="M294" s="14"/>
      <c r="N294" s="13"/>
      <c r="O294" s="14"/>
      <c r="P294" s="13"/>
      <c r="Q294" s="14">
        <v>200</v>
      </c>
      <c r="R294" s="13">
        <f>$R293+$F294-$G294</f>
        <v>-15</v>
      </c>
      <c r="S294" s="17">
        <f>$S293+$H294-$I294</f>
        <v>1516</v>
      </c>
      <c r="T294" s="17">
        <f>$T293+$J294-$K294</f>
        <v>77</v>
      </c>
      <c r="U294" s="17">
        <f>$U293+$L294-$M294</f>
        <v>0</v>
      </c>
      <c r="V294" s="17">
        <f>$V293+$N294-$O294</f>
        <v>-40</v>
      </c>
      <c r="W294" s="17">
        <f>$W293+$P294-$Q294</f>
        <v>-11</v>
      </c>
    </row>
    <row r="295" spans="1:23" ht="12.75">
      <c r="A295" s="10"/>
      <c r="B295" s="11"/>
      <c r="C295" s="11"/>
      <c r="D295" s="12" t="s">
        <v>217</v>
      </c>
      <c r="E295" s="12"/>
      <c r="F295" s="13"/>
      <c r="G295" s="14"/>
      <c r="H295" s="13"/>
      <c r="I295" s="14"/>
      <c r="J295" s="13"/>
      <c r="K295" s="14"/>
      <c r="L295" s="13"/>
      <c r="M295" s="14"/>
      <c r="N295" s="13"/>
      <c r="O295" s="14"/>
      <c r="P295" s="13">
        <v>200</v>
      </c>
      <c r="Q295" s="14"/>
      <c r="R295" s="13">
        <f>$R294+$F295-$G295</f>
        <v>-15</v>
      </c>
      <c r="S295" s="17">
        <f>$S294+$H295-$I295</f>
        <v>1516</v>
      </c>
      <c r="T295" s="17">
        <f>$T294+$J295-$K295</f>
        <v>77</v>
      </c>
      <c r="U295" s="17">
        <f>$U294+$L295-$M295</f>
        <v>0</v>
      </c>
      <c r="V295" s="17">
        <f>$V294+$N295-$O295</f>
        <v>-40</v>
      </c>
      <c r="W295" s="17">
        <f>$W294+$P295-$Q295</f>
        <v>189</v>
      </c>
    </row>
    <row r="296" spans="1:23" ht="12.75">
      <c r="A296" s="10" t="s">
        <v>18</v>
      </c>
      <c r="B296" s="11" t="s">
        <v>38</v>
      </c>
      <c r="C296" s="11" t="s">
        <v>69</v>
      </c>
      <c r="D296" s="12"/>
      <c r="E296" s="12"/>
      <c r="F296" s="13"/>
      <c r="G296" s="14"/>
      <c r="H296" s="13"/>
      <c r="I296" s="14"/>
      <c r="J296" s="13"/>
      <c r="K296" s="14"/>
      <c r="L296" s="13"/>
      <c r="M296" s="14"/>
      <c r="N296" s="13"/>
      <c r="O296" s="14"/>
      <c r="P296" s="13"/>
      <c r="Q296" s="14"/>
      <c r="R296" s="13">
        <f>$R295+$F296-$G296</f>
        <v>-15</v>
      </c>
      <c r="S296" s="17">
        <f>$S295+$H296-$I296</f>
        <v>1516</v>
      </c>
      <c r="T296" s="17">
        <f>$T295+$J296-$K296</f>
        <v>77</v>
      </c>
      <c r="U296" s="17">
        <f>$U295+$L296-$M296</f>
        <v>0</v>
      </c>
      <c r="V296" s="17">
        <f>$V295+$N296-$O296</f>
        <v>-40</v>
      </c>
      <c r="W296" s="17">
        <f>$W295+$P296-$Q296</f>
        <v>189</v>
      </c>
    </row>
    <row r="297" spans="1:23" ht="12.75">
      <c r="A297" s="10"/>
      <c r="B297" s="11" t="s">
        <v>23</v>
      </c>
      <c r="C297" s="11" t="s">
        <v>81</v>
      </c>
      <c r="D297" s="12"/>
      <c r="E297" s="12"/>
      <c r="F297" s="13"/>
      <c r="G297" s="14"/>
      <c r="H297" s="13"/>
      <c r="I297" s="14"/>
      <c r="J297" s="13"/>
      <c r="K297" s="14"/>
      <c r="L297" s="13"/>
      <c r="M297" s="14"/>
      <c r="N297" s="13"/>
      <c r="O297" s="14"/>
      <c r="P297" s="13"/>
      <c r="Q297" s="14"/>
      <c r="R297" s="13">
        <f>$R296+$F297-$G297</f>
        <v>-15</v>
      </c>
      <c r="S297" s="17">
        <f>$S296+$H297-$I297</f>
        <v>1516</v>
      </c>
      <c r="T297" s="17">
        <f>$T296+$J297-$K297</f>
        <v>77</v>
      </c>
      <c r="U297" s="17">
        <f>$U296+$L297-$M297</f>
        <v>0</v>
      </c>
      <c r="V297" s="17">
        <f>$V296+$N297-$O297</f>
        <v>-40</v>
      </c>
      <c r="W297" s="17">
        <f>$W296+$P297-$Q297</f>
        <v>189</v>
      </c>
    </row>
    <row r="298" spans="1:23" ht="12.75">
      <c r="A298" s="10" t="s">
        <v>19</v>
      </c>
      <c r="B298" s="11" t="s">
        <v>42</v>
      </c>
      <c r="C298" s="11" t="s">
        <v>75</v>
      </c>
      <c r="D298" s="12"/>
      <c r="E298" s="12"/>
      <c r="F298" s="13"/>
      <c r="G298" s="14"/>
      <c r="H298" s="13"/>
      <c r="I298" s="14"/>
      <c r="J298" s="13"/>
      <c r="K298" s="14"/>
      <c r="L298" s="13"/>
      <c r="M298" s="14"/>
      <c r="N298" s="13"/>
      <c r="O298" s="14"/>
      <c r="P298" s="13"/>
      <c r="Q298" s="14"/>
      <c r="R298" s="13">
        <f>$R297+$F298-$G298</f>
        <v>-15</v>
      </c>
      <c r="S298" s="17">
        <f>$S297+$H298-$I298</f>
        <v>1516</v>
      </c>
      <c r="T298" s="17">
        <f>$T297+$J298-$K298</f>
        <v>77</v>
      </c>
      <c r="U298" s="17">
        <f>$U297+$L298-$M298</f>
        <v>0</v>
      </c>
      <c r="V298" s="17">
        <f>$V297+$N298-$O298</f>
        <v>-40</v>
      </c>
      <c r="W298" s="17">
        <f>$W297+$P298-$Q298</f>
        <v>189</v>
      </c>
    </row>
    <row r="299" spans="1:23" ht="12.75">
      <c r="A299" s="10" t="s">
        <v>22</v>
      </c>
      <c r="B299" s="11" t="s">
        <v>36</v>
      </c>
      <c r="C299" s="11" t="s">
        <v>75</v>
      </c>
      <c r="D299" s="12"/>
      <c r="E299" s="12"/>
      <c r="F299" s="13"/>
      <c r="G299" s="14"/>
      <c r="H299" s="13"/>
      <c r="I299" s="14"/>
      <c r="J299" s="13"/>
      <c r="K299" s="14"/>
      <c r="L299" s="13"/>
      <c r="M299" s="14"/>
      <c r="N299" s="13"/>
      <c r="O299" s="14"/>
      <c r="P299" s="13"/>
      <c r="Q299" s="14"/>
      <c r="R299" s="13">
        <f>$R298+$F299-$G299</f>
        <v>-15</v>
      </c>
      <c r="S299" s="17">
        <f>$S298+$H299-$I299</f>
        <v>1516</v>
      </c>
      <c r="T299" s="17">
        <f>$T298+$J299-$K299</f>
        <v>77</v>
      </c>
      <c r="U299" s="17">
        <f>$U298+$L299-$M299</f>
        <v>0</v>
      </c>
      <c r="V299" s="17">
        <f>$V298+$N299-$O299</f>
        <v>-40</v>
      </c>
      <c r="W299" s="17">
        <f>$W298+$P299-$Q299</f>
        <v>189</v>
      </c>
    </row>
    <row r="300" spans="1:23" ht="12.75">
      <c r="A300" s="10" t="s">
        <v>18</v>
      </c>
      <c r="B300" s="11" t="s">
        <v>71</v>
      </c>
      <c r="C300" s="11" t="s">
        <v>222</v>
      </c>
      <c r="D300" s="12"/>
      <c r="E300" s="12"/>
      <c r="F300" s="13"/>
      <c r="G300" s="14"/>
      <c r="H300" s="13"/>
      <c r="I300" s="14"/>
      <c r="J300" s="13"/>
      <c r="K300" s="14"/>
      <c r="L300" s="13"/>
      <c r="M300" s="14"/>
      <c r="N300" s="13"/>
      <c r="O300" s="14"/>
      <c r="P300" s="13"/>
      <c r="Q300" s="14"/>
      <c r="R300" s="13">
        <f>$R299+$F300-$G300</f>
        <v>-15</v>
      </c>
      <c r="S300" s="17">
        <f>$S299+$H300-$I300</f>
        <v>1516</v>
      </c>
      <c r="T300" s="17">
        <f>$T299+$J300-$K300</f>
        <v>77</v>
      </c>
      <c r="U300" s="17">
        <f>$U299+$L300-$M300</f>
        <v>0</v>
      </c>
      <c r="V300" s="17">
        <f>$V299+$N300-$O300</f>
        <v>-40</v>
      </c>
      <c r="W300" s="17">
        <f>$W299+$P300-$Q300</f>
        <v>189</v>
      </c>
    </row>
    <row r="301" spans="1:23" ht="12.75">
      <c r="A301" s="10" t="s">
        <v>19</v>
      </c>
      <c r="B301" s="11" t="s">
        <v>253</v>
      </c>
      <c r="C301" s="11" t="s">
        <v>33</v>
      </c>
      <c r="D301" s="12"/>
      <c r="E301" s="12"/>
      <c r="F301" s="13"/>
      <c r="G301" s="14"/>
      <c r="H301" s="13"/>
      <c r="I301" s="14"/>
      <c r="J301" s="13"/>
      <c r="K301" s="14"/>
      <c r="L301" s="13"/>
      <c r="M301" s="14"/>
      <c r="N301" s="13"/>
      <c r="O301" s="14"/>
      <c r="P301" s="13"/>
      <c r="Q301" s="14"/>
      <c r="R301" s="13">
        <f>$R300+$F301-$G301</f>
        <v>-15</v>
      </c>
      <c r="S301" s="17">
        <f>$S300+$H301-$I301</f>
        <v>1516</v>
      </c>
      <c r="T301" s="17">
        <f>$T300+$J301-$K301</f>
        <v>77</v>
      </c>
      <c r="U301" s="17">
        <f>$U300+$L301-$M301</f>
        <v>0</v>
      </c>
      <c r="V301" s="17">
        <f>$V300+$N301-$O301</f>
        <v>-40</v>
      </c>
      <c r="W301" s="17">
        <f>$W300+$P301-$Q301</f>
        <v>189</v>
      </c>
    </row>
    <row r="302" spans="1:23" ht="12.75">
      <c r="A302" s="10" t="s">
        <v>22</v>
      </c>
      <c r="B302" s="11" t="s">
        <v>126</v>
      </c>
      <c r="C302" s="11"/>
      <c r="D302" s="12"/>
      <c r="E302" s="12"/>
      <c r="F302" s="13"/>
      <c r="G302" s="14"/>
      <c r="H302" s="13"/>
      <c r="I302" s="14"/>
      <c r="J302" s="13"/>
      <c r="K302" s="14"/>
      <c r="L302" s="13"/>
      <c r="M302" s="14"/>
      <c r="N302" s="13"/>
      <c r="O302" s="14"/>
      <c r="P302" s="13"/>
      <c r="Q302" s="14"/>
      <c r="R302" s="13">
        <f>$R301+$F302-$G302</f>
        <v>-15</v>
      </c>
      <c r="S302" s="17">
        <f>$S301+$H302-$I302</f>
        <v>1516</v>
      </c>
      <c r="T302" s="17">
        <f>$T301+$J302-$K302</f>
        <v>77</v>
      </c>
      <c r="U302" s="17">
        <f>$U301+$L302-$M302</f>
        <v>0</v>
      </c>
      <c r="V302" s="17">
        <f>$V301+$N302-$O302</f>
        <v>-40</v>
      </c>
      <c r="W302" s="17">
        <f>$W301+$P302-$Q302</f>
        <v>189</v>
      </c>
    </row>
    <row r="303" spans="1:23" ht="12.75">
      <c r="A303" s="10" t="s">
        <v>18</v>
      </c>
      <c r="B303" s="11" t="s">
        <v>26</v>
      </c>
      <c r="C303" s="11" t="s">
        <v>54</v>
      </c>
      <c r="D303" s="12"/>
      <c r="E303" s="12"/>
      <c r="F303" s="13"/>
      <c r="G303" s="14"/>
      <c r="H303" s="13"/>
      <c r="I303" s="14"/>
      <c r="J303" s="13"/>
      <c r="K303" s="14"/>
      <c r="L303" s="13"/>
      <c r="M303" s="14"/>
      <c r="N303" s="13"/>
      <c r="O303" s="14"/>
      <c r="P303" s="13"/>
      <c r="Q303" s="14"/>
      <c r="R303" s="13">
        <f>$R302+$F303-$G303</f>
        <v>-15</v>
      </c>
      <c r="S303" s="17">
        <f>$S302+$H303-$I303</f>
        <v>1516</v>
      </c>
      <c r="T303" s="17">
        <f>$T302+$J303-$K303</f>
        <v>77</v>
      </c>
      <c r="U303" s="17">
        <f>$U302+$L303-$M303</f>
        <v>0</v>
      </c>
      <c r="V303" s="17">
        <f>$V302+$N303-$O303</f>
        <v>-40</v>
      </c>
      <c r="W303" s="17">
        <f>$W302+$P303-$Q303</f>
        <v>189</v>
      </c>
    </row>
    <row r="304" spans="1:23" ht="12.75">
      <c r="A304" s="10" t="s">
        <v>19</v>
      </c>
      <c r="B304" s="11" t="s">
        <v>71</v>
      </c>
      <c r="C304" s="11" t="s">
        <v>52</v>
      </c>
      <c r="D304" s="12"/>
      <c r="E304" s="12"/>
      <c r="F304" s="13"/>
      <c r="G304" s="14"/>
      <c r="H304" s="13"/>
      <c r="I304" s="14"/>
      <c r="J304" s="13"/>
      <c r="K304" s="14"/>
      <c r="L304" s="13"/>
      <c r="M304" s="14"/>
      <c r="N304" s="13"/>
      <c r="O304" s="14"/>
      <c r="P304" s="13"/>
      <c r="Q304" s="14"/>
      <c r="R304" s="13">
        <f>$R303+$F304-$G304</f>
        <v>-15</v>
      </c>
      <c r="S304" s="17">
        <f>$S303+$H304-$I304</f>
        <v>1516</v>
      </c>
      <c r="T304" s="17">
        <f>$T303+$J304-$K304</f>
        <v>77</v>
      </c>
      <c r="U304" s="17">
        <f>$U303+$L304-$M304</f>
        <v>0</v>
      </c>
      <c r="V304" s="17">
        <f>$V303+$N304-$O304</f>
        <v>-40</v>
      </c>
      <c r="W304" s="17">
        <f>$W303+$P304-$Q304</f>
        <v>189</v>
      </c>
    </row>
    <row r="305" spans="1:23" ht="12.75">
      <c r="A305" s="10" t="s">
        <v>22</v>
      </c>
      <c r="B305" s="11" t="s">
        <v>254</v>
      </c>
      <c r="C305" s="11" t="s">
        <v>49</v>
      </c>
      <c r="D305" s="12"/>
      <c r="E305" s="12"/>
      <c r="F305" s="13"/>
      <c r="G305" s="14"/>
      <c r="H305" s="13"/>
      <c r="I305" s="14"/>
      <c r="J305" s="13"/>
      <c r="K305" s="14"/>
      <c r="L305" s="13"/>
      <c r="M305" s="14"/>
      <c r="N305" s="13"/>
      <c r="O305" s="14"/>
      <c r="P305" s="13"/>
      <c r="Q305" s="14"/>
      <c r="R305" s="13">
        <f>$R304+$F305-$G305</f>
        <v>-15</v>
      </c>
      <c r="S305" s="17">
        <f>$S304+$H305-$I305</f>
        <v>1516</v>
      </c>
      <c r="T305" s="17">
        <f>$T304+$J305-$K305</f>
        <v>77</v>
      </c>
      <c r="U305" s="17">
        <f>$U304+$L305-$M305</f>
        <v>0</v>
      </c>
      <c r="V305" s="17">
        <f>$V304+$N305-$O305</f>
        <v>-40</v>
      </c>
      <c r="W305" s="17">
        <f>$W304+$P305-$Q305</f>
        <v>189</v>
      </c>
    </row>
    <row r="306" spans="1:23" ht="12.75">
      <c r="A306" s="10" t="s">
        <v>18</v>
      </c>
      <c r="B306" s="11" t="s">
        <v>26</v>
      </c>
      <c r="C306" s="11" t="s">
        <v>62</v>
      </c>
      <c r="D306" s="12" t="s">
        <v>65</v>
      </c>
      <c r="E306" s="12"/>
      <c r="F306" s="13"/>
      <c r="G306" s="14"/>
      <c r="H306" s="13">
        <v>200</v>
      </c>
      <c r="I306" s="14">
        <v>150</v>
      </c>
      <c r="J306" s="13"/>
      <c r="K306" s="14"/>
      <c r="L306" s="13"/>
      <c r="M306" s="14"/>
      <c r="N306" s="13"/>
      <c r="O306" s="14"/>
      <c r="P306" s="13"/>
      <c r="Q306" s="14"/>
      <c r="R306" s="13">
        <f>$R305+$F306-$G306</f>
        <v>-15</v>
      </c>
      <c r="S306" s="17">
        <f>$S305+$H306-$I306</f>
        <v>1566</v>
      </c>
      <c r="T306" s="17">
        <f>$T305+$J306-$K306</f>
        <v>77</v>
      </c>
      <c r="U306" s="17">
        <f>$U305+$L306-$M306</f>
        <v>0</v>
      </c>
      <c r="V306" s="17">
        <f>$V305+$N306-$O306</f>
        <v>-40</v>
      </c>
      <c r="W306" s="17">
        <f>$W305+$P306-$Q306</f>
        <v>189</v>
      </c>
    </row>
    <row r="307" spans="1:23" ht="12.75">
      <c r="A307" s="10" t="s">
        <v>19</v>
      </c>
      <c r="B307" s="11" t="s">
        <v>35</v>
      </c>
      <c r="C307" s="11" t="s">
        <v>152</v>
      </c>
      <c r="D307" s="12"/>
      <c r="E307" s="12"/>
      <c r="F307" s="13"/>
      <c r="G307" s="14"/>
      <c r="H307" s="13"/>
      <c r="I307" s="14"/>
      <c r="J307" s="13"/>
      <c r="K307" s="14"/>
      <c r="L307" s="13"/>
      <c r="M307" s="14"/>
      <c r="N307" s="13"/>
      <c r="O307" s="14"/>
      <c r="P307" s="13"/>
      <c r="Q307" s="14"/>
      <c r="R307" s="13">
        <f>$R306+$F307-$G307</f>
        <v>-15</v>
      </c>
      <c r="S307" s="17">
        <f>$S306+$H307-$I307</f>
        <v>1566</v>
      </c>
      <c r="T307" s="17">
        <f>$T306+$J307-$K307</f>
        <v>77</v>
      </c>
      <c r="U307" s="17">
        <f>$U306+$L307-$M307</f>
        <v>0</v>
      </c>
      <c r="V307" s="17">
        <f>$V306+$N307-$O307</f>
        <v>-40</v>
      </c>
      <c r="W307" s="17">
        <f>$W306+$P307-$Q307</f>
        <v>189</v>
      </c>
    </row>
    <row r="308" spans="1:23" ht="12.75">
      <c r="A308" s="10"/>
      <c r="B308" s="11" t="s">
        <v>58</v>
      </c>
      <c r="C308" s="11" t="s">
        <v>72</v>
      </c>
      <c r="D308" s="12"/>
      <c r="E308" s="12"/>
      <c r="F308" s="13"/>
      <c r="G308" s="14"/>
      <c r="H308" s="13">
        <v>200</v>
      </c>
      <c r="I308" s="14"/>
      <c r="J308" s="13">
        <v>200</v>
      </c>
      <c r="K308" s="14">
        <v>200</v>
      </c>
      <c r="L308" s="13"/>
      <c r="M308" s="14"/>
      <c r="N308" s="13"/>
      <c r="O308" s="14"/>
      <c r="P308" s="13"/>
      <c r="Q308" s="14"/>
      <c r="R308" s="13">
        <f>$R307+$F308-$G308</f>
        <v>-15</v>
      </c>
      <c r="S308" s="17">
        <f>$S307+$H308-$I308</f>
        <v>1766</v>
      </c>
      <c r="T308" s="17">
        <f>$T307+$J308-$K308</f>
        <v>77</v>
      </c>
      <c r="U308" s="17">
        <f>$U307+$L308-$M308</f>
        <v>0</v>
      </c>
      <c r="V308" s="17">
        <f>$V307+$N308-$O308</f>
        <v>-40</v>
      </c>
      <c r="W308" s="17">
        <f>$W307+$P308-$Q308</f>
        <v>189</v>
      </c>
    </row>
    <row r="309" spans="1:23" ht="12.75">
      <c r="A309" s="10" t="s">
        <v>22</v>
      </c>
      <c r="B309" s="11" t="s">
        <v>42</v>
      </c>
      <c r="C309" s="11" t="s">
        <v>40</v>
      </c>
      <c r="D309" s="12"/>
      <c r="E309" s="12"/>
      <c r="F309" s="13"/>
      <c r="G309" s="14"/>
      <c r="H309" s="13"/>
      <c r="I309" s="14"/>
      <c r="J309" s="13"/>
      <c r="K309" s="14"/>
      <c r="L309" s="13"/>
      <c r="M309" s="14"/>
      <c r="N309" s="13"/>
      <c r="O309" s="14"/>
      <c r="P309" s="13"/>
      <c r="Q309" s="14"/>
      <c r="R309" s="13">
        <f>$R308+$F309-$G309</f>
        <v>-15</v>
      </c>
      <c r="S309" s="17">
        <f>$S308+$H309-$I309</f>
        <v>1766</v>
      </c>
      <c r="T309" s="17">
        <f>$T308+$J309-$K309</f>
        <v>77</v>
      </c>
      <c r="U309" s="17">
        <f>$U308+$L309-$M309</f>
        <v>0</v>
      </c>
      <c r="V309" s="17">
        <f>$V308+$N309-$O309</f>
        <v>-40</v>
      </c>
      <c r="W309" s="17">
        <f>$W308+$P309-$Q309</f>
        <v>189</v>
      </c>
    </row>
    <row r="310" spans="1:23" ht="12.75">
      <c r="A310" s="10" t="s">
        <v>18</v>
      </c>
      <c r="B310" s="11" t="s">
        <v>30</v>
      </c>
      <c r="C310" s="11" t="s">
        <v>58</v>
      </c>
      <c r="D310" s="12"/>
      <c r="E310" s="12"/>
      <c r="F310" s="13"/>
      <c r="G310" s="14"/>
      <c r="H310" s="13"/>
      <c r="I310" s="14">
        <v>750</v>
      </c>
      <c r="J310" s="13">
        <v>750</v>
      </c>
      <c r="K310" s="14"/>
      <c r="L310" s="13"/>
      <c r="M310" s="14"/>
      <c r="N310" s="13"/>
      <c r="O310" s="14"/>
      <c r="P310" s="13"/>
      <c r="Q310" s="14"/>
      <c r="R310" s="13">
        <f>$R309+$F310-$G310</f>
        <v>-15</v>
      </c>
      <c r="S310" s="17">
        <f>$S309+$H310-$I310</f>
        <v>1016</v>
      </c>
      <c r="T310" s="17">
        <f>$T309+$J310-$K310</f>
        <v>827</v>
      </c>
      <c r="U310" s="17">
        <f>$U309+$L310-$M310</f>
        <v>0</v>
      </c>
      <c r="V310" s="17">
        <f>$V309+$N310-$O310</f>
        <v>-40</v>
      </c>
      <c r="W310" s="17">
        <f>$W309+$P310-$Q310</f>
        <v>189</v>
      </c>
    </row>
    <row r="311" spans="1:23" ht="12.75">
      <c r="A311" s="10" t="s">
        <v>19</v>
      </c>
      <c r="B311" s="11" t="s">
        <v>48</v>
      </c>
      <c r="C311" s="11" t="s">
        <v>27</v>
      </c>
      <c r="D311" s="12" t="s">
        <v>181</v>
      </c>
      <c r="E311" s="12"/>
      <c r="F311" s="13"/>
      <c r="G311" s="14"/>
      <c r="H311" s="13"/>
      <c r="I311" s="14"/>
      <c r="J311" s="13">
        <v>200</v>
      </c>
      <c r="K311" s="14"/>
      <c r="L311" s="13"/>
      <c r="M311" s="14"/>
      <c r="N311" s="13"/>
      <c r="O311" s="14"/>
      <c r="P311" s="13"/>
      <c r="Q311" s="14"/>
      <c r="R311" s="13">
        <f>$R310+$F311-$G311</f>
        <v>-15</v>
      </c>
      <c r="S311" s="17">
        <f>$S310+$H311-$I311</f>
        <v>1016</v>
      </c>
      <c r="T311" s="17">
        <f>$T310+$J311-$K311</f>
        <v>1027</v>
      </c>
      <c r="U311" s="17">
        <f>$U310+$L311-$M311</f>
        <v>0</v>
      </c>
      <c r="V311" s="17">
        <f>$V310+$N311-$O311</f>
        <v>-40</v>
      </c>
      <c r="W311" s="17">
        <f>$W310+$P311-$Q311</f>
        <v>189</v>
      </c>
    </row>
    <row r="312" spans="1:23" ht="12.75">
      <c r="A312" s="10"/>
      <c r="B312" s="11" t="s">
        <v>30</v>
      </c>
      <c r="C312" s="11" t="s">
        <v>31</v>
      </c>
      <c r="D312" s="12"/>
      <c r="E312" s="12"/>
      <c r="F312" s="13"/>
      <c r="G312" s="14"/>
      <c r="H312" s="13"/>
      <c r="I312" s="14"/>
      <c r="J312" s="13"/>
      <c r="K312" s="14"/>
      <c r="L312" s="13"/>
      <c r="M312" s="14"/>
      <c r="N312" s="13"/>
      <c r="O312" s="14"/>
      <c r="P312" s="13"/>
      <c r="Q312" s="14"/>
      <c r="R312" s="13">
        <f>$R311+$F312-$G312</f>
        <v>-15</v>
      </c>
      <c r="S312" s="17">
        <f>$S311+$H312-$I312</f>
        <v>1016</v>
      </c>
      <c r="T312" s="17">
        <f>$T311+$J312-$K312</f>
        <v>1027</v>
      </c>
      <c r="U312" s="17">
        <f>$U311+$L312-$M312</f>
        <v>0</v>
      </c>
      <c r="V312" s="17">
        <f>$V311+$N312-$O312</f>
        <v>-40</v>
      </c>
      <c r="W312" s="17">
        <f>$W311+$P312-$Q312</f>
        <v>189</v>
      </c>
    </row>
    <row r="313" spans="1:23" ht="12.75">
      <c r="A313" s="10" t="s">
        <v>19</v>
      </c>
      <c r="B313" s="11"/>
      <c r="C313" s="11"/>
      <c r="D313" s="12" t="s">
        <v>255</v>
      </c>
      <c r="E313" s="12"/>
      <c r="F313" s="13"/>
      <c r="G313" s="14"/>
      <c r="H313" s="13"/>
      <c r="I313" s="14"/>
      <c r="J313" s="13"/>
      <c r="K313" s="14">
        <v>374</v>
      </c>
      <c r="L313" s="13"/>
      <c r="M313" s="14"/>
      <c r="N313" s="13"/>
      <c r="O313" s="14"/>
      <c r="P313" s="13"/>
      <c r="Q313" s="14"/>
      <c r="R313" s="13">
        <f>$R312+$F313-$G313</f>
        <v>-15</v>
      </c>
      <c r="S313" s="17">
        <f>$S312+$H313-$I313</f>
        <v>1016</v>
      </c>
      <c r="T313" s="17">
        <f>$T312+$J313-$K313</f>
        <v>653</v>
      </c>
      <c r="U313" s="17">
        <f>$U312+$L313-$M313</f>
        <v>0</v>
      </c>
      <c r="V313" s="17">
        <f>$V312+$N313-$O313</f>
        <v>-40</v>
      </c>
      <c r="W313" s="17">
        <f>$W312+$P313-$Q313</f>
        <v>189</v>
      </c>
    </row>
    <row r="314" spans="1:23" ht="12.75">
      <c r="A314" s="10" t="s">
        <v>22</v>
      </c>
      <c r="B314" s="11" t="s">
        <v>107</v>
      </c>
      <c r="C314" s="11" t="s">
        <v>37</v>
      </c>
      <c r="D314" s="12" t="s">
        <v>256</v>
      </c>
      <c r="E314" s="12" t="s">
        <v>257</v>
      </c>
      <c r="F314" s="13"/>
      <c r="G314" s="14"/>
      <c r="H314" s="13">
        <v>147</v>
      </c>
      <c r="I314" s="14"/>
      <c r="J314" s="13"/>
      <c r="K314" s="14"/>
      <c r="L314" s="13"/>
      <c r="M314" s="14"/>
      <c r="N314" s="13"/>
      <c r="O314" s="14"/>
      <c r="P314" s="13"/>
      <c r="Q314" s="14">
        <v>147</v>
      </c>
      <c r="R314" s="13">
        <f>$R313+$F314-$G314</f>
        <v>-15</v>
      </c>
      <c r="S314" s="17">
        <f>$S313+$H314-$I314</f>
        <v>1163</v>
      </c>
      <c r="T314" s="17">
        <f>$T313+$J314-$K314</f>
        <v>653</v>
      </c>
      <c r="U314" s="17">
        <f>$U313+$L314-$M314</f>
        <v>0</v>
      </c>
      <c r="V314" s="17">
        <f>$V313+$N314-$O314</f>
        <v>-40</v>
      </c>
      <c r="W314" s="17">
        <f>$W313+$P314-$Q314</f>
        <v>42</v>
      </c>
    </row>
    <row r="315" spans="1:23" ht="12.75">
      <c r="A315" s="10" t="s">
        <v>18</v>
      </c>
      <c r="B315" s="11" t="s">
        <v>23</v>
      </c>
      <c r="C315" s="11" t="s">
        <v>67</v>
      </c>
      <c r="D315" s="12" t="s">
        <v>68</v>
      </c>
      <c r="E315" s="12"/>
      <c r="F315" s="13"/>
      <c r="G315" s="14"/>
      <c r="H315" s="13">
        <v>25</v>
      </c>
      <c r="I315" s="14"/>
      <c r="J315" s="13"/>
      <c r="K315" s="14"/>
      <c r="L315" s="13"/>
      <c r="M315" s="14"/>
      <c r="N315" s="13"/>
      <c r="O315" s="14"/>
      <c r="P315" s="13"/>
      <c r="Q315" s="14"/>
      <c r="R315" s="13">
        <f>$R314+$F315-$G315</f>
        <v>-15</v>
      </c>
      <c r="S315" s="17">
        <f>$S314+$H315-$I315</f>
        <v>1188</v>
      </c>
      <c r="T315" s="17">
        <f>$T314+$J315-$K315</f>
        <v>653</v>
      </c>
      <c r="U315" s="17">
        <f>$U314+$L315-$M315</f>
        <v>0</v>
      </c>
      <c r="V315" s="17">
        <f>$V314+$N315-$O315</f>
        <v>-40</v>
      </c>
      <c r="W315" s="17">
        <f>$W314+$P315-$Q315</f>
        <v>42</v>
      </c>
    </row>
    <row r="316" spans="1:23" ht="12.75">
      <c r="A316" s="10" t="s">
        <v>18</v>
      </c>
      <c r="B316" s="11"/>
      <c r="C316" s="11"/>
      <c r="D316" s="12" t="s">
        <v>258</v>
      </c>
      <c r="E316" s="12"/>
      <c r="F316" s="13"/>
      <c r="G316" s="14"/>
      <c r="H316" s="13"/>
      <c r="I316" s="14">
        <f>83+413</f>
        <v>496</v>
      </c>
      <c r="J316" s="13"/>
      <c r="K316" s="14"/>
      <c r="L316" s="13"/>
      <c r="M316" s="14"/>
      <c r="N316" s="13"/>
      <c r="O316" s="14"/>
      <c r="P316" s="13"/>
      <c r="Q316" s="14"/>
      <c r="R316" s="13">
        <f>$R315+$F316-$G316</f>
        <v>-15</v>
      </c>
      <c r="S316" s="17">
        <f>$S315+$H316-$I316</f>
        <v>692</v>
      </c>
      <c r="T316" s="17">
        <f>$T315+$J316-$K316</f>
        <v>653</v>
      </c>
      <c r="U316" s="17">
        <f>$U315+$L316-$M316</f>
        <v>0</v>
      </c>
      <c r="V316" s="17">
        <f>$V315+$N316-$O316</f>
        <v>-40</v>
      </c>
      <c r="W316" s="17">
        <f>$W315+$P316-$Q316</f>
        <v>42</v>
      </c>
    </row>
    <row r="317" spans="1:23" ht="12.75">
      <c r="A317" s="10" t="s">
        <v>19</v>
      </c>
      <c r="B317" s="11" t="s">
        <v>42</v>
      </c>
      <c r="C317" s="11" t="s">
        <v>39</v>
      </c>
      <c r="D317" s="12"/>
      <c r="E317" s="12"/>
      <c r="F317" s="13"/>
      <c r="G317" s="14"/>
      <c r="H317" s="13"/>
      <c r="I317" s="14"/>
      <c r="J317" s="13"/>
      <c r="K317" s="14"/>
      <c r="L317" s="13"/>
      <c r="M317" s="14"/>
      <c r="N317" s="13"/>
      <c r="O317" s="14"/>
      <c r="P317" s="13"/>
      <c r="Q317" s="14"/>
      <c r="R317" s="13">
        <f>$R316+$F317-$G317</f>
        <v>-15</v>
      </c>
      <c r="S317" s="17">
        <f>$S316+$H317-$I317</f>
        <v>692</v>
      </c>
      <c r="T317" s="17">
        <f>$T316+$J317-$K317</f>
        <v>653</v>
      </c>
      <c r="U317" s="17">
        <f>$U316+$L317-$M317</f>
        <v>0</v>
      </c>
      <c r="V317" s="17">
        <f>$V316+$N317-$O317</f>
        <v>-40</v>
      </c>
      <c r="W317" s="17">
        <f>$W316+$P317-$Q317</f>
        <v>42</v>
      </c>
    </row>
    <row r="318" spans="1:23" ht="12.75">
      <c r="A318" s="10" t="s">
        <v>101</v>
      </c>
      <c r="B318" s="11"/>
      <c r="C318" s="11"/>
      <c r="D318" s="12" t="s">
        <v>259</v>
      </c>
      <c r="E318" s="12"/>
      <c r="F318" s="13"/>
      <c r="G318" s="14"/>
      <c r="H318" s="13"/>
      <c r="I318" s="14"/>
      <c r="J318" s="13"/>
      <c r="K318" s="14">
        <v>600</v>
      </c>
      <c r="L318" s="13"/>
      <c r="M318" s="14"/>
      <c r="N318" s="13"/>
      <c r="O318" s="14"/>
      <c r="P318" s="13"/>
      <c r="Q318" s="14"/>
      <c r="R318" s="13">
        <f>$R317+$F318-$G318</f>
        <v>-15</v>
      </c>
      <c r="S318" s="17">
        <f>$S317+$H318-$I318</f>
        <v>692</v>
      </c>
      <c r="T318" s="17">
        <f>$T317+$J318-$K318</f>
        <v>53</v>
      </c>
      <c r="U318" s="17">
        <f>$U317+$L318-$M318</f>
        <v>0</v>
      </c>
      <c r="V318" s="17">
        <f>$V317+$N318-$O318</f>
        <v>-40</v>
      </c>
      <c r="W318" s="17">
        <f>$W317+$P318-$Q318</f>
        <v>42</v>
      </c>
    </row>
    <row r="319" spans="1:23" ht="12.75">
      <c r="A319" s="10" t="s">
        <v>18</v>
      </c>
      <c r="B319" s="11" t="s">
        <v>23</v>
      </c>
      <c r="C319" s="11" t="s">
        <v>91</v>
      </c>
      <c r="D319" s="12"/>
      <c r="E319" s="12"/>
      <c r="F319" s="13"/>
      <c r="G319" s="14"/>
      <c r="H319" s="13"/>
      <c r="I319" s="14">
        <v>90</v>
      </c>
      <c r="J319" s="13">
        <v>90</v>
      </c>
      <c r="K319" s="14"/>
      <c r="L319" s="13"/>
      <c r="M319" s="14"/>
      <c r="N319" s="13"/>
      <c r="O319" s="14"/>
      <c r="P319" s="13"/>
      <c r="Q319" s="14"/>
      <c r="R319" s="13">
        <f>$R318+$F319-$G319</f>
        <v>-15</v>
      </c>
      <c r="S319" s="17">
        <f>$S318+$H319-$I319</f>
        <v>602</v>
      </c>
      <c r="T319" s="17">
        <f>$T318+$J319-$K319</f>
        <v>143</v>
      </c>
      <c r="U319" s="17">
        <f>$U318+$L319-$M319</f>
        <v>0</v>
      </c>
      <c r="V319" s="17">
        <f>$V318+$N319-$O319</f>
        <v>-40</v>
      </c>
      <c r="W319" s="17">
        <f>$W318+$P319-$Q319</f>
        <v>42</v>
      </c>
    </row>
    <row r="320" spans="1:23" ht="12.75">
      <c r="A320" s="10" t="s">
        <v>19</v>
      </c>
      <c r="B320" s="11" t="s">
        <v>32</v>
      </c>
      <c r="C320" s="11" t="s">
        <v>34</v>
      </c>
      <c r="D320" s="12"/>
      <c r="E320" s="12"/>
      <c r="F320" s="13"/>
      <c r="G320" s="14"/>
      <c r="H320" s="13"/>
      <c r="I320" s="14"/>
      <c r="J320" s="13"/>
      <c r="K320" s="14"/>
      <c r="L320" s="13"/>
      <c r="M320" s="14"/>
      <c r="N320" s="13"/>
      <c r="O320" s="14"/>
      <c r="P320" s="13"/>
      <c r="Q320" s="14"/>
      <c r="R320" s="13">
        <f>$R319+$F320-$G320</f>
        <v>-15</v>
      </c>
      <c r="S320" s="17">
        <f>$S319+$H320-$I320</f>
        <v>602</v>
      </c>
      <c r="T320" s="17">
        <f>$T319+$J320-$K320</f>
        <v>143</v>
      </c>
      <c r="U320" s="17">
        <f>$U319+$L320-$M320</f>
        <v>0</v>
      </c>
      <c r="V320" s="17">
        <f>$V319+$N320-$O320</f>
        <v>-40</v>
      </c>
      <c r="W320" s="17">
        <f>$W319+$P320-$Q320</f>
        <v>42</v>
      </c>
    </row>
    <row r="321" spans="1:23" ht="12.75">
      <c r="A321" s="10" t="s">
        <v>18</v>
      </c>
      <c r="B321" s="11" t="s">
        <v>36</v>
      </c>
      <c r="C321" s="11" t="s">
        <v>222</v>
      </c>
      <c r="D321" s="12"/>
      <c r="E321" s="12"/>
      <c r="F321" s="13"/>
      <c r="G321" s="14"/>
      <c r="H321" s="13"/>
      <c r="I321" s="14"/>
      <c r="J321" s="13"/>
      <c r="K321" s="14"/>
      <c r="L321" s="13"/>
      <c r="M321" s="14"/>
      <c r="N321" s="13"/>
      <c r="O321" s="14"/>
      <c r="P321" s="13"/>
      <c r="Q321" s="14"/>
      <c r="R321" s="13">
        <f>$R320+$F321-$G321</f>
        <v>-15</v>
      </c>
      <c r="S321" s="17">
        <f>$S320+$H321-$I321</f>
        <v>602</v>
      </c>
      <c r="T321" s="17">
        <f>$T320+$J321-$K321</f>
        <v>143</v>
      </c>
      <c r="U321" s="17">
        <f>$U320+$L321-$M321</f>
        <v>0</v>
      </c>
      <c r="V321" s="17">
        <f>$V320+$N321-$O321</f>
        <v>-40</v>
      </c>
      <c r="W321" s="17">
        <f>$W320+$P321-$Q321</f>
        <v>42</v>
      </c>
    </row>
    <row r="322" spans="1:23" ht="12.75">
      <c r="A322" s="10" t="s">
        <v>19</v>
      </c>
      <c r="B322" s="11" t="s">
        <v>23</v>
      </c>
      <c r="C322" s="11" t="s">
        <v>47</v>
      </c>
      <c r="D322" s="12"/>
      <c r="E322" s="12"/>
      <c r="F322" s="13"/>
      <c r="G322" s="14"/>
      <c r="H322" s="13">
        <v>975</v>
      </c>
      <c r="I322" s="14"/>
      <c r="J322" s="13"/>
      <c r="K322" s="14">
        <v>975</v>
      </c>
      <c r="L322" s="13"/>
      <c r="M322" s="14"/>
      <c r="N322" s="13"/>
      <c r="O322" s="14"/>
      <c r="P322" s="13"/>
      <c r="Q322" s="14"/>
      <c r="R322" s="13">
        <f>$R321+$F322-$G322</f>
        <v>-15</v>
      </c>
      <c r="S322" s="17">
        <f>$S321+$H322-$I322</f>
        <v>1577</v>
      </c>
      <c r="T322" s="17">
        <f>$T321+$J322-$K322</f>
        <v>-832</v>
      </c>
      <c r="U322" s="17">
        <f>$U321+$L322-$M322</f>
        <v>0</v>
      </c>
      <c r="V322" s="17">
        <f>$V321+$N322-$O322</f>
        <v>-40</v>
      </c>
      <c r="W322" s="17">
        <f>$W321+$P322-$Q322</f>
        <v>42</v>
      </c>
    </row>
    <row r="323" spans="1:23" ht="12.75">
      <c r="A323" s="10" t="s">
        <v>228</v>
      </c>
      <c r="B323" s="11"/>
      <c r="C323" s="11"/>
      <c r="D323" s="12" t="s">
        <v>250</v>
      </c>
      <c r="E323" s="12"/>
      <c r="F323" s="13"/>
      <c r="G323" s="14"/>
      <c r="H323" s="13"/>
      <c r="I323" s="14"/>
      <c r="J323" s="13">
        <v>300</v>
      </c>
      <c r="K323" s="14"/>
      <c r="L323" s="13"/>
      <c r="M323" s="14"/>
      <c r="N323" s="13"/>
      <c r="O323" s="14"/>
      <c r="P323" s="13"/>
      <c r="Q323" s="14"/>
      <c r="R323" s="13">
        <f>$R322+$F323-$G323</f>
        <v>-15</v>
      </c>
      <c r="S323" s="17">
        <f>$S322+$H323-$I323</f>
        <v>1577</v>
      </c>
      <c r="T323" s="17">
        <f>$T322+$J323-$K323</f>
        <v>-532</v>
      </c>
      <c r="U323" s="17">
        <f>$U322+$L323-$M323</f>
        <v>0</v>
      </c>
      <c r="V323" s="17">
        <f>$V322+$N323-$O323</f>
        <v>-40</v>
      </c>
      <c r="W323" s="17">
        <f>$W322+$P323-$Q323</f>
        <v>42</v>
      </c>
    </row>
    <row r="324" spans="1:23" ht="12.75">
      <c r="A324" s="10" t="s">
        <v>19</v>
      </c>
      <c r="B324" s="11"/>
      <c r="C324" s="11"/>
      <c r="D324" s="12" t="s">
        <v>251</v>
      </c>
      <c r="E324" s="12"/>
      <c r="F324" s="13"/>
      <c r="G324" s="14"/>
      <c r="H324" s="13"/>
      <c r="I324" s="14"/>
      <c r="J324" s="13">
        <v>340</v>
      </c>
      <c r="K324" s="14"/>
      <c r="L324" s="13"/>
      <c r="M324" s="14"/>
      <c r="N324" s="13"/>
      <c r="O324" s="14"/>
      <c r="P324" s="13"/>
      <c r="Q324" s="14"/>
      <c r="R324" s="13">
        <f>$R323+$F324-$G324</f>
        <v>-15</v>
      </c>
      <c r="S324" s="17">
        <f>$S323+$H324-$I324</f>
        <v>1577</v>
      </c>
      <c r="T324" s="17">
        <f>$T323+$J324-$K324</f>
        <v>-192</v>
      </c>
      <c r="U324" s="17">
        <f>$U323+$L324-$M324</f>
        <v>0</v>
      </c>
      <c r="V324" s="17">
        <f>$V323+$N324-$O324</f>
        <v>-40</v>
      </c>
      <c r="W324" s="17">
        <f>$W323+$P324-$Q324</f>
        <v>42</v>
      </c>
    </row>
    <row r="325" spans="1:23" ht="12.75">
      <c r="A325" s="10" t="s">
        <v>228</v>
      </c>
      <c r="B325" s="11"/>
      <c r="C325" s="11"/>
      <c r="D325" s="12" t="s">
        <v>249</v>
      </c>
      <c r="E325" s="12"/>
      <c r="F325" s="13"/>
      <c r="G325" s="14"/>
      <c r="H325" s="13"/>
      <c r="I325" s="14"/>
      <c r="J325" s="13">
        <v>250</v>
      </c>
      <c r="K325" s="14"/>
      <c r="L325" s="13"/>
      <c r="M325" s="14"/>
      <c r="N325" s="13"/>
      <c r="O325" s="14"/>
      <c r="P325" s="13"/>
      <c r="Q325" s="14"/>
      <c r="R325" s="13">
        <f>$R324+$F325-$G325</f>
        <v>-15</v>
      </c>
      <c r="S325" s="17">
        <f>$S324+$H325-$I325</f>
        <v>1577</v>
      </c>
      <c r="T325" s="17">
        <f>$T324+$J325-$K325</f>
        <v>58</v>
      </c>
      <c r="U325" s="17">
        <f>$U324+$L325-$M325</f>
        <v>0</v>
      </c>
      <c r="V325" s="17">
        <f>$V324+$N325-$O325</f>
        <v>-40</v>
      </c>
      <c r="W325" s="17">
        <f>$W324+$P325-$Q325</f>
        <v>42</v>
      </c>
    </row>
    <row r="326" spans="1:23" ht="12.75">
      <c r="A326" s="10" t="s">
        <v>18</v>
      </c>
      <c r="B326" s="11" t="s">
        <v>32</v>
      </c>
      <c r="C326" s="11" t="s">
        <v>44</v>
      </c>
      <c r="D326" s="12" t="s">
        <v>124</v>
      </c>
      <c r="E326" s="12"/>
      <c r="F326" s="13"/>
      <c r="G326" s="14"/>
      <c r="H326" s="13"/>
      <c r="I326" s="14"/>
      <c r="J326" s="13"/>
      <c r="K326" s="14"/>
      <c r="L326" s="13"/>
      <c r="M326" s="14"/>
      <c r="N326" s="13"/>
      <c r="O326" s="14"/>
      <c r="P326" s="13"/>
      <c r="Q326" s="14"/>
      <c r="R326" s="13">
        <f>$R325+$F326-$G326</f>
        <v>-15</v>
      </c>
      <c r="S326" s="17">
        <f>$S325+$H326-$I326</f>
        <v>1577</v>
      </c>
      <c r="T326" s="17">
        <f>$T325+$J326-$K326</f>
        <v>58</v>
      </c>
      <c r="U326" s="17">
        <f>$U325+$L326-$M326</f>
        <v>0</v>
      </c>
      <c r="V326" s="17">
        <f>$V325+$N326-$O326</f>
        <v>-40</v>
      </c>
      <c r="W326" s="17">
        <f>$W325+$P326-$Q326</f>
        <v>42</v>
      </c>
    </row>
    <row r="327" spans="1:23" ht="12.75">
      <c r="A327" s="10" t="s">
        <v>147</v>
      </c>
      <c r="B327" s="11"/>
      <c r="C327" s="11"/>
      <c r="D327" s="12" t="s">
        <v>133</v>
      </c>
      <c r="E327" s="12"/>
      <c r="F327" s="13"/>
      <c r="G327" s="14"/>
      <c r="H327" s="13"/>
      <c r="I327" s="14">
        <v>1000</v>
      </c>
      <c r="J327" s="13"/>
      <c r="K327" s="14"/>
      <c r="L327" s="13"/>
      <c r="M327" s="14"/>
      <c r="N327" s="13"/>
      <c r="O327" s="14"/>
      <c r="P327" s="13"/>
      <c r="Q327" s="14"/>
      <c r="R327" s="13">
        <f>$R326+$F327-$G327</f>
        <v>-15</v>
      </c>
      <c r="S327" s="17">
        <f>$S326+$H327-$I327</f>
        <v>577</v>
      </c>
      <c r="T327" s="17">
        <f>$T326+$J327-$K327</f>
        <v>58</v>
      </c>
      <c r="U327" s="17">
        <f>$U326+$L327-$M327</f>
        <v>0</v>
      </c>
      <c r="V327" s="17">
        <f>$V326+$N327-$O327</f>
        <v>-40</v>
      </c>
      <c r="W327" s="17">
        <f>$W326+$P327-$Q327</f>
        <v>42</v>
      </c>
    </row>
    <row r="328" spans="1:23" ht="12.75">
      <c r="A328" s="10" t="s">
        <v>19</v>
      </c>
      <c r="B328" s="11" t="s">
        <v>23</v>
      </c>
      <c r="C328" s="11" t="s">
        <v>55</v>
      </c>
      <c r="D328" s="12" t="s">
        <v>74</v>
      </c>
      <c r="E328" s="12"/>
      <c r="F328" s="13"/>
      <c r="G328" s="14"/>
      <c r="H328" s="13"/>
      <c r="I328" s="14"/>
      <c r="J328" s="13">
        <v>200</v>
      </c>
      <c r="K328" s="14"/>
      <c r="L328" s="13"/>
      <c r="M328" s="14"/>
      <c r="N328" s="13"/>
      <c r="O328" s="14"/>
      <c r="P328" s="13"/>
      <c r="Q328" s="14"/>
      <c r="R328" s="13">
        <f>$R327+$F328-$G328</f>
        <v>-15</v>
      </c>
      <c r="S328" s="17">
        <f>$S327+$H328-$I328</f>
        <v>577</v>
      </c>
      <c r="T328" s="17">
        <f>$T327+$J328-$K328</f>
        <v>258</v>
      </c>
      <c r="U328" s="17">
        <f>$U327+$L328-$M328</f>
        <v>0</v>
      </c>
      <c r="V328" s="17">
        <f>$V327+$N328-$O328</f>
        <v>-40</v>
      </c>
      <c r="W328" s="17">
        <f>$W327+$P328-$Q328</f>
        <v>42</v>
      </c>
    </row>
    <row r="329" spans="1:23" ht="12.75">
      <c r="A329" s="10" t="s">
        <v>18</v>
      </c>
      <c r="B329" s="11" t="s">
        <v>35</v>
      </c>
      <c r="C329" s="11" t="s">
        <v>24</v>
      </c>
      <c r="D329" s="12"/>
      <c r="E329" s="12"/>
      <c r="F329" s="13"/>
      <c r="G329" s="14"/>
      <c r="H329" s="13">
        <v>200</v>
      </c>
      <c r="I329" s="14"/>
      <c r="J329" s="13"/>
      <c r="K329" s="14"/>
      <c r="L329" s="13"/>
      <c r="M329" s="14"/>
      <c r="N329" s="13"/>
      <c r="O329" s="14"/>
      <c r="P329" s="13"/>
      <c r="Q329" s="14"/>
      <c r="R329" s="13">
        <f>$R328+$F329-$G329</f>
        <v>-15</v>
      </c>
      <c r="S329" s="17">
        <f>$S328+$H329-$I329</f>
        <v>777</v>
      </c>
      <c r="T329" s="17">
        <f>$T328+$J329-$K329</f>
        <v>258</v>
      </c>
      <c r="U329" s="17">
        <f>$U328+$L329-$M329</f>
        <v>0</v>
      </c>
      <c r="V329" s="17">
        <f>$V328+$N329-$O329</f>
        <v>-40</v>
      </c>
      <c r="W329" s="17">
        <f>$W328+$P329-$Q329</f>
        <v>42</v>
      </c>
    </row>
    <row r="330" spans="1:23" ht="12.75">
      <c r="A330" s="10"/>
      <c r="B330" s="11" t="s">
        <v>32</v>
      </c>
      <c r="C330" s="11" t="s">
        <v>33</v>
      </c>
      <c r="D330" s="12"/>
      <c r="E330" s="12"/>
      <c r="F330" s="13"/>
      <c r="G330" s="14"/>
      <c r="H330" s="13"/>
      <c r="I330" s="14">
        <v>500</v>
      </c>
      <c r="J330" s="13">
        <v>500</v>
      </c>
      <c r="K330" s="14"/>
      <c r="L330" s="13"/>
      <c r="M330" s="14"/>
      <c r="N330" s="13"/>
      <c r="O330" s="14"/>
      <c r="P330" s="13"/>
      <c r="Q330" s="14"/>
      <c r="R330" s="13">
        <f>$R329+$F330-$G330</f>
        <v>-15</v>
      </c>
      <c r="S330" s="17">
        <f>$S329+$H330-$I330</f>
        <v>277</v>
      </c>
      <c r="T330" s="17">
        <f>$T329+$J330-$K330</f>
        <v>758</v>
      </c>
      <c r="U330" s="17">
        <f>$U329+$L330-$M330</f>
        <v>0</v>
      </c>
      <c r="V330" s="17">
        <f>$V329+$N330-$O330</f>
        <v>-40</v>
      </c>
      <c r="W330" s="17">
        <f>$W329+$P330-$Q330</f>
        <v>42</v>
      </c>
    </row>
    <row r="331" spans="1:23" ht="12.75">
      <c r="A331" s="10" t="s">
        <v>18</v>
      </c>
      <c r="B331" s="11" t="s">
        <v>260</v>
      </c>
      <c r="C331" s="11"/>
      <c r="D331" s="12" t="s">
        <v>227</v>
      </c>
      <c r="E331" s="12"/>
      <c r="F331" s="13"/>
      <c r="G331" s="14"/>
      <c r="H331" s="13">
        <v>30</v>
      </c>
      <c r="I331" s="14"/>
      <c r="J331" s="13"/>
      <c r="K331" s="14"/>
      <c r="L331" s="13"/>
      <c r="M331" s="14"/>
      <c r="N331" s="13"/>
      <c r="O331" s="14"/>
      <c r="P331" s="13"/>
      <c r="Q331" s="14"/>
      <c r="R331" s="13">
        <f>$R330+$F331-$G331</f>
        <v>-15</v>
      </c>
      <c r="S331" s="17">
        <f>$S330+$H331-$I331</f>
        <v>307</v>
      </c>
      <c r="T331" s="17">
        <f>$T330+$J331-$K331</f>
        <v>758</v>
      </c>
      <c r="U331" s="17">
        <f>$U330+$L331-$M331</f>
        <v>0</v>
      </c>
      <c r="V331" s="17">
        <f>$V330+$N331-$O331</f>
        <v>-40</v>
      </c>
      <c r="W331" s="17">
        <f>$W330+$P331-$Q331</f>
        <v>42</v>
      </c>
    </row>
    <row r="332" spans="1:23" ht="12.75">
      <c r="A332" s="10" t="s">
        <v>147</v>
      </c>
      <c r="B332" s="11"/>
      <c r="C332" s="11"/>
      <c r="D332" s="12" t="s">
        <v>108</v>
      </c>
      <c r="E332" s="12"/>
      <c r="F332" s="13"/>
      <c r="G332" s="14"/>
      <c r="H332" s="13"/>
      <c r="I332" s="14">
        <v>200</v>
      </c>
      <c r="J332" s="13"/>
      <c r="K332" s="14"/>
      <c r="L332" s="13"/>
      <c r="M332" s="14"/>
      <c r="N332" s="13"/>
      <c r="O332" s="14"/>
      <c r="P332" s="13"/>
      <c r="Q332" s="14"/>
      <c r="R332" s="13">
        <f>$R331+$F332-$G332</f>
        <v>-15</v>
      </c>
      <c r="S332" s="17">
        <f>$S331+$H332-$I332</f>
        <v>107</v>
      </c>
      <c r="T332" s="17">
        <f>$T331+$J332-$K332</f>
        <v>758</v>
      </c>
      <c r="U332" s="17">
        <f>$U331+$L332-$M332</f>
        <v>0</v>
      </c>
      <c r="V332" s="17">
        <f>$V331+$N332-$O332</f>
        <v>-40</v>
      </c>
      <c r="W332" s="17">
        <f>$W331+$P332-$Q332</f>
        <v>42</v>
      </c>
    </row>
    <row r="333" spans="1:23" ht="12.75">
      <c r="A333" s="10" t="s">
        <v>19</v>
      </c>
      <c r="B333" s="11" t="s">
        <v>30</v>
      </c>
      <c r="C333" s="11" t="s">
        <v>62</v>
      </c>
      <c r="D333" s="12" t="s">
        <v>63</v>
      </c>
      <c r="E333" s="12"/>
      <c r="F333" s="13"/>
      <c r="G333" s="14"/>
      <c r="H333" s="13"/>
      <c r="I333" s="14"/>
      <c r="J333" s="13">
        <v>300</v>
      </c>
      <c r="K333" s="14"/>
      <c r="L333" s="13"/>
      <c r="M333" s="14"/>
      <c r="N333" s="13"/>
      <c r="O333" s="14"/>
      <c r="P333" s="13"/>
      <c r="Q333" s="14"/>
      <c r="R333" s="13">
        <f>$R332+$F333-$G333</f>
        <v>-15</v>
      </c>
      <c r="S333" s="17">
        <f>$S332+$H333-$I333</f>
        <v>107</v>
      </c>
      <c r="T333" s="17">
        <f>$T332+$J333-$K333</f>
        <v>1058</v>
      </c>
      <c r="U333" s="17">
        <f>$U332+$L333-$M333</f>
        <v>0</v>
      </c>
      <c r="V333" s="17">
        <f>$V332+$N333-$O333</f>
        <v>-40</v>
      </c>
      <c r="W333" s="17">
        <f>$W332+$P333-$Q333</f>
        <v>42</v>
      </c>
    </row>
    <row r="334" spans="1:23" ht="12.75">
      <c r="A334" s="10" t="s">
        <v>19</v>
      </c>
      <c r="B334" s="11"/>
      <c r="C334" s="11"/>
      <c r="D334" s="12" t="s">
        <v>255</v>
      </c>
      <c r="E334" s="12"/>
      <c r="F334" s="13"/>
      <c r="G334" s="14"/>
      <c r="H334" s="13"/>
      <c r="I334" s="14"/>
      <c r="J334" s="13"/>
      <c r="K334" s="14">
        <v>374</v>
      </c>
      <c r="L334" s="13"/>
      <c r="M334" s="14"/>
      <c r="N334" s="13"/>
      <c r="O334" s="14"/>
      <c r="P334" s="13"/>
      <c r="Q334" s="14"/>
      <c r="R334" s="13">
        <f>$R333+$F334-$G334</f>
        <v>-15</v>
      </c>
      <c r="S334" s="17">
        <f>$S333+$H334-$I334</f>
        <v>107</v>
      </c>
      <c r="T334" s="17">
        <f>$T333+$J334-$K334</f>
        <v>684</v>
      </c>
      <c r="U334" s="17">
        <f>$U333+$L334-$M334</f>
        <v>0</v>
      </c>
      <c r="V334" s="17">
        <f>$V333+$N334-$O334</f>
        <v>-40</v>
      </c>
      <c r="W334" s="17">
        <f>$W333+$P334-$Q334</f>
        <v>42</v>
      </c>
    </row>
    <row r="335" spans="1:23" ht="12.75">
      <c r="A335" s="10" t="s">
        <v>18</v>
      </c>
      <c r="B335" s="11" t="s">
        <v>36</v>
      </c>
      <c r="C335" s="11" t="s">
        <v>41</v>
      </c>
      <c r="D335" s="12"/>
      <c r="E335" s="12"/>
      <c r="F335" s="13"/>
      <c r="G335" s="14"/>
      <c r="H335" s="13"/>
      <c r="I335" s="14"/>
      <c r="J335" s="13"/>
      <c r="K335" s="14"/>
      <c r="L335" s="13"/>
      <c r="M335" s="14"/>
      <c r="N335" s="13"/>
      <c r="O335" s="14"/>
      <c r="P335" s="13"/>
      <c r="Q335" s="14"/>
      <c r="R335" s="13">
        <f>$R334+$F335-$G335</f>
        <v>-15</v>
      </c>
      <c r="S335" s="17">
        <f>$S334+$H335-$I335</f>
        <v>107</v>
      </c>
      <c r="T335" s="17">
        <f>$T334+$J335-$K335</f>
        <v>684</v>
      </c>
      <c r="U335" s="17">
        <f>$U334+$L335-$M335</f>
        <v>0</v>
      </c>
      <c r="V335" s="17">
        <f>$V334+$N335-$O335</f>
        <v>-40</v>
      </c>
      <c r="W335" s="17">
        <f>$W334+$P335-$Q335</f>
        <v>42</v>
      </c>
    </row>
    <row r="336" spans="1:23" ht="12.75">
      <c r="A336" s="10" t="s">
        <v>19</v>
      </c>
      <c r="B336" s="11" t="s">
        <v>23</v>
      </c>
      <c r="C336" s="11" t="s">
        <v>150</v>
      </c>
      <c r="D336" s="12"/>
      <c r="E336" s="12"/>
      <c r="F336" s="13"/>
      <c r="G336" s="14"/>
      <c r="H336" s="13"/>
      <c r="I336" s="14"/>
      <c r="J336" s="13"/>
      <c r="K336" s="14"/>
      <c r="L336" s="13"/>
      <c r="M336" s="14"/>
      <c r="N336" s="13"/>
      <c r="O336" s="14"/>
      <c r="P336" s="13"/>
      <c r="Q336" s="14"/>
      <c r="R336" s="13">
        <f>$R335+$F336-$G336</f>
        <v>-15</v>
      </c>
      <c r="S336" s="17">
        <f>$S335+$H336-$I336</f>
        <v>107</v>
      </c>
      <c r="T336" s="17">
        <f>$T335+$J336-$K336</f>
        <v>684</v>
      </c>
      <c r="U336" s="17">
        <f>$U335+$L336-$M336</f>
        <v>0</v>
      </c>
      <c r="V336" s="17">
        <f>$V335+$N336-$O336</f>
        <v>-40</v>
      </c>
      <c r="W336" s="17">
        <f>$W335+$P336-$Q336</f>
        <v>42</v>
      </c>
    </row>
    <row r="337" spans="1:23" ht="12.75">
      <c r="A337" s="10" t="s">
        <v>18</v>
      </c>
      <c r="B337" s="11" t="s">
        <v>26</v>
      </c>
      <c r="C337" s="11" t="s">
        <v>37</v>
      </c>
      <c r="D337" s="12"/>
      <c r="E337" s="12"/>
      <c r="F337" s="13"/>
      <c r="G337" s="14"/>
      <c r="H337" s="13"/>
      <c r="I337" s="14"/>
      <c r="J337" s="13"/>
      <c r="K337" s="14"/>
      <c r="L337" s="13"/>
      <c r="M337" s="14"/>
      <c r="N337" s="13"/>
      <c r="O337" s="14"/>
      <c r="P337" s="13"/>
      <c r="Q337" s="14"/>
      <c r="R337" s="13">
        <f>$R336+$F337-$G337</f>
        <v>-15</v>
      </c>
      <c r="S337" s="17">
        <f>$S336+$H337-$I337</f>
        <v>107</v>
      </c>
      <c r="T337" s="17">
        <f>$T336+$J337-$K337</f>
        <v>684</v>
      </c>
      <c r="U337" s="17">
        <f>$U336+$L337-$M337</f>
        <v>0</v>
      </c>
      <c r="V337" s="17">
        <f>$V336+$N337-$O337</f>
        <v>-40</v>
      </c>
      <c r="W337" s="17">
        <f>$W336+$P337-$Q337</f>
        <v>42</v>
      </c>
    </row>
    <row r="338" spans="1:23" ht="12.75">
      <c r="A338" s="10" t="s">
        <v>19</v>
      </c>
      <c r="B338" s="11" t="s">
        <v>23</v>
      </c>
      <c r="C338" s="11" t="s">
        <v>33</v>
      </c>
      <c r="D338" s="12"/>
      <c r="E338" s="12"/>
      <c r="F338" s="13"/>
      <c r="G338" s="14"/>
      <c r="H338" s="13"/>
      <c r="I338" s="14"/>
      <c r="J338" s="13"/>
      <c r="K338" s="14"/>
      <c r="L338" s="13"/>
      <c r="M338" s="14"/>
      <c r="N338" s="13"/>
      <c r="O338" s="14"/>
      <c r="P338" s="13"/>
      <c r="Q338" s="14"/>
      <c r="R338" s="13">
        <f>$R337+$F338-$G338</f>
        <v>-15</v>
      </c>
      <c r="S338" s="17">
        <f>$S337+$H338-$I338</f>
        <v>107</v>
      </c>
      <c r="T338" s="17">
        <f>$T337+$J338-$K338</f>
        <v>684</v>
      </c>
      <c r="U338" s="17">
        <f>$U337+$L338-$M338</f>
        <v>0</v>
      </c>
      <c r="V338" s="17">
        <f>$V337+$N338-$O338</f>
        <v>-40</v>
      </c>
      <c r="W338" s="17">
        <f>$W337+$P338-$Q338</f>
        <v>42</v>
      </c>
    </row>
    <row r="339" spans="1:23" ht="12.75">
      <c r="A339" s="10" t="s">
        <v>18</v>
      </c>
      <c r="B339" s="11" t="s">
        <v>58</v>
      </c>
      <c r="C339" s="11" t="s">
        <v>64</v>
      </c>
      <c r="D339" s="12"/>
      <c r="E339" s="12"/>
      <c r="F339" s="13"/>
      <c r="G339" s="14"/>
      <c r="H339" s="13"/>
      <c r="I339" s="14"/>
      <c r="J339" s="13"/>
      <c r="K339" s="14"/>
      <c r="L339" s="13"/>
      <c r="M339" s="14"/>
      <c r="N339" s="13"/>
      <c r="O339" s="14"/>
      <c r="P339" s="13"/>
      <c r="Q339" s="14"/>
      <c r="R339" s="13">
        <f>$R338+$F339-$G339</f>
        <v>-15</v>
      </c>
      <c r="S339" s="17">
        <f>$S338+$H339-$I339</f>
        <v>107</v>
      </c>
      <c r="T339" s="17">
        <f>$T338+$J339-$K339</f>
        <v>684</v>
      </c>
      <c r="U339" s="17">
        <f>$U338+$L339-$M339</f>
        <v>0</v>
      </c>
      <c r="V339" s="17">
        <f>$V338+$N339-$O339</f>
        <v>-40</v>
      </c>
      <c r="W339" s="17">
        <f>$W338+$P339-$Q339</f>
        <v>42</v>
      </c>
    </row>
    <row r="340" spans="1:23" ht="12.75">
      <c r="A340" s="10" t="s">
        <v>19</v>
      </c>
      <c r="B340" s="11" t="s">
        <v>77</v>
      </c>
      <c r="C340" s="11" t="s">
        <v>50</v>
      </c>
      <c r="D340" s="12" t="s">
        <v>201</v>
      </c>
      <c r="E340" s="12"/>
      <c r="F340" s="13"/>
      <c r="G340" s="14"/>
      <c r="H340" s="13"/>
      <c r="I340" s="14"/>
      <c r="J340" s="13"/>
      <c r="K340" s="14"/>
      <c r="L340" s="13"/>
      <c r="M340" s="14"/>
      <c r="N340" s="13"/>
      <c r="O340" s="14"/>
      <c r="P340" s="13"/>
      <c r="Q340" s="14"/>
      <c r="R340" s="13">
        <f>$R339+$F340-$G340</f>
        <v>-15</v>
      </c>
      <c r="S340" s="17">
        <f>$S339+$H340-$I340</f>
        <v>107</v>
      </c>
      <c r="T340" s="17">
        <f>$T339+$J340-$K340</f>
        <v>684</v>
      </c>
      <c r="U340" s="17">
        <f>$U339+$L340-$M340</f>
        <v>0</v>
      </c>
      <c r="V340" s="17">
        <f>$V339+$N340-$O340</f>
        <v>-40</v>
      </c>
      <c r="W340" s="17">
        <f>$W339+$P340-$Q340</f>
        <v>42</v>
      </c>
    </row>
    <row r="341" spans="1:23" ht="12.75">
      <c r="A341" s="10" t="s">
        <v>101</v>
      </c>
      <c r="B341" s="11"/>
      <c r="C341" s="11"/>
      <c r="D341" s="12" t="s">
        <v>252</v>
      </c>
      <c r="E341" s="12"/>
      <c r="F341" s="13"/>
      <c r="G341" s="14"/>
      <c r="H341" s="13"/>
      <c r="I341" s="14"/>
      <c r="J341" s="13"/>
      <c r="K341" s="14">
        <v>500</v>
      </c>
      <c r="L341" s="13"/>
      <c r="M341" s="14"/>
      <c r="N341" s="13"/>
      <c r="O341" s="14"/>
      <c r="P341" s="13"/>
      <c r="Q341" s="14"/>
      <c r="R341" s="13">
        <f>$R340+$F341-$G341</f>
        <v>-15</v>
      </c>
      <c r="S341" s="17">
        <f>$S340+$H341-$I341</f>
        <v>107</v>
      </c>
      <c r="T341" s="17">
        <f>$T340+$J341-$K341</f>
        <v>184</v>
      </c>
      <c r="U341" s="17">
        <f>$U340+$L341-$M341</f>
        <v>0</v>
      </c>
      <c r="V341" s="17">
        <f>$V340+$N341-$O341</f>
        <v>-40</v>
      </c>
      <c r="W341" s="17">
        <f>$W340+$P341-$Q341</f>
        <v>42</v>
      </c>
    </row>
    <row r="342" spans="1:23" ht="12.75">
      <c r="A342" s="10" t="s">
        <v>18</v>
      </c>
      <c r="B342" s="11" t="s">
        <v>23</v>
      </c>
      <c r="C342" s="11" t="s">
        <v>162</v>
      </c>
      <c r="D342" s="12"/>
      <c r="E342" s="12"/>
      <c r="F342" s="13"/>
      <c r="G342" s="14"/>
      <c r="H342" s="13">
        <v>200</v>
      </c>
      <c r="I342" s="14"/>
      <c r="J342" s="13"/>
      <c r="K342" s="14"/>
      <c r="L342" s="13"/>
      <c r="M342" s="14"/>
      <c r="N342" s="13"/>
      <c r="O342" s="14"/>
      <c r="P342" s="13"/>
      <c r="Q342" s="14"/>
      <c r="R342" s="13">
        <f>$R341+$F342-$G342</f>
        <v>-15</v>
      </c>
      <c r="S342" s="17">
        <f>$S341+$H342-$I342</f>
        <v>307</v>
      </c>
      <c r="T342" s="17">
        <f>$T341+$J342-$K342</f>
        <v>184</v>
      </c>
      <c r="U342" s="17">
        <f>$U341+$L342-$M342</f>
        <v>0</v>
      </c>
      <c r="V342" s="17">
        <f>$V341+$N342-$O342</f>
        <v>-40</v>
      </c>
      <c r="W342" s="17">
        <f>$W341+$P342-$Q342</f>
        <v>42</v>
      </c>
    </row>
    <row r="343" spans="1:23" ht="12.75">
      <c r="A343" s="10" t="s">
        <v>19</v>
      </c>
      <c r="B343" s="11" t="s">
        <v>126</v>
      </c>
      <c r="C343" s="11"/>
      <c r="D343" s="12"/>
      <c r="E343" s="12"/>
      <c r="F343" s="13"/>
      <c r="G343" s="14"/>
      <c r="H343" s="13"/>
      <c r="I343" s="14"/>
      <c r="J343" s="13"/>
      <c r="K343" s="14"/>
      <c r="L343" s="13"/>
      <c r="M343" s="14"/>
      <c r="N343" s="13"/>
      <c r="O343" s="14"/>
      <c r="P343" s="13"/>
      <c r="Q343" s="14"/>
      <c r="R343" s="13">
        <f>$R342+$F343-$G343</f>
        <v>-15</v>
      </c>
      <c r="S343" s="17">
        <f>$S342+$H343-$I343</f>
        <v>307</v>
      </c>
      <c r="T343" s="17">
        <f>$T342+$J343-$K343</f>
        <v>184</v>
      </c>
      <c r="U343" s="17">
        <f>$U342+$L343-$M343</f>
        <v>0</v>
      </c>
      <c r="V343" s="17">
        <f>$V342+$N343-$O343</f>
        <v>-40</v>
      </c>
      <c r="W343" s="17">
        <f>$W342+$P343-$Q343</f>
        <v>42</v>
      </c>
    </row>
    <row r="344" spans="1:23" ht="12.75">
      <c r="A344" s="10" t="s">
        <v>18</v>
      </c>
      <c r="B344" s="11" t="s">
        <v>58</v>
      </c>
      <c r="C344" s="11" t="s">
        <v>33</v>
      </c>
      <c r="D344" s="12"/>
      <c r="E344" s="12"/>
      <c r="F344" s="13"/>
      <c r="G344" s="14"/>
      <c r="H344" s="13"/>
      <c r="I344" s="14">
        <v>900</v>
      </c>
      <c r="J344" s="13">
        <v>900</v>
      </c>
      <c r="K344" s="14"/>
      <c r="L344" s="13"/>
      <c r="M344" s="14"/>
      <c r="N344" s="13"/>
      <c r="O344" s="14"/>
      <c r="P344" s="13"/>
      <c r="Q344" s="14"/>
      <c r="R344" s="13">
        <f>$R343+$F344-$G344</f>
        <v>-15</v>
      </c>
      <c r="S344" s="17">
        <f>$S343+$H344-$I344</f>
        <v>-593</v>
      </c>
      <c r="T344" s="17">
        <f>$T343+$J344-$K344</f>
        <v>1084</v>
      </c>
      <c r="U344" s="17">
        <f>$U343+$L344-$M344</f>
        <v>0</v>
      </c>
      <c r="V344" s="17">
        <f>$V343+$N344-$O344</f>
        <v>-40</v>
      </c>
      <c r="W344" s="17">
        <f>$W343+$P344-$Q344</f>
        <v>42</v>
      </c>
    </row>
    <row r="345" spans="1:23" ht="12.75">
      <c r="A345" s="10" t="s">
        <v>18</v>
      </c>
      <c r="B345" s="11"/>
      <c r="C345" s="11"/>
      <c r="D345" s="12" t="s">
        <v>261</v>
      </c>
      <c r="E345" s="12"/>
      <c r="F345" s="13"/>
      <c r="G345" s="14"/>
      <c r="H345" s="13">
        <f>150+400</f>
        <v>550</v>
      </c>
      <c r="I345" s="14"/>
      <c r="J345" s="13"/>
      <c r="K345" s="14"/>
      <c r="L345" s="13"/>
      <c r="M345" s="14"/>
      <c r="N345" s="13"/>
      <c r="O345" s="14"/>
      <c r="P345" s="13"/>
      <c r="Q345" s="14"/>
      <c r="R345" s="13">
        <f>$R344+$F345-$G345</f>
        <v>-15</v>
      </c>
      <c r="S345" s="17">
        <f>$S344+$H345-$I345</f>
        <v>-43</v>
      </c>
      <c r="T345" s="17">
        <f>$T344+$J345-$K345</f>
        <v>1084</v>
      </c>
      <c r="U345" s="17">
        <f>$U344+$L345-$M345</f>
        <v>0</v>
      </c>
      <c r="V345" s="17">
        <f>$V344+$N345-$O345</f>
        <v>-40</v>
      </c>
      <c r="W345" s="17">
        <f>$W344+$P345-$Q345</f>
        <v>42</v>
      </c>
    </row>
    <row r="346" spans="1:23" ht="12.75">
      <c r="A346" s="10" t="s">
        <v>262</v>
      </c>
      <c r="B346" s="11"/>
      <c r="C346" s="11"/>
      <c r="D346" s="12" t="s">
        <v>197</v>
      </c>
      <c r="E346" s="12"/>
      <c r="F346" s="13"/>
      <c r="G346" s="14"/>
      <c r="H346" s="13">
        <v>225</v>
      </c>
      <c r="I346" s="14"/>
      <c r="J346" s="13"/>
      <c r="K346" s="14"/>
      <c r="L346" s="13"/>
      <c r="M346" s="14"/>
      <c r="N346" s="13"/>
      <c r="O346" s="14"/>
      <c r="P346" s="13"/>
      <c r="Q346" s="14"/>
      <c r="R346" s="13">
        <f>$R345+$F346-$G346</f>
        <v>-15</v>
      </c>
      <c r="S346" s="17">
        <f>$S345+$H346-$I346</f>
        <v>182</v>
      </c>
      <c r="T346" s="17">
        <f>$T345+$J346-$K346</f>
        <v>1084</v>
      </c>
      <c r="U346" s="17">
        <f>$U345+$L346-$M346</f>
        <v>0</v>
      </c>
      <c r="V346" s="17">
        <f>$V345+$N346-$O346</f>
        <v>-40</v>
      </c>
      <c r="W346" s="17">
        <f>$W345+$P346-$Q346</f>
        <v>42</v>
      </c>
    </row>
    <row r="347" spans="1:23" ht="12.75">
      <c r="A347" s="10" t="s">
        <v>19</v>
      </c>
      <c r="B347" s="11" t="s">
        <v>183</v>
      </c>
      <c r="C347" s="11"/>
      <c r="D347" s="12"/>
      <c r="E347" s="12"/>
      <c r="F347" s="13"/>
      <c r="G347" s="14"/>
      <c r="H347" s="13"/>
      <c r="I347" s="14"/>
      <c r="J347" s="13"/>
      <c r="K347" s="14"/>
      <c r="L347" s="13"/>
      <c r="M347" s="14"/>
      <c r="N347" s="13"/>
      <c r="O347" s="14"/>
      <c r="P347" s="13"/>
      <c r="Q347" s="14"/>
      <c r="R347" s="13">
        <f>$R346+$F347-$G347</f>
        <v>-15</v>
      </c>
      <c r="S347" s="17">
        <f>$S346+$H347-$I347</f>
        <v>182</v>
      </c>
      <c r="T347" s="17">
        <f>$T346+$J347-$K347</f>
        <v>1084</v>
      </c>
      <c r="U347" s="17">
        <f>$U346+$L347-$M347</f>
        <v>0</v>
      </c>
      <c r="V347" s="17">
        <f>$V346+$N347-$O347</f>
        <v>-40</v>
      </c>
      <c r="W347" s="17">
        <f>$W346+$P347-$Q347</f>
        <v>42</v>
      </c>
    </row>
    <row r="348" spans="1:23" ht="12.75">
      <c r="A348" s="10" t="s">
        <v>101</v>
      </c>
      <c r="B348" s="11"/>
      <c r="C348" s="11"/>
      <c r="D348" s="12" t="s">
        <v>263</v>
      </c>
      <c r="E348" s="12"/>
      <c r="F348" s="13"/>
      <c r="G348" s="14"/>
      <c r="H348" s="13"/>
      <c r="I348" s="14"/>
      <c r="J348" s="13"/>
      <c r="K348" s="14">
        <v>1050</v>
      </c>
      <c r="L348" s="13"/>
      <c r="M348" s="14"/>
      <c r="N348" s="13"/>
      <c r="O348" s="14"/>
      <c r="P348" s="13"/>
      <c r="Q348" s="14"/>
      <c r="R348" s="13">
        <f>$R347+$F348-$G348</f>
        <v>-15</v>
      </c>
      <c r="S348" s="17">
        <f>$S347+$H348-$I348</f>
        <v>182</v>
      </c>
      <c r="T348" s="17">
        <f>$T347+$J348-$K348</f>
        <v>34</v>
      </c>
      <c r="U348" s="17">
        <f>$U347+$L348-$M348</f>
        <v>0</v>
      </c>
      <c r="V348" s="17">
        <f>$V347+$N348-$O348</f>
        <v>-40</v>
      </c>
      <c r="W348" s="17">
        <f>$W347+$P348-$Q348</f>
        <v>42</v>
      </c>
    </row>
    <row r="349" spans="1:23" ht="12.75">
      <c r="A349" s="10" t="s">
        <v>18</v>
      </c>
      <c r="B349" s="11" t="s">
        <v>35</v>
      </c>
      <c r="C349" s="11" t="s">
        <v>52</v>
      </c>
      <c r="D349" s="12"/>
      <c r="E349" s="12"/>
      <c r="F349" s="13"/>
      <c r="G349" s="14"/>
      <c r="H349" s="13"/>
      <c r="I349" s="14">
        <v>300</v>
      </c>
      <c r="J349" s="13">
        <v>300</v>
      </c>
      <c r="K349" s="14"/>
      <c r="L349" s="13"/>
      <c r="M349" s="14"/>
      <c r="N349" s="13"/>
      <c r="O349" s="14"/>
      <c r="P349" s="13"/>
      <c r="Q349" s="14"/>
      <c r="R349" s="13">
        <f>$R348+$F349-$G349</f>
        <v>-15</v>
      </c>
      <c r="S349" s="17">
        <f>$S348+$H349-$I349</f>
        <v>-118</v>
      </c>
      <c r="T349" s="17">
        <f>$T348+$J349-$K349</f>
        <v>334</v>
      </c>
      <c r="U349" s="17">
        <f>$U348+$L349-$M349</f>
        <v>0</v>
      </c>
      <c r="V349" s="17">
        <f>$V348+$N349-$O349</f>
        <v>-40</v>
      </c>
      <c r="W349" s="17">
        <f>$W348+$P349-$Q349</f>
        <v>42</v>
      </c>
    </row>
    <row r="350" spans="1:23" ht="12.75">
      <c r="A350" s="10" t="s">
        <v>262</v>
      </c>
      <c r="B350" s="11"/>
      <c r="C350" s="11"/>
      <c r="D350" s="12" t="s">
        <v>264</v>
      </c>
      <c r="E350" s="12"/>
      <c r="F350" s="13"/>
      <c r="G350" s="14"/>
      <c r="H350" s="13">
        <v>300</v>
      </c>
      <c r="I350" s="14"/>
      <c r="J350" s="13"/>
      <c r="K350" s="14"/>
      <c r="L350" s="13"/>
      <c r="M350" s="14"/>
      <c r="N350" s="13"/>
      <c r="O350" s="14"/>
      <c r="P350" s="13"/>
      <c r="Q350" s="14"/>
      <c r="R350" s="13">
        <f>$R349+$F350-$G350</f>
        <v>-15</v>
      </c>
      <c r="S350" s="17">
        <f>$S349+$H350-$I350</f>
        <v>182</v>
      </c>
      <c r="T350" s="17">
        <f>$T349+$J350-$K350</f>
        <v>334</v>
      </c>
      <c r="U350" s="17">
        <f>$U349+$L350-$M350</f>
        <v>0</v>
      </c>
      <c r="V350" s="17">
        <f>$V349+$N350-$O350</f>
        <v>-40</v>
      </c>
      <c r="W350" s="17">
        <f>$W349+$P350-$Q350</f>
        <v>42</v>
      </c>
    </row>
    <row r="351" spans="1:23" ht="12.75">
      <c r="A351" s="10"/>
      <c r="B351" s="11" t="s">
        <v>71</v>
      </c>
      <c r="C351" s="11" t="s">
        <v>152</v>
      </c>
      <c r="D351" s="12"/>
      <c r="E351" s="12"/>
      <c r="F351" s="13"/>
      <c r="G351" s="14"/>
      <c r="H351" s="13"/>
      <c r="I351" s="14"/>
      <c r="J351" s="13"/>
      <c r="K351" s="14"/>
      <c r="L351" s="13"/>
      <c r="M351" s="14"/>
      <c r="N351" s="13"/>
      <c r="O351" s="14"/>
      <c r="P351" s="13"/>
      <c r="Q351" s="14"/>
      <c r="R351" s="13">
        <f>$R350+$F351-$G351</f>
        <v>-15</v>
      </c>
      <c r="S351" s="17">
        <f>$S350+$H351-$I351</f>
        <v>182</v>
      </c>
      <c r="T351" s="17">
        <f>$T350+$J351-$K351</f>
        <v>334</v>
      </c>
      <c r="U351" s="17">
        <f>$U350+$L351-$M351</f>
        <v>0</v>
      </c>
      <c r="V351" s="17">
        <f>$V350+$N351-$O351</f>
        <v>-40</v>
      </c>
      <c r="W351" s="17">
        <f>$W350+$P351-$Q351</f>
        <v>42</v>
      </c>
    </row>
    <row r="352" spans="1:23" ht="12.75">
      <c r="A352" s="10" t="s">
        <v>19</v>
      </c>
      <c r="B352" s="11" t="s">
        <v>265</v>
      </c>
      <c r="C352" s="11" t="s">
        <v>67</v>
      </c>
      <c r="D352" s="12" t="s">
        <v>79</v>
      </c>
      <c r="E352" s="19"/>
      <c r="F352" s="13"/>
      <c r="G352" s="14"/>
      <c r="H352" s="13"/>
      <c r="I352" s="14"/>
      <c r="J352" s="13">
        <v>10</v>
      </c>
      <c r="K352" s="14">
        <v>50</v>
      </c>
      <c r="L352" s="13"/>
      <c r="M352" s="14"/>
      <c r="N352" s="13"/>
      <c r="O352" s="14"/>
      <c r="P352" s="13"/>
      <c r="Q352" s="14"/>
      <c r="R352" s="13">
        <f>$R351+$F352-$G352</f>
        <v>-15</v>
      </c>
      <c r="S352" s="17">
        <f>$S351+$H352-$I352</f>
        <v>182</v>
      </c>
      <c r="T352" s="17">
        <f>$T351+$J352-$K352</f>
        <v>294</v>
      </c>
      <c r="U352" s="17">
        <f>$U351+$L352-$M352</f>
        <v>0</v>
      </c>
      <c r="V352" s="17">
        <f>$V351+$N352-$O352</f>
        <v>-40</v>
      </c>
      <c r="W352" s="17">
        <f>$W351+$P352-$Q352</f>
        <v>42</v>
      </c>
    </row>
    <row r="353" spans="1:23" ht="12.75">
      <c r="A353" s="10" t="s">
        <v>18</v>
      </c>
      <c r="B353" s="11" t="s">
        <v>30</v>
      </c>
      <c r="C353" s="11" t="s">
        <v>162</v>
      </c>
      <c r="D353" s="12"/>
      <c r="E353" s="12"/>
      <c r="F353" s="13"/>
      <c r="G353" s="14"/>
      <c r="H353" s="13">
        <v>200</v>
      </c>
      <c r="I353" s="14"/>
      <c r="J353" s="13"/>
      <c r="K353" s="14"/>
      <c r="L353" s="13"/>
      <c r="M353" s="14"/>
      <c r="N353" s="13"/>
      <c r="O353" s="14"/>
      <c r="P353" s="13"/>
      <c r="Q353" s="14"/>
      <c r="R353" s="13">
        <f>$R352+$F353-$G353</f>
        <v>-15</v>
      </c>
      <c r="S353" s="17">
        <f>$S352+$H353-$I353</f>
        <v>382</v>
      </c>
      <c r="T353" s="17">
        <f>$T352+$J353-$K353</f>
        <v>294</v>
      </c>
      <c r="U353" s="17">
        <f>$U352+$L353-$M353</f>
        <v>0</v>
      </c>
      <c r="V353" s="17">
        <f>$V352+$N353-$O353</f>
        <v>-40</v>
      </c>
      <c r="W353" s="17">
        <f>$W352+$P353-$Q353</f>
        <v>42</v>
      </c>
    </row>
    <row r="354" spans="1:23" ht="12.75">
      <c r="A354" s="10" t="s">
        <v>18</v>
      </c>
      <c r="B354" s="11"/>
      <c r="C354" s="11"/>
      <c r="D354" s="12" t="s">
        <v>266</v>
      </c>
      <c r="E354" s="12"/>
      <c r="F354" s="13"/>
      <c r="G354" s="14"/>
      <c r="H354" s="13"/>
      <c r="I354" s="14">
        <v>220</v>
      </c>
      <c r="J354" s="13"/>
      <c r="K354" s="14"/>
      <c r="L354" s="13"/>
      <c r="M354" s="14"/>
      <c r="N354" s="13"/>
      <c r="O354" s="14"/>
      <c r="P354" s="13"/>
      <c r="Q354" s="14"/>
      <c r="R354" s="13">
        <f>$R353+$F354-$G354</f>
        <v>-15</v>
      </c>
      <c r="S354" s="17">
        <f>$S353+$H354-$I354</f>
        <v>162</v>
      </c>
      <c r="T354" s="17">
        <f>$T353+$J354-$K354</f>
        <v>294</v>
      </c>
      <c r="U354" s="17">
        <f>$U353+$L354-$M354</f>
        <v>0</v>
      </c>
      <c r="V354" s="17">
        <f>$V353+$N354-$O354</f>
        <v>-40</v>
      </c>
      <c r="W354" s="17">
        <f>$W353+$P354-$Q354</f>
        <v>42</v>
      </c>
    </row>
    <row r="355" spans="1:23" ht="12.75">
      <c r="A355" s="10" t="s">
        <v>19</v>
      </c>
      <c r="B355" s="11" t="s">
        <v>42</v>
      </c>
      <c r="C355" s="11" t="s">
        <v>34</v>
      </c>
      <c r="D355" s="12"/>
      <c r="E355" s="12"/>
      <c r="F355" s="13"/>
      <c r="G355" s="14"/>
      <c r="H355" s="13"/>
      <c r="I355" s="14"/>
      <c r="J355" s="13"/>
      <c r="K355" s="14"/>
      <c r="L355" s="13"/>
      <c r="M355" s="14"/>
      <c r="N355" s="13"/>
      <c r="O355" s="14"/>
      <c r="P355" s="13"/>
      <c r="Q355" s="14"/>
      <c r="R355" s="13">
        <f>$R354+$F355-$G355</f>
        <v>-15</v>
      </c>
      <c r="S355" s="17">
        <f>$S354+$H355-$I355</f>
        <v>162</v>
      </c>
      <c r="T355" s="17">
        <f>$T354+$J355-$K355</f>
        <v>294</v>
      </c>
      <c r="U355" s="17">
        <f>$U354+$L355-$M355</f>
        <v>0</v>
      </c>
      <c r="V355" s="17">
        <f>$V354+$N355-$O355</f>
        <v>-40</v>
      </c>
      <c r="W355" s="17">
        <f>$W354+$P355-$Q355</f>
        <v>42</v>
      </c>
    </row>
    <row r="356" spans="1:23" ht="12.75">
      <c r="A356" s="10" t="s">
        <v>18</v>
      </c>
      <c r="B356" s="11" t="s">
        <v>26</v>
      </c>
      <c r="C356" s="11" t="s">
        <v>71</v>
      </c>
      <c r="D356" s="12"/>
      <c r="E356" s="12"/>
      <c r="F356" s="13"/>
      <c r="G356" s="14"/>
      <c r="H356" s="13"/>
      <c r="I356" s="14"/>
      <c r="J356" s="13"/>
      <c r="K356" s="14"/>
      <c r="L356" s="13"/>
      <c r="M356" s="14"/>
      <c r="N356" s="13"/>
      <c r="O356" s="14"/>
      <c r="P356" s="13"/>
      <c r="Q356" s="14"/>
      <c r="R356" s="13">
        <f>$R355+$F356-$G356</f>
        <v>-15</v>
      </c>
      <c r="S356" s="17">
        <f>$S355+$H356-$I356</f>
        <v>162</v>
      </c>
      <c r="T356" s="17">
        <f>$T355+$J356-$K356</f>
        <v>294</v>
      </c>
      <c r="U356" s="17">
        <f>$U355+$L356-$M356</f>
        <v>0</v>
      </c>
      <c r="V356" s="17">
        <f>$V355+$N356-$O356</f>
        <v>-40</v>
      </c>
      <c r="W356" s="17">
        <f>$W355+$P356-$Q356</f>
        <v>42</v>
      </c>
    </row>
    <row r="357" spans="1:23" ht="12.75">
      <c r="A357" s="10" t="s">
        <v>19</v>
      </c>
      <c r="B357" s="11" t="s">
        <v>107</v>
      </c>
      <c r="C357" s="11" t="s">
        <v>47</v>
      </c>
      <c r="D357" s="12"/>
      <c r="E357" s="12"/>
      <c r="F357" s="13"/>
      <c r="G357" s="14"/>
      <c r="H357" s="13">
        <v>800</v>
      </c>
      <c r="I357" s="14"/>
      <c r="J357" s="13"/>
      <c r="K357" s="14">
        <v>800</v>
      </c>
      <c r="L357" s="13"/>
      <c r="M357" s="14"/>
      <c r="N357" s="13"/>
      <c r="O357" s="14"/>
      <c r="P357" s="13"/>
      <c r="Q357" s="14"/>
      <c r="R357" s="13">
        <f>$R356+$F357-$G357</f>
        <v>-15</v>
      </c>
      <c r="S357" s="17">
        <f>$S356+$H357-$I357</f>
        <v>962</v>
      </c>
      <c r="T357" s="17">
        <f>$T356+$J357-$K357</f>
        <v>-506</v>
      </c>
      <c r="U357" s="17">
        <f>$U356+$L357-$M357</f>
        <v>0</v>
      </c>
      <c r="V357" s="17">
        <f>$V356+$N357-$O357</f>
        <v>-40</v>
      </c>
      <c r="W357" s="17">
        <f>$W356+$P357-$Q357</f>
        <v>42</v>
      </c>
    </row>
    <row r="358" spans="1:23" ht="12.75">
      <c r="A358" s="10" t="s">
        <v>228</v>
      </c>
      <c r="B358" s="11"/>
      <c r="C358" s="11"/>
      <c r="D358" s="12" t="s">
        <v>267</v>
      </c>
      <c r="E358" s="12"/>
      <c r="F358" s="13"/>
      <c r="G358" s="14"/>
      <c r="H358" s="13"/>
      <c r="I358" s="14"/>
      <c r="J358" s="13">
        <v>550</v>
      </c>
      <c r="K358" s="14"/>
      <c r="L358" s="13"/>
      <c r="M358" s="14"/>
      <c r="N358" s="13"/>
      <c r="O358" s="14"/>
      <c r="P358" s="13"/>
      <c r="Q358" s="14"/>
      <c r="R358" s="13">
        <f>$R357+$F358-$G358</f>
        <v>-15</v>
      </c>
      <c r="S358" s="17">
        <f>$S357+$H358-$I358</f>
        <v>962</v>
      </c>
      <c r="T358" s="17">
        <f>$T357+$J358-$K358</f>
        <v>44</v>
      </c>
      <c r="U358" s="17">
        <f>$U357+$L358-$M358</f>
        <v>0</v>
      </c>
      <c r="V358" s="17">
        <f>$V357+$N358-$O358</f>
        <v>-40</v>
      </c>
      <c r="W358" s="17">
        <f>$W357+$P358-$Q358</f>
        <v>42</v>
      </c>
    </row>
    <row r="359" spans="1:23" ht="12.75">
      <c r="A359" s="10"/>
      <c r="B359" s="11" t="s">
        <v>26</v>
      </c>
      <c r="C359" s="11" t="s">
        <v>152</v>
      </c>
      <c r="D359" s="12"/>
      <c r="E359" s="12"/>
      <c r="F359" s="13"/>
      <c r="G359" s="14"/>
      <c r="H359" s="13"/>
      <c r="I359" s="14"/>
      <c r="J359" s="13"/>
      <c r="K359" s="14"/>
      <c r="L359" s="13"/>
      <c r="M359" s="14"/>
      <c r="N359" s="13"/>
      <c r="O359" s="14"/>
      <c r="P359" s="13"/>
      <c r="Q359" s="14"/>
      <c r="R359" s="13">
        <f>$R358+$F359-$G359</f>
        <v>-15</v>
      </c>
      <c r="S359" s="17">
        <f>$S358+$H359-$I359</f>
        <v>962</v>
      </c>
      <c r="T359" s="17">
        <f>$T358+$J359-$K359</f>
        <v>44</v>
      </c>
      <c r="U359" s="17">
        <f>$U358+$L359-$M359</f>
        <v>0</v>
      </c>
      <c r="V359" s="17">
        <f>$V358+$N359-$O359</f>
        <v>-40</v>
      </c>
      <c r="W359" s="17">
        <f>$W358+$P359-$Q359</f>
        <v>42</v>
      </c>
    </row>
    <row r="360" spans="1:23" ht="12.75">
      <c r="A360" s="10" t="s">
        <v>228</v>
      </c>
      <c r="B360" s="11"/>
      <c r="C360" s="11"/>
      <c r="D360" s="12" t="s">
        <v>192</v>
      </c>
      <c r="E360" s="12"/>
      <c r="F360" s="13"/>
      <c r="G360" s="14"/>
      <c r="H360" s="13"/>
      <c r="I360" s="14"/>
      <c r="J360" s="13">
        <v>200</v>
      </c>
      <c r="K360" s="14"/>
      <c r="L360" s="13"/>
      <c r="M360" s="14"/>
      <c r="N360" s="13"/>
      <c r="O360" s="14"/>
      <c r="P360" s="13"/>
      <c r="Q360" s="14"/>
      <c r="R360" s="13">
        <f>$R359+$F360-$G360</f>
        <v>-15</v>
      </c>
      <c r="S360" s="17">
        <f>$S359+$H360-$I360</f>
        <v>962</v>
      </c>
      <c r="T360" s="17">
        <f>$T359+$J360-$K360</f>
        <v>244</v>
      </c>
      <c r="U360" s="17">
        <f>$U359+$L360-$M360</f>
        <v>0</v>
      </c>
      <c r="V360" s="17">
        <f>$V359+$N360-$O360</f>
        <v>-40</v>
      </c>
      <c r="W360" s="17">
        <f>$W359+$P360-$Q360</f>
        <v>42</v>
      </c>
    </row>
    <row r="361" spans="1:23" ht="12.75">
      <c r="A361" s="10" t="s">
        <v>19</v>
      </c>
      <c r="B361" s="11"/>
      <c r="C361" s="11"/>
      <c r="D361" s="12" t="s">
        <v>268</v>
      </c>
      <c r="E361" s="12"/>
      <c r="F361" s="13"/>
      <c r="G361" s="14"/>
      <c r="H361" s="13"/>
      <c r="I361" s="14"/>
      <c r="J361" s="13">
        <v>140</v>
      </c>
      <c r="K361" s="14"/>
      <c r="L361" s="13"/>
      <c r="M361" s="14"/>
      <c r="N361" s="13"/>
      <c r="O361" s="14"/>
      <c r="P361" s="13"/>
      <c r="Q361" s="14"/>
      <c r="R361" s="13">
        <f>$R360+$F361-$G361</f>
        <v>-15</v>
      </c>
      <c r="S361" s="17">
        <f>$S360+$H361-$I361</f>
        <v>962</v>
      </c>
      <c r="T361" s="17">
        <f>$T360+$J361-$K361</f>
        <v>384</v>
      </c>
      <c r="U361" s="17">
        <f>$U360+$L361-$M361</f>
        <v>0</v>
      </c>
      <c r="V361" s="17">
        <f>$V360+$N361-$O361</f>
        <v>-40</v>
      </c>
      <c r="W361" s="17">
        <f>$W360+$P361-$Q361</f>
        <v>42</v>
      </c>
    </row>
    <row r="362" spans="1:23" ht="12.75">
      <c r="A362" s="10" t="s">
        <v>101</v>
      </c>
      <c r="B362" s="11"/>
      <c r="C362" s="11"/>
      <c r="D362" s="12" t="s">
        <v>111</v>
      </c>
      <c r="E362" s="12"/>
      <c r="F362" s="13"/>
      <c r="G362" s="14"/>
      <c r="H362" s="13"/>
      <c r="I362" s="14"/>
      <c r="J362" s="13"/>
      <c r="K362" s="14">
        <v>300</v>
      </c>
      <c r="L362" s="13"/>
      <c r="M362" s="14"/>
      <c r="N362" s="13"/>
      <c r="O362" s="14"/>
      <c r="P362" s="13"/>
      <c r="Q362" s="14"/>
      <c r="R362" s="13">
        <f>$R361+$F362-$G362</f>
        <v>-15</v>
      </c>
      <c r="S362" s="17">
        <f>$S361+$H362-$I362</f>
        <v>962</v>
      </c>
      <c r="T362" s="17">
        <f>$T361+$J362-$K362</f>
        <v>84</v>
      </c>
      <c r="U362" s="17">
        <f>$U361+$L362-$M362</f>
        <v>0</v>
      </c>
      <c r="V362" s="17">
        <f>$V361+$N362-$O362</f>
        <v>-40</v>
      </c>
      <c r="W362" s="17">
        <f>$W361+$P362-$Q362</f>
        <v>42</v>
      </c>
    </row>
    <row r="363" spans="1:23" ht="12.75">
      <c r="A363" s="10" t="s">
        <v>18</v>
      </c>
      <c r="B363" s="11" t="s">
        <v>26</v>
      </c>
      <c r="C363" s="11" t="s">
        <v>67</v>
      </c>
      <c r="D363" s="12" t="s">
        <v>63</v>
      </c>
      <c r="E363" s="12"/>
      <c r="F363" s="13"/>
      <c r="G363" s="14"/>
      <c r="H363" s="13">
        <v>100</v>
      </c>
      <c r="I363" s="14"/>
      <c r="J363" s="13"/>
      <c r="K363" s="14"/>
      <c r="L363" s="13"/>
      <c r="M363" s="14"/>
      <c r="N363" s="13"/>
      <c r="O363" s="14"/>
      <c r="P363" s="13"/>
      <c r="Q363" s="14"/>
      <c r="R363" s="13">
        <f>$R362+$F363-$G363</f>
        <v>-15</v>
      </c>
      <c r="S363" s="17">
        <f>$S362+$H363-$I363</f>
        <v>1062</v>
      </c>
      <c r="T363" s="17">
        <f>$T362+$J363-$K363</f>
        <v>84</v>
      </c>
      <c r="U363" s="17">
        <f>$U362+$L363-$M363</f>
        <v>0</v>
      </c>
      <c r="V363" s="17">
        <f>$V362+$N363-$O363</f>
        <v>-40</v>
      </c>
      <c r="W363" s="17">
        <f>$W362+$P363-$Q363</f>
        <v>42</v>
      </c>
    </row>
    <row r="364" spans="1:23" ht="12.75">
      <c r="A364" s="10" t="s">
        <v>147</v>
      </c>
      <c r="B364" s="11"/>
      <c r="C364" s="11"/>
      <c r="D364" s="12" t="s">
        <v>105</v>
      </c>
      <c r="E364" s="12"/>
      <c r="F364" s="13"/>
      <c r="G364" s="14"/>
      <c r="H364" s="13"/>
      <c r="I364" s="14">
        <v>200</v>
      </c>
      <c r="J364" s="13"/>
      <c r="K364" s="14"/>
      <c r="L364" s="13"/>
      <c r="M364" s="14"/>
      <c r="N364" s="13"/>
      <c r="O364" s="14"/>
      <c r="P364" s="13"/>
      <c r="Q364" s="14"/>
      <c r="R364" s="13">
        <f>$R363+$F364-$G364</f>
        <v>-15</v>
      </c>
      <c r="S364" s="17">
        <f>$S363+$H364-$I364</f>
        <v>862</v>
      </c>
      <c r="T364" s="17">
        <f>$T363+$J364-$K364</f>
        <v>84</v>
      </c>
      <c r="U364" s="17">
        <f>$U363+$L364-$M364</f>
        <v>0</v>
      </c>
      <c r="V364" s="17">
        <f>$V363+$N364-$O364</f>
        <v>-40</v>
      </c>
      <c r="W364" s="17">
        <f>$W363+$P364-$Q364</f>
        <v>42</v>
      </c>
    </row>
    <row r="365" spans="1:23" ht="12.75">
      <c r="A365" s="10" t="s">
        <v>18</v>
      </c>
      <c r="B365" s="11"/>
      <c r="C365" s="11"/>
      <c r="D365" s="12" t="s">
        <v>269</v>
      </c>
      <c r="E365" s="12"/>
      <c r="F365" s="13"/>
      <c r="G365" s="14"/>
      <c r="H365" s="13"/>
      <c r="I365" s="14">
        <v>220</v>
      </c>
      <c r="J365" s="13"/>
      <c r="K365" s="14"/>
      <c r="L365" s="13"/>
      <c r="M365" s="14"/>
      <c r="N365" s="13"/>
      <c r="O365" s="14"/>
      <c r="P365" s="13"/>
      <c r="Q365" s="14"/>
      <c r="R365" s="13">
        <f>$R364+$F365-$G365</f>
        <v>-15</v>
      </c>
      <c r="S365" s="17">
        <f>$S364+$H365-$I365</f>
        <v>642</v>
      </c>
      <c r="T365" s="17">
        <f>$T364+$J365-$K365</f>
        <v>84</v>
      </c>
      <c r="U365" s="17">
        <f>$U364+$L365-$M365</f>
        <v>0</v>
      </c>
      <c r="V365" s="17">
        <f>$V364+$N365-$O365</f>
        <v>-40</v>
      </c>
      <c r="W365" s="17">
        <f>$W364+$P365-$Q365</f>
        <v>42</v>
      </c>
    </row>
    <row r="366" spans="1:23" ht="12.75">
      <c r="A366" s="10" t="s">
        <v>19</v>
      </c>
      <c r="B366" s="11" t="s">
        <v>23</v>
      </c>
      <c r="C366" s="11" t="s">
        <v>66</v>
      </c>
      <c r="D366" s="12"/>
      <c r="E366" s="12"/>
      <c r="F366" s="13"/>
      <c r="G366" s="14"/>
      <c r="H366" s="13"/>
      <c r="I366" s="14"/>
      <c r="J366" s="13">
        <v>200</v>
      </c>
      <c r="K366" s="14"/>
      <c r="L366" s="13"/>
      <c r="M366" s="14"/>
      <c r="N366" s="13"/>
      <c r="O366" s="14"/>
      <c r="P366" s="13"/>
      <c r="Q366" s="14"/>
      <c r="R366" s="13">
        <f>$R365+$F366-$G366</f>
        <v>-15</v>
      </c>
      <c r="S366" s="17">
        <f>$S365+$H366-$I366</f>
        <v>642</v>
      </c>
      <c r="T366" s="17">
        <f>$T365+$J366-$K366</f>
        <v>284</v>
      </c>
      <c r="U366" s="17">
        <f>$U365+$L366-$M366</f>
        <v>0</v>
      </c>
      <c r="V366" s="17">
        <f>$V365+$N366-$O366</f>
        <v>-40</v>
      </c>
      <c r="W366" s="17">
        <f>$W365+$P366-$Q366</f>
        <v>42</v>
      </c>
    </row>
    <row r="367" spans="1:23" ht="12.75">
      <c r="A367" s="10" t="s">
        <v>19</v>
      </c>
      <c r="B367" s="11"/>
      <c r="C367" s="11"/>
      <c r="D367" s="12" t="s">
        <v>270</v>
      </c>
      <c r="E367" s="12"/>
      <c r="F367" s="13"/>
      <c r="G367" s="14"/>
      <c r="H367" s="13"/>
      <c r="I367" s="14"/>
      <c r="J367" s="13">
        <v>80</v>
      </c>
      <c r="K367" s="14"/>
      <c r="L367" s="13"/>
      <c r="M367" s="14"/>
      <c r="N367" s="13"/>
      <c r="O367" s="14"/>
      <c r="P367" s="13"/>
      <c r="Q367" s="14"/>
      <c r="R367" s="13">
        <f>$R366+$F367-$G367</f>
        <v>-15</v>
      </c>
      <c r="S367" s="17">
        <f>$S366+$H367-$I367</f>
        <v>642</v>
      </c>
      <c r="T367" s="17">
        <f>$T366+$J367-$K367</f>
        <v>364</v>
      </c>
      <c r="U367" s="17">
        <f>$U366+$L367-$M367</f>
        <v>0</v>
      </c>
      <c r="V367" s="17">
        <f>$V366+$N367-$O367</f>
        <v>-40</v>
      </c>
      <c r="W367" s="17">
        <f>$W366+$P367-$Q367</f>
        <v>42</v>
      </c>
    </row>
    <row r="368" spans="1:23" ht="12.75">
      <c r="A368" s="10" t="s">
        <v>101</v>
      </c>
      <c r="B368" s="11"/>
      <c r="C368" s="11"/>
      <c r="D368" s="12" t="s">
        <v>271</v>
      </c>
      <c r="E368" s="12"/>
      <c r="F368" s="13"/>
      <c r="G368" s="14"/>
      <c r="H368" s="13"/>
      <c r="I368" s="14"/>
      <c r="J368" s="13"/>
      <c r="K368" s="14">
        <v>300</v>
      </c>
      <c r="L368" s="13"/>
      <c r="M368" s="14"/>
      <c r="N368" s="13"/>
      <c r="O368" s="14"/>
      <c r="P368" s="13"/>
      <c r="Q368" s="14"/>
      <c r="R368" s="13">
        <f>$R367+$F368-$G368</f>
        <v>-15</v>
      </c>
      <c r="S368" s="17">
        <f>$S367+$H368-$I368</f>
        <v>642</v>
      </c>
      <c r="T368" s="17">
        <f>$T367+$J368-$K368</f>
        <v>64</v>
      </c>
      <c r="U368" s="17">
        <f>$U367+$L368-$M368</f>
        <v>0</v>
      </c>
      <c r="V368" s="17">
        <f>$V367+$N368-$O368</f>
        <v>-40</v>
      </c>
      <c r="W368" s="17">
        <f>$W367+$P368-$Q368</f>
        <v>42</v>
      </c>
    </row>
    <row r="369" spans="1:23" ht="12.75">
      <c r="A369" s="10" t="s">
        <v>18</v>
      </c>
      <c r="B369" s="11" t="s">
        <v>36</v>
      </c>
      <c r="C369" s="11" t="s">
        <v>50</v>
      </c>
      <c r="D369" s="12" t="s">
        <v>272</v>
      </c>
      <c r="E369" s="12"/>
      <c r="F369" s="13"/>
      <c r="G369" s="14"/>
      <c r="H369" s="13">
        <v>200</v>
      </c>
      <c r="I369" s="14"/>
      <c r="J369" s="13"/>
      <c r="K369" s="14"/>
      <c r="L369" s="13"/>
      <c r="M369" s="14"/>
      <c r="N369" s="13"/>
      <c r="O369" s="14"/>
      <c r="P369" s="13"/>
      <c r="Q369" s="14"/>
      <c r="R369" s="13">
        <f>$R368+$F369-$G369</f>
        <v>-15</v>
      </c>
      <c r="S369" s="17">
        <f>$S368+$H369-$I369</f>
        <v>842</v>
      </c>
      <c r="T369" s="17">
        <f>$T368+$J369-$K369</f>
        <v>64</v>
      </c>
      <c r="U369" s="17">
        <f>$U368+$L369-$M369</f>
        <v>0</v>
      </c>
      <c r="V369" s="17">
        <f>$V368+$N369-$O369</f>
        <v>-40</v>
      </c>
      <c r="W369" s="17">
        <f>$W368+$P369-$Q369</f>
        <v>42</v>
      </c>
    </row>
    <row r="370" spans="1:23" ht="12.75">
      <c r="A370" s="10" t="s">
        <v>18</v>
      </c>
      <c r="B370" s="11"/>
      <c r="C370" s="11"/>
      <c r="D370" s="12" t="s">
        <v>273</v>
      </c>
      <c r="E370" s="12"/>
      <c r="F370" s="13"/>
      <c r="G370" s="14"/>
      <c r="H370" s="13"/>
      <c r="I370" s="14">
        <v>166</v>
      </c>
      <c r="J370" s="13"/>
      <c r="K370" s="14"/>
      <c r="L370" s="13"/>
      <c r="M370" s="14"/>
      <c r="N370" s="13"/>
      <c r="O370" s="14"/>
      <c r="P370" s="13"/>
      <c r="Q370" s="14"/>
      <c r="R370" s="13">
        <f>$R369+$F370-$G370</f>
        <v>-15</v>
      </c>
      <c r="S370" s="17">
        <f>$S369+$H370-$I370</f>
        <v>676</v>
      </c>
      <c r="T370" s="17">
        <f>$T369+$J370-$K370</f>
        <v>64</v>
      </c>
      <c r="U370" s="17">
        <f>$U369+$L370-$M370</f>
        <v>0</v>
      </c>
      <c r="V370" s="17">
        <f>$V369+$N370-$O370</f>
        <v>-40</v>
      </c>
      <c r="W370" s="17">
        <f>$W369+$P370-$Q370</f>
        <v>42</v>
      </c>
    </row>
    <row r="371" spans="1:23" ht="12.75">
      <c r="A371" s="10" t="s">
        <v>19</v>
      </c>
      <c r="B371" s="11" t="s">
        <v>26</v>
      </c>
      <c r="C371" s="11" t="s">
        <v>27</v>
      </c>
      <c r="D371" s="12" t="s">
        <v>274</v>
      </c>
      <c r="E371" s="12"/>
      <c r="F371" s="13"/>
      <c r="G371" s="14"/>
      <c r="H371" s="13">
        <v>400</v>
      </c>
      <c r="I371" s="14"/>
      <c r="J371" s="13"/>
      <c r="K371" s="14">
        <v>400</v>
      </c>
      <c r="L371" s="13"/>
      <c r="M371" s="14"/>
      <c r="N371" s="13"/>
      <c r="O371" s="14"/>
      <c r="P371" s="13"/>
      <c r="Q371" s="14"/>
      <c r="R371" s="13">
        <f>$R370+$F371-$G371</f>
        <v>-15</v>
      </c>
      <c r="S371" s="17">
        <f>$S370+$H371-$I371</f>
        <v>1076</v>
      </c>
      <c r="T371" s="17">
        <f>$T370+$J371-$K371</f>
        <v>-336</v>
      </c>
      <c r="U371" s="17">
        <f>$U370+$L371-$M371</f>
        <v>0</v>
      </c>
      <c r="V371" s="17">
        <f>$V370+$N371-$O371</f>
        <v>-40</v>
      </c>
      <c r="W371" s="17">
        <f>$W370+$P371-$Q371</f>
        <v>42</v>
      </c>
    </row>
    <row r="372" spans="1:23" ht="12.75">
      <c r="A372" s="10" t="s">
        <v>228</v>
      </c>
      <c r="B372" s="11"/>
      <c r="C372" s="11"/>
      <c r="D372" s="12" t="s">
        <v>102</v>
      </c>
      <c r="E372" s="12"/>
      <c r="F372" s="13"/>
      <c r="G372" s="14"/>
      <c r="H372" s="13"/>
      <c r="I372" s="14"/>
      <c r="J372" s="13">
        <v>375</v>
      </c>
      <c r="K372" s="14"/>
      <c r="L372" s="13"/>
      <c r="M372" s="14"/>
      <c r="N372" s="13"/>
      <c r="O372" s="14"/>
      <c r="P372" s="13"/>
      <c r="Q372" s="14"/>
      <c r="R372" s="13">
        <f>$R371+$F372-$G372</f>
        <v>-15</v>
      </c>
      <c r="S372" s="17">
        <f>$S371+$H372-$I372</f>
        <v>1076</v>
      </c>
      <c r="T372" s="17">
        <f>$T371+$J372-$K372</f>
        <v>39</v>
      </c>
      <c r="U372" s="17">
        <f>$U371+$L372-$M372</f>
        <v>0</v>
      </c>
      <c r="V372" s="17">
        <f>$V371+$N372-$O372</f>
        <v>-40</v>
      </c>
      <c r="W372" s="17">
        <f>$W371+$P372-$Q372</f>
        <v>42</v>
      </c>
    </row>
    <row r="373" spans="1:23" ht="12.75">
      <c r="A373" s="10" t="s">
        <v>18</v>
      </c>
      <c r="B373" s="11" t="s">
        <v>53</v>
      </c>
      <c r="C373" s="11" t="s">
        <v>150</v>
      </c>
      <c r="D373" s="12"/>
      <c r="E373" s="12"/>
      <c r="F373" s="13"/>
      <c r="G373" s="14"/>
      <c r="H373" s="13"/>
      <c r="I373" s="14"/>
      <c r="J373" s="13"/>
      <c r="K373" s="14"/>
      <c r="L373" s="13"/>
      <c r="M373" s="14"/>
      <c r="N373" s="13"/>
      <c r="O373" s="14"/>
      <c r="P373" s="13"/>
      <c r="Q373" s="14"/>
      <c r="R373" s="13">
        <f>$R372+$F373-$G373</f>
        <v>-15</v>
      </c>
      <c r="S373" s="17">
        <f>$S372+$H373-$I373</f>
        <v>1076</v>
      </c>
      <c r="T373" s="17">
        <f>$T372+$J373-$K373</f>
        <v>39</v>
      </c>
      <c r="U373" s="17">
        <f>$U372+$L373-$M373</f>
        <v>0</v>
      </c>
      <c r="V373" s="17">
        <f>$V372+$N373-$O373</f>
        <v>-40</v>
      </c>
      <c r="W373" s="17">
        <f>$W372+$P373-$Q373</f>
        <v>42</v>
      </c>
    </row>
    <row r="374" spans="1:23" ht="12.75">
      <c r="A374" s="10" t="s">
        <v>19</v>
      </c>
      <c r="B374" s="11" t="s">
        <v>36</v>
      </c>
      <c r="C374" s="11" t="s">
        <v>40</v>
      </c>
      <c r="D374" s="12"/>
      <c r="E374" s="12"/>
      <c r="F374" s="13"/>
      <c r="G374" s="14"/>
      <c r="H374" s="13"/>
      <c r="I374" s="14"/>
      <c r="J374" s="13"/>
      <c r="K374" s="14"/>
      <c r="L374" s="13"/>
      <c r="M374" s="14"/>
      <c r="N374" s="13"/>
      <c r="O374" s="14"/>
      <c r="P374" s="13"/>
      <c r="Q374" s="14"/>
      <c r="R374" s="13">
        <f>$R373+$F374-$G374</f>
        <v>-15</v>
      </c>
      <c r="S374" s="17">
        <f>$S373+$H374-$I374</f>
        <v>1076</v>
      </c>
      <c r="T374" s="17">
        <f>$T373+$J374-$K374</f>
        <v>39</v>
      </c>
      <c r="U374" s="17">
        <f>$U373+$L374-$M374</f>
        <v>0</v>
      </c>
      <c r="V374" s="17">
        <f>$V373+$N374-$O374</f>
        <v>-40</v>
      </c>
      <c r="W374" s="17">
        <f>$W373+$P374-$Q374</f>
        <v>42</v>
      </c>
    </row>
    <row r="375" spans="1:23" ht="12.75">
      <c r="A375" s="10" t="s">
        <v>18</v>
      </c>
      <c r="B375" s="11" t="s">
        <v>26</v>
      </c>
      <c r="C375" s="11" t="s">
        <v>61</v>
      </c>
      <c r="D375" s="12"/>
      <c r="E375" s="12"/>
      <c r="F375" s="13"/>
      <c r="G375" s="14"/>
      <c r="H375" s="13"/>
      <c r="I375" s="14"/>
      <c r="J375" s="13"/>
      <c r="K375" s="14"/>
      <c r="L375" s="13"/>
      <c r="M375" s="14"/>
      <c r="N375" s="13"/>
      <c r="O375" s="14"/>
      <c r="P375" s="13"/>
      <c r="Q375" s="14"/>
      <c r="R375" s="13">
        <f>$R374+$F375-$G375</f>
        <v>-15</v>
      </c>
      <c r="S375" s="17">
        <f>$S374+$H375-$I375</f>
        <v>1076</v>
      </c>
      <c r="T375" s="17">
        <f>$T374+$J375-$K375</f>
        <v>39</v>
      </c>
      <c r="U375" s="17">
        <f>$U374+$L375-$M375</f>
        <v>0</v>
      </c>
      <c r="V375" s="17">
        <f>$V374+$N375-$O375</f>
        <v>-40</v>
      </c>
      <c r="W375" s="17">
        <f>$W374+$P375-$Q375</f>
        <v>42</v>
      </c>
    </row>
    <row r="376" spans="1:23" ht="12.75">
      <c r="A376" s="10" t="s">
        <v>19</v>
      </c>
      <c r="B376" s="11" t="s">
        <v>70</v>
      </c>
      <c r="C376" s="11" t="s">
        <v>59</v>
      </c>
      <c r="D376" s="12"/>
      <c r="E376" s="12"/>
      <c r="F376" s="13"/>
      <c r="G376" s="14"/>
      <c r="H376" s="13"/>
      <c r="I376" s="14"/>
      <c r="J376" s="13"/>
      <c r="K376" s="14"/>
      <c r="L376" s="13"/>
      <c r="M376" s="14"/>
      <c r="N376" s="13"/>
      <c r="O376" s="14"/>
      <c r="P376" s="13"/>
      <c r="Q376" s="14"/>
      <c r="R376" s="13">
        <f>$R375+$F376-$G376</f>
        <v>-15</v>
      </c>
      <c r="S376" s="17">
        <f>$S375+$H376-$I376</f>
        <v>1076</v>
      </c>
      <c r="T376" s="17">
        <f>$T375+$J376-$K376</f>
        <v>39</v>
      </c>
      <c r="U376" s="17">
        <f>$U375+$L376-$M376</f>
        <v>0</v>
      </c>
      <c r="V376" s="17">
        <f>$V375+$N376-$O376</f>
        <v>-40</v>
      </c>
      <c r="W376" s="17">
        <f>$W375+$P376-$Q376</f>
        <v>42</v>
      </c>
    </row>
    <row r="377" spans="1:23" ht="12.75">
      <c r="A377" s="10"/>
      <c r="B377" s="11" t="s">
        <v>58</v>
      </c>
      <c r="C377" s="11" t="s">
        <v>162</v>
      </c>
      <c r="D377" s="12"/>
      <c r="E377" s="12"/>
      <c r="F377" s="13"/>
      <c r="G377" s="14"/>
      <c r="H377" s="13"/>
      <c r="I377" s="14"/>
      <c r="J377" s="13">
        <v>200</v>
      </c>
      <c r="K377" s="14"/>
      <c r="L377" s="13"/>
      <c r="M377" s="14"/>
      <c r="N377" s="13"/>
      <c r="O377" s="14"/>
      <c r="P377" s="13"/>
      <c r="Q377" s="14"/>
      <c r="R377" s="13">
        <f>$R376+$F377-$G377</f>
        <v>-15</v>
      </c>
      <c r="S377" s="17">
        <f>$S376+$H377-$I377</f>
        <v>1076</v>
      </c>
      <c r="T377" s="17">
        <f>$T376+$J377-$K377</f>
        <v>239</v>
      </c>
      <c r="U377" s="17">
        <f>$U376+$L377-$M377</f>
        <v>0</v>
      </c>
      <c r="V377" s="17">
        <f>$V376+$N377-$O377</f>
        <v>-40</v>
      </c>
      <c r="W377" s="17">
        <f>$W376+$P377-$Q377</f>
        <v>42</v>
      </c>
    </row>
    <row r="378" spans="1:23" ht="12.75">
      <c r="A378" s="10" t="s">
        <v>101</v>
      </c>
      <c r="B378" s="11"/>
      <c r="C378" s="11"/>
      <c r="D378" s="12" t="s">
        <v>110</v>
      </c>
      <c r="E378" s="12"/>
      <c r="F378" s="13"/>
      <c r="G378" s="14"/>
      <c r="H378" s="13"/>
      <c r="I378" s="14"/>
      <c r="J378" s="13"/>
      <c r="K378" s="14">
        <v>150</v>
      </c>
      <c r="L378" s="13"/>
      <c r="M378" s="14"/>
      <c r="N378" s="13"/>
      <c r="O378" s="14"/>
      <c r="P378" s="13"/>
      <c r="Q378" s="14"/>
      <c r="R378" s="13">
        <f>$R377+$F378-$G378</f>
        <v>-15</v>
      </c>
      <c r="S378" s="17">
        <f>$S377+$H378-$I378</f>
        <v>1076</v>
      </c>
      <c r="T378" s="17">
        <f>$T377+$J378-$K378</f>
        <v>89</v>
      </c>
      <c r="U378" s="17">
        <f>$U377+$L378-$M378</f>
        <v>0</v>
      </c>
      <c r="V378" s="17">
        <f>$V377+$N378-$O378</f>
        <v>-40</v>
      </c>
      <c r="W378" s="17">
        <f>$W377+$P378-$Q378</f>
        <v>42</v>
      </c>
    </row>
    <row r="379" spans="1:23" ht="12.75">
      <c r="A379" s="10" t="s">
        <v>18</v>
      </c>
      <c r="B379" s="11" t="s">
        <v>32</v>
      </c>
      <c r="C379" s="11" t="s">
        <v>91</v>
      </c>
      <c r="D379" s="12"/>
      <c r="E379" s="12"/>
      <c r="F379" s="13"/>
      <c r="G379" s="14"/>
      <c r="H379" s="13"/>
      <c r="I379" s="14">
        <v>250</v>
      </c>
      <c r="J379" s="13">
        <v>250</v>
      </c>
      <c r="K379" s="14"/>
      <c r="L379" s="13"/>
      <c r="M379" s="14"/>
      <c r="N379" s="13"/>
      <c r="O379" s="14"/>
      <c r="P379" s="13"/>
      <c r="Q379" s="14"/>
      <c r="R379" s="13">
        <f>$R378+$F379-$G379</f>
        <v>-15</v>
      </c>
      <c r="S379" s="17">
        <f>$S378+$H379-$I379</f>
        <v>826</v>
      </c>
      <c r="T379" s="17">
        <f>$T378+$J379-$K379</f>
        <v>339</v>
      </c>
      <c r="U379" s="17">
        <f>$U378+$L379-$M379</f>
        <v>0</v>
      </c>
      <c r="V379" s="17">
        <f>$V378+$N379-$O379</f>
        <v>-40</v>
      </c>
      <c r="W379" s="17">
        <f>$W378+$P379-$Q379</f>
        <v>42</v>
      </c>
    </row>
    <row r="380" spans="1:23" ht="12.75">
      <c r="A380" s="10" t="s">
        <v>18</v>
      </c>
      <c r="B380" s="11"/>
      <c r="C380" s="11"/>
      <c r="D380" s="12" t="s">
        <v>275</v>
      </c>
      <c r="E380" s="12"/>
      <c r="F380" s="13"/>
      <c r="G380" s="14"/>
      <c r="H380" s="13"/>
      <c r="I380" s="14">
        <v>66</v>
      </c>
      <c r="J380" s="13"/>
      <c r="K380" s="14"/>
      <c r="L380" s="13"/>
      <c r="M380" s="14"/>
      <c r="N380" s="13"/>
      <c r="O380" s="14"/>
      <c r="P380" s="13"/>
      <c r="Q380" s="14"/>
      <c r="R380" s="13">
        <f>$R379+$F380-$G380</f>
        <v>-15</v>
      </c>
      <c r="S380" s="17">
        <f>$S379+$H380-$I380</f>
        <v>760</v>
      </c>
      <c r="T380" s="17">
        <f>$T379+$J380-$K380</f>
        <v>339</v>
      </c>
      <c r="U380" s="17">
        <f>$U379+$L380-$M380</f>
        <v>0</v>
      </c>
      <c r="V380" s="17">
        <f>$V379+$N380-$O380</f>
        <v>-40</v>
      </c>
      <c r="W380" s="17">
        <f>$W379+$P380-$Q380</f>
        <v>42</v>
      </c>
    </row>
    <row r="381" spans="1:23" ht="12.75">
      <c r="A381" s="10" t="s">
        <v>147</v>
      </c>
      <c r="B381" s="11"/>
      <c r="C381" s="11"/>
      <c r="D381" s="12" t="s">
        <v>276</v>
      </c>
      <c r="E381" s="12"/>
      <c r="F381" s="13"/>
      <c r="G381" s="14"/>
      <c r="H381" s="13"/>
      <c r="I381" s="14">
        <v>500</v>
      </c>
      <c r="J381" s="13"/>
      <c r="K381" s="14"/>
      <c r="L381" s="13"/>
      <c r="M381" s="14"/>
      <c r="N381" s="13"/>
      <c r="O381" s="14"/>
      <c r="P381" s="13"/>
      <c r="Q381" s="14"/>
      <c r="R381" s="13">
        <f>$R380+$F381-$G381</f>
        <v>-15</v>
      </c>
      <c r="S381" s="17">
        <f>$S380+$H381-$I381</f>
        <v>260</v>
      </c>
      <c r="T381" s="17">
        <f>$T380+$J381-$K381</f>
        <v>339</v>
      </c>
      <c r="U381" s="17">
        <f>$U380+$L381-$M381</f>
        <v>0</v>
      </c>
      <c r="V381" s="17">
        <f>$V380+$N381-$O381</f>
        <v>-40</v>
      </c>
      <c r="W381" s="17">
        <f>$W380+$P381-$Q381</f>
        <v>42</v>
      </c>
    </row>
    <row r="382" spans="1:23" ht="12.75">
      <c r="A382" s="10" t="s">
        <v>19</v>
      </c>
      <c r="B382" s="11" t="s">
        <v>30</v>
      </c>
      <c r="C382" s="11" t="s">
        <v>69</v>
      </c>
      <c r="D382" s="12"/>
      <c r="E382" s="12"/>
      <c r="F382" s="13"/>
      <c r="G382" s="14"/>
      <c r="H382" s="13">
        <v>90</v>
      </c>
      <c r="I382" s="14"/>
      <c r="J382" s="13"/>
      <c r="K382" s="14">
        <v>90</v>
      </c>
      <c r="L382" s="13"/>
      <c r="M382" s="14"/>
      <c r="N382" s="13"/>
      <c r="O382" s="14"/>
      <c r="P382" s="13"/>
      <c r="Q382" s="14"/>
      <c r="R382" s="13">
        <f>$R381+$F382-$G382</f>
        <v>-15</v>
      </c>
      <c r="S382" s="17">
        <f>$S381+$H382-$I382</f>
        <v>350</v>
      </c>
      <c r="T382" s="17">
        <f>$T381+$J382-$K382</f>
        <v>249</v>
      </c>
      <c r="U382" s="17">
        <f>$U381+$L382-$M382</f>
        <v>0</v>
      </c>
      <c r="V382" s="17">
        <f>$V381+$N382-$O382</f>
        <v>-40</v>
      </c>
      <c r="W382" s="17">
        <f>$W381+$P382-$Q382</f>
        <v>42</v>
      </c>
    </row>
    <row r="383" spans="1:23" ht="12.75">
      <c r="A383" s="10" t="s">
        <v>18</v>
      </c>
      <c r="B383" s="11" t="s">
        <v>32</v>
      </c>
      <c r="C383" s="11" t="s">
        <v>76</v>
      </c>
      <c r="D383" s="12"/>
      <c r="E383" s="12"/>
      <c r="F383" s="13"/>
      <c r="G383" s="14"/>
      <c r="H383" s="13"/>
      <c r="I383" s="14"/>
      <c r="J383" s="13"/>
      <c r="K383" s="14"/>
      <c r="L383" s="13"/>
      <c r="M383" s="14"/>
      <c r="N383" s="13"/>
      <c r="O383" s="14"/>
      <c r="P383" s="13"/>
      <c r="Q383" s="14"/>
      <c r="R383" s="13">
        <f>$R382+$F383-$G383</f>
        <v>-15</v>
      </c>
      <c r="S383" s="17">
        <f>$S382+$H383-$I383</f>
        <v>350</v>
      </c>
      <c r="T383" s="17">
        <f>$T382+$J383-$K383</f>
        <v>249</v>
      </c>
      <c r="U383" s="17">
        <f>$U382+$L383-$M383</f>
        <v>0</v>
      </c>
      <c r="V383" s="17">
        <f>$V382+$N383-$O383</f>
        <v>-40</v>
      </c>
      <c r="W383" s="17">
        <f>$W382+$P383-$Q383</f>
        <v>42</v>
      </c>
    </row>
    <row r="384" spans="1:23" ht="12.75">
      <c r="A384" s="10" t="s">
        <v>19</v>
      </c>
      <c r="B384" s="11" t="s">
        <v>38</v>
      </c>
      <c r="C384" s="11" t="s">
        <v>49</v>
      </c>
      <c r="D384" s="12"/>
      <c r="E384" s="12"/>
      <c r="F384" s="13"/>
      <c r="G384" s="14"/>
      <c r="H384" s="13"/>
      <c r="I384" s="14"/>
      <c r="J384" s="13"/>
      <c r="K384" s="14"/>
      <c r="L384" s="13"/>
      <c r="M384" s="14"/>
      <c r="N384" s="13"/>
      <c r="O384" s="14"/>
      <c r="P384" s="13"/>
      <c r="Q384" s="14"/>
      <c r="R384" s="13">
        <f>$R383+$F384-$G384</f>
        <v>-15</v>
      </c>
      <c r="S384" s="17">
        <f>$S383+$H384-$I384</f>
        <v>350</v>
      </c>
      <c r="T384" s="17">
        <f>$T383+$J384-$K384</f>
        <v>249</v>
      </c>
      <c r="U384" s="17">
        <f>$U383+$L384-$M384</f>
        <v>0</v>
      </c>
      <c r="V384" s="17">
        <f>$V383+$N384-$O384</f>
        <v>-40</v>
      </c>
      <c r="W384" s="17">
        <f>$W383+$P384-$Q384</f>
        <v>42</v>
      </c>
    </row>
    <row r="385" spans="1:23" ht="12.75">
      <c r="A385" s="10"/>
      <c r="B385" s="11" t="s">
        <v>30</v>
      </c>
      <c r="C385" s="11" t="s">
        <v>43</v>
      </c>
      <c r="D385" s="12"/>
      <c r="E385" s="12"/>
      <c r="F385" s="13"/>
      <c r="G385" s="14"/>
      <c r="H385" s="13">
        <v>200</v>
      </c>
      <c r="I385" s="14"/>
      <c r="J385" s="13"/>
      <c r="K385" s="14">
        <v>200</v>
      </c>
      <c r="L385" s="13"/>
      <c r="M385" s="14"/>
      <c r="N385" s="13"/>
      <c r="O385" s="14"/>
      <c r="P385" s="13"/>
      <c r="Q385" s="14"/>
      <c r="R385" s="13">
        <f>$R384+$F385-$G385</f>
        <v>-15</v>
      </c>
      <c r="S385" s="17">
        <f>$S384+$H385-$I385</f>
        <v>550</v>
      </c>
      <c r="T385" s="17">
        <f>$T384+$J385-$K385</f>
        <v>49</v>
      </c>
      <c r="U385" s="17">
        <f>$U384+$L385-$M385</f>
        <v>0</v>
      </c>
      <c r="V385" s="17">
        <f>$V384+$N385-$O385</f>
        <v>-40</v>
      </c>
      <c r="W385" s="17">
        <f>$W384+$P385-$Q385</f>
        <v>42</v>
      </c>
    </row>
    <row r="386" spans="1:23" ht="12.75">
      <c r="A386" s="10" t="s">
        <v>18</v>
      </c>
      <c r="B386" s="11" t="s">
        <v>58</v>
      </c>
      <c r="C386" s="11" t="s">
        <v>62</v>
      </c>
      <c r="D386" s="12" t="s">
        <v>181</v>
      </c>
      <c r="E386" s="12"/>
      <c r="F386" s="13"/>
      <c r="G386" s="14"/>
      <c r="H386" s="13">
        <v>400</v>
      </c>
      <c r="I386" s="14"/>
      <c r="J386" s="13"/>
      <c r="K386" s="14"/>
      <c r="L386" s="13"/>
      <c r="M386" s="14"/>
      <c r="N386" s="13"/>
      <c r="O386" s="14"/>
      <c r="P386" s="13"/>
      <c r="Q386" s="14"/>
      <c r="R386" s="13">
        <f>$R385+$F386-$G386</f>
        <v>-15</v>
      </c>
      <c r="S386" s="17">
        <f>$S385+$H386-$I386</f>
        <v>950</v>
      </c>
      <c r="T386" s="17">
        <f>$T385+$J386-$K386</f>
        <v>49</v>
      </c>
      <c r="U386" s="17">
        <f>$U385+$L386-$M386</f>
        <v>0</v>
      </c>
      <c r="V386" s="17">
        <f>$V385+$N386-$O386</f>
        <v>-40</v>
      </c>
      <c r="W386" s="17">
        <f>$W385+$P386-$Q386</f>
        <v>42</v>
      </c>
    </row>
    <row r="387" spans="1:23" ht="12.75">
      <c r="A387" s="10" t="s">
        <v>147</v>
      </c>
      <c r="B387" s="11"/>
      <c r="C387" s="11"/>
      <c r="D387" s="12" t="s">
        <v>108</v>
      </c>
      <c r="E387" s="12"/>
      <c r="F387" s="13"/>
      <c r="G387" s="14"/>
      <c r="H387" s="13"/>
      <c r="I387" s="14">
        <v>400</v>
      </c>
      <c r="J387" s="13"/>
      <c r="K387" s="14"/>
      <c r="L387" s="13"/>
      <c r="M387" s="14"/>
      <c r="N387" s="13"/>
      <c r="O387" s="14"/>
      <c r="P387" s="13"/>
      <c r="Q387" s="14"/>
      <c r="R387" s="13">
        <f>$R386+$F387-$G387</f>
        <v>-15</v>
      </c>
      <c r="S387" s="17">
        <f>$S386+$H387-$I387</f>
        <v>550</v>
      </c>
      <c r="T387" s="17">
        <f>$T386+$J387-$K387</f>
        <v>49</v>
      </c>
      <c r="U387" s="17">
        <f>$U386+$L387-$M387</f>
        <v>0</v>
      </c>
      <c r="V387" s="17">
        <f>$V386+$N387-$O387</f>
        <v>-40</v>
      </c>
      <c r="W387" s="17">
        <f>$W386+$P387-$Q387</f>
        <v>42</v>
      </c>
    </row>
    <row r="388" spans="1:23" ht="12.75">
      <c r="A388" s="10" t="s">
        <v>19</v>
      </c>
      <c r="B388" s="11" t="s">
        <v>26</v>
      </c>
      <c r="C388" s="11" t="s">
        <v>59</v>
      </c>
      <c r="D388" s="12"/>
      <c r="E388" s="12"/>
      <c r="F388" s="13"/>
      <c r="G388" s="14"/>
      <c r="H388" s="13"/>
      <c r="I388" s="14"/>
      <c r="J388" s="13"/>
      <c r="K388" s="14"/>
      <c r="L388" s="13"/>
      <c r="M388" s="14"/>
      <c r="N388" s="13"/>
      <c r="O388" s="14"/>
      <c r="P388" s="13"/>
      <c r="Q388" s="14"/>
      <c r="R388" s="13">
        <f>$R387+$F388-$G388</f>
        <v>-15</v>
      </c>
      <c r="S388" s="17">
        <f>$S387+$H388-$I388</f>
        <v>550</v>
      </c>
      <c r="T388" s="17">
        <f>$T387+$J388-$K388</f>
        <v>49</v>
      </c>
      <c r="U388" s="17">
        <f>$U387+$L388-$M388</f>
        <v>0</v>
      </c>
      <c r="V388" s="17">
        <f>$V387+$N388-$O388</f>
        <v>-40</v>
      </c>
      <c r="W388" s="17">
        <f>$W387+$P388-$Q388</f>
        <v>42</v>
      </c>
    </row>
    <row r="389" spans="1:23" ht="12.75">
      <c r="A389" s="10" t="s">
        <v>18</v>
      </c>
      <c r="B389" s="11" t="s">
        <v>35</v>
      </c>
      <c r="C389" s="11" t="s">
        <v>71</v>
      </c>
      <c r="D389" s="12"/>
      <c r="E389" s="12"/>
      <c r="F389" s="13"/>
      <c r="G389" s="14"/>
      <c r="H389" s="13"/>
      <c r="I389" s="14"/>
      <c r="J389" s="13"/>
      <c r="K389" s="14"/>
      <c r="L389" s="13"/>
      <c r="M389" s="14"/>
      <c r="N389" s="13"/>
      <c r="O389" s="14"/>
      <c r="P389" s="13"/>
      <c r="Q389" s="14"/>
      <c r="R389" s="13">
        <f>$R388+$F389-$G389</f>
        <v>-15</v>
      </c>
      <c r="S389" s="17">
        <f>$S388+$H389-$I389</f>
        <v>550</v>
      </c>
      <c r="T389" s="17">
        <f>$T388+$J389-$K389</f>
        <v>49</v>
      </c>
      <c r="U389" s="17">
        <f>$U388+$L389-$M389</f>
        <v>0</v>
      </c>
      <c r="V389" s="17">
        <f>$V388+$N389-$O389</f>
        <v>-40</v>
      </c>
      <c r="W389" s="17">
        <f>$W388+$P389-$Q389</f>
        <v>42</v>
      </c>
    </row>
    <row r="390" spans="1:23" ht="12.75">
      <c r="A390" s="10"/>
      <c r="B390" s="11" t="s">
        <v>30</v>
      </c>
      <c r="C390" s="11" t="s">
        <v>41</v>
      </c>
      <c r="D390" s="12"/>
      <c r="E390" s="12"/>
      <c r="F390" s="13"/>
      <c r="G390" s="14"/>
      <c r="H390" s="13"/>
      <c r="I390" s="14"/>
      <c r="J390" s="13"/>
      <c r="K390" s="14"/>
      <c r="L390" s="13"/>
      <c r="M390" s="14"/>
      <c r="N390" s="13"/>
      <c r="O390" s="14"/>
      <c r="P390" s="13"/>
      <c r="Q390" s="14"/>
      <c r="R390" s="13">
        <f>$R389+$F390-$G390</f>
        <v>-15</v>
      </c>
      <c r="S390" s="17">
        <f>$S389+$H390-$I390</f>
        <v>550</v>
      </c>
      <c r="T390" s="17">
        <f>$T389+$J390-$K390</f>
        <v>49</v>
      </c>
      <c r="U390" s="17">
        <f>$U389+$L390-$M390</f>
        <v>0</v>
      </c>
      <c r="V390" s="17">
        <f>$V389+$N390-$O390</f>
        <v>-40</v>
      </c>
      <c r="W390" s="17">
        <f>$W389+$P390-$Q390</f>
        <v>42</v>
      </c>
    </row>
    <row r="391" spans="1:23" ht="12.75">
      <c r="A391" s="10" t="s">
        <v>19</v>
      </c>
      <c r="B391" s="11" t="s">
        <v>36</v>
      </c>
      <c r="C391" s="11" t="s">
        <v>64</v>
      </c>
      <c r="D391" s="12" t="s">
        <v>277</v>
      </c>
      <c r="E391" s="12" t="s">
        <v>278</v>
      </c>
      <c r="F391" s="13"/>
      <c r="G391" s="14"/>
      <c r="H391" s="13"/>
      <c r="I391" s="14"/>
      <c r="J391" s="13"/>
      <c r="K391" s="14"/>
      <c r="L391" s="13"/>
      <c r="M391" s="14"/>
      <c r="N391" s="13"/>
      <c r="O391" s="14"/>
      <c r="P391" s="13"/>
      <c r="Q391" s="14"/>
      <c r="R391" s="13">
        <f>$R390+$F391-$G391</f>
        <v>-15</v>
      </c>
      <c r="S391" s="17">
        <f>$S390+$H391-$I391</f>
        <v>550</v>
      </c>
      <c r="T391" s="17">
        <f>$T390+$J391-$K391</f>
        <v>49</v>
      </c>
      <c r="U391" s="17">
        <f>$U390+$L391-$M391</f>
        <v>0</v>
      </c>
      <c r="V391" s="17">
        <f>$V390+$N391-$O391</f>
        <v>-40</v>
      </c>
      <c r="W391" s="17">
        <f>$W390+$P391-$Q391</f>
        <v>42</v>
      </c>
    </row>
    <row r="392" ht="12.75">
      <c r="A392" s="23" t="s">
        <v>279</v>
      </c>
    </row>
    <row r="393" ht="12.75">
      <c r="A393" s="24"/>
    </row>
  </sheetData>
  <sheetProtection selectLockedCells="1" selectUnlockedCells="1"/>
  <conditionalFormatting sqref="A1:E65536">
    <cfRule type="expression" priority="1" dxfId="0" stopIfTrue="1">
      <formula>MOD(ROW(),2)=0</formula>
    </cfRule>
  </conditionalFormatting>
  <conditionalFormatting sqref="F1:IV65536">
    <cfRule type="expression" priority="2" dxfId="0" stopIfTrue="1">
      <formula>MOD(ROW(),2)=0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Oga Kenji</dc:creator>
  <cp:keywords/>
  <dc:description/>
  <cp:lastModifiedBy>Oga Kenji</cp:lastModifiedBy>
  <dcterms:created xsi:type="dcterms:W3CDTF">2013-03-02T12:50:30Z</dcterms:created>
  <dcterms:modified xsi:type="dcterms:W3CDTF">2013-03-02T12:51:50Z</dcterms:modified>
  <cp:category/>
  <cp:version/>
  <cp:contentType/>
  <cp:contentStatus/>
  <cp:revision>1</cp:revision>
</cp:coreProperties>
</file>