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mc:AlternateContent xmlns:mc="http://schemas.openxmlformats.org/markup-compatibility/2006">
    <mc:Choice Requires="x15">
      <x15ac:absPath xmlns:x15ac="http://schemas.microsoft.com/office/spreadsheetml/2010/11/ac" url="C:\Users\芳治\Dropbox\新しいフォルダー\"/>
    </mc:Choice>
  </mc:AlternateContent>
  <bookViews>
    <workbookView xWindow="0" yWindow="0" windowWidth="16380" windowHeight="8190"/>
  </bookViews>
  <sheets>
    <sheet name="問題" sheetId="1" r:id="rId1"/>
    <sheet name="ジャンル分類" sheetId="2" r:id="rId2"/>
  </sheets>
  <externalReferences>
    <externalReference r:id="rId3"/>
  </externalReferences>
  <definedNames>
    <definedName name="Excel_BuiltIn__FilterDatabase" localSheetId="0">問題!#REF!</definedName>
    <definedName name="Excel_BuiltIn_Print_Area" localSheetId="0">問題!$A$8:$K$65505</definedName>
    <definedName name="_xlnm.Print_Area" localSheetId="0">問題!$A$1:$K$34</definedName>
    <definedName name="ジャンル" localSheetId="1">ジャンル分類!$A$2:$A$83</definedName>
    <definedName name="ジャンル">[1]ジャンル分類!$A$2:$A$83</definedName>
  </definedNames>
  <calcPr calcId="171027" iterateDelta="1E-4"/>
</workbook>
</file>

<file path=xl/calcChain.xml><?xml version="1.0" encoding="utf-8"?>
<calcChain xmlns="http://schemas.openxmlformats.org/spreadsheetml/2006/main">
  <c r="C3" i="2" l="1"/>
  <c r="C4" i="2"/>
  <c r="C5" i="2"/>
  <c r="C6" i="2"/>
  <c r="C7" i="2"/>
  <c r="C8" i="2"/>
  <c r="C9" i="2"/>
  <c r="C87" i="2" s="1"/>
  <c r="C10" i="2"/>
  <c r="C11" i="2"/>
  <c r="C12" i="2"/>
  <c r="C13" i="2"/>
  <c r="C14" i="2"/>
  <c r="C15" i="2"/>
  <c r="C16" i="2"/>
  <c r="C88" i="2" s="1"/>
  <c r="C105" i="2" s="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93" i="2" s="1"/>
  <c r="C49" i="2"/>
  <c r="C94" i="2" s="1"/>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98" i="2" s="1"/>
  <c r="C90" i="2"/>
  <c r="F6" i="1"/>
  <c r="K6" i="1"/>
  <c r="F7" i="1"/>
  <c r="K7" i="1"/>
  <c r="F8" i="1"/>
  <c r="K8" i="1"/>
  <c r="F9" i="1"/>
  <c r="K9" i="1"/>
  <c r="F10" i="1"/>
  <c r="K10" i="1"/>
  <c r="F11" i="1"/>
  <c r="K11" i="1"/>
  <c r="F12" i="1"/>
  <c r="K12" i="1"/>
  <c r="F13" i="1"/>
  <c r="K13" i="1"/>
  <c r="F14" i="1"/>
  <c r="K14" i="1"/>
  <c r="F15" i="1"/>
  <c r="K15" i="1"/>
  <c r="F16" i="1"/>
  <c r="K16" i="1"/>
  <c r="F17" i="1"/>
  <c r="K17" i="1"/>
  <c r="F18" i="1"/>
  <c r="K18" i="1"/>
  <c r="F19" i="1"/>
  <c r="K19" i="1"/>
  <c r="F20" i="1"/>
  <c r="K20" i="1"/>
  <c r="F21" i="1"/>
  <c r="K21" i="1"/>
  <c r="F22" i="1"/>
  <c r="K22" i="1"/>
  <c r="F23" i="1"/>
  <c r="K23" i="1"/>
  <c r="F24" i="1"/>
  <c r="K24" i="1"/>
  <c r="F25" i="1"/>
  <c r="K25" i="1"/>
  <c r="F26" i="1"/>
  <c r="K26" i="1"/>
  <c r="F27" i="1"/>
  <c r="K27" i="1"/>
  <c r="F28" i="1"/>
  <c r="K28" i="1"/>
  <c r="F29" i="1"/>
  <c r="K29" i="1"/>
  <c r="F30" i="1"/>
  <c r="K30" i="1"/>
  <c r="C89" i="2"/>
  <c r="C92" i="2" l="1"/>
  <c r="C95" i="2"/>
  <c r="C97" i="2"/>
  <c r="D97" i="2" s="1"/>
  <c r="C96" i="2"/>
  <c r="C102" i="2" s="1"/>
  <c r="C91" i="2"/>
  <c r="C101" i="2" s="1"/>
  <c r="C103" i="2"/>
  <c r="C99" i="2"/>
  <c r="D91" i="2" s="1"/>
  <c r="C104" i="2" l="1"/>
  <c r="D89" i="2"/>
  <c r="C106" i="2"/>
  <c r="D105" i="2" s="1"/>
  <c r="D88" i="2"/>
  <c r="D90" i="2"/>
  <c r="D95" i="2"/>
  <c r="D87" i="2"/>
  <c r="D96" i="2"/>
  <c r="D93" i="2"/>
  <c r="D92" i="2"/>
  <c r="D94" i="2"/>
  <c r="D102" i="2"/>
  <c r="D98" i="2"/>
  <c r="D101" i="2" l="1"/>
  <c r="D104" i="2"/>
  <c r="D103" i="2"/>
</calcChain>
</file>

<file path=xl/sharedStrings.xml><?xml version="1.0" encoding="utf-8"?>
<sst xmlns="http://schemas.openxmlformats.org/spreadsheetml/2006/main" count="247" uniqueCount="220">
  <si>
    <t>問題番号</t>
  </si>
  <si>
    <t>問題タイプ</t>
  </si>
  <si>
    <t>問題文</t>
  </si>
  <si>
    <t>正解</t>
  </si>
  <si>
    <t>ジャンル</t>
  </si>
  <si>
    <t>作成者</t>
  </si>
  <si>
    <t>出典</t>
  </si>
  <si>
    <t>正誤基準</t>
  </si>
  <si>
    <t>解説</t>
  </si>
  <si>
    <t>画像リンク</t>
  </si>
  <si>
    <t>文字数</t>
  </si>
  <si>
    <t>必須</t>
  </si>
  <si>
    <t>F2に記入したら自動</t>
  </si>
  <si>
    <t>極力記入</t>
  </si>
  <si>
    <t>あれば記入</t>
  </si>
  <si>
    <t>自動</t>
  </si>
  <si>
    <r>
      <t xml:space="preserve">必ず記入願います。
</t>
    </r>
    <r>
      <rPr>
        <b/>
        <sz val="9"/>
        <rFont val="ＭＳ Ｐゴシック"/>
        <family val="3"/>
        <charset val="128"/>
      </rPr>
      <t xml:space="preserve">
</t>
    </r>
    <r>
      <rPr>
        <sz val="9"/>
        <rFont val="ＭＳ Ｐゴシック"/>
        <family val="3"/>
        <charset val="128"/>
      </rPr>
      <t>問題数は1問からお受けしますが、</t>
    </r>
    <r>
      <rPr>
        <b/>
        <u/>
        <sz val="9"/>
        <rFont val="ＭＳ Ｐゴシック"/>
        <family val="3"/>
        <charset val="128"/>
      </rPr>
      <t>10～30問の場合「Ｂスタッフ」扱いとなり、参加費がお安くなります。</t>
    </r>
  </si>
  <si>
    <r>
      <t>・</t>
    </r>
    <r>
      <rPr>
        <b/>
        <u/>
        <sz val="9"/>
        <rFont val="ＭＳ Ｐゴシック"/>
        <family val="3"/>
        <charset val="128"/>
      </rPr>
      <t xml:space="preserve">別解がありましたら、それもご記入願います。
</t>
    </r>
    <r>
      <rPr>
        <sz val="9"/>
        <rFont val="ＭＳ Ｐゴシック"/>
        <family val="3"/>
        <charset val="128"/>
      </rPr>
      <t xml:space="preserve">基準については右の「正誤基準」欄にご記入ください。
</t>
    </r>
    <r>
      <rPr>
        <b/>
        <u/>
        <sz val="9"/>
        <rFont val="ＭＳ Ｐゴシック"/>
        <family val="3"/>
        <charset val="128"/>
      </rPr>
      <t xml:space="preserve">
・問題・正解とも、読みにくい単語については、読み方を単語の後ろにカッコで記入ください。
</t>
    </r>
    <r>
      <rPr>
        <sz val="9"/>
        <color indexed="18"/>
        <rFont val="ＭＳ Ｐゴシック"/>
        <family val="3"/>
        <charset val="128"/>
      </rPr>
      <t xml:space="preserve">
　例：山﨑武司（やまさき　たけし）　←"やまざき""たけじ"も考えられるため
　　　＊基準に関する情報は「正誤基準」欄に記入
</t>
    </r>
    <r>
      <rPr>
        <b/>
        <u/>
        <sz val="9"/>
        <rFont val="ＭＳ Ｐゴシック"/>
        <family val="3"/>
        <charset val="128"/>
      </rPr>
      <t xml:space="preserve">
・外来語、外国の人名につきましては、もしわかるようであれば、言語のスペルを答えのあとに【】表記でお書きください。
</t>
    </r>
    <r>
      <rPr>
        <sz val="9"/>
        <color indexed="56"/>
        <rFont val="ＭＳ Ｐゴシック"/>
        <family val="3"/>
        <charset val="128"/>
      </rPr>
      <t xml:space="preserve">
　例：バラク・オバマ【Barack Hussein Obama II】</t>
    </r>
  </si>
  <si>
    <r>
      <t>必ず選択願います。
ジャンル分類については、下の「ジャンル分類」タブを参照ください。</t>
    </r>
    <r>
      <rPr>
        <sz val="9"/>
        <rFont val="ＭＳ Ｐゴシック"/>
        <family val="3"/>
        <charset val="128"/>
      </rPr>
      <t>判断がつかないものは「ノンセクション」にてお願いします。</t>
    </r>
  </si>
  <si>
    <t>必ず記入願います。（エントリー時の「当日使用する名前」でお願いします。）</t>
  </si>
  <si>
    <r>
      <t>原則、出典となるものをご記入ください</t>
    </r>
    <r>
      <rPr>
        <sz val="9"/>
        <rFont val="ＭＳ Ｐゴシック"/>
        <family val="3"/>
        <charset val="128"/>
      </rPr>
      <t xml:space="preserve">（文献・雑誌名など、ウェブページの場合はアドレス）。
どうしてもつけられないものは結構ですが（計算問題など）、採用の優先度は低くなります。
</t>
    </r>
    <r>
      <rPr>
        <b/>
        <u/>
        <sz val="9"/>
        <rFont val="ＭＳ Ｐゴシック"/>
        <family val="3"/>
        <charset val="128"/>
      </rPr>
      <t>但し、極力wikipediaを出典としてあげないようお願いします（やむを得ない場合を除く）。</t>
    </r>
  </si>
  <si>
    <r>
      <t xml:space="preserve">・正誤判定基準については、作成時点でわかっていればご記入ください（特に今回はボードですので、漢字についての基準もお願いします）。また、その基準になる知識もわかる範囲でご記入ください。
</t>
    </r>
    <r>
      <rPr>
        <sz val="9"/>
        <color indexed="56"/>
        <rFont val="ＭＳ Ｐゴシック"/>
        <family val="3"/>
        <charset val="128"/>
      </rPr>
      <t xml:space="preserve">　例：「やま”ざき”は×」「﨑、崎どちらでも○（新聞によっては”崎”表記もある、99年以前は”崎”であった）」
</t>
    </r>
    <r>
      <rPr>
        <sz val="9"/>
        <rFont val="ＭＳ Ｐゴシック"/>
        <family val="3"/>
        <charset val="128"/>
      </rPr>
      <t xml:space="preserve">
・</t>
    </r>
    <r>
      <rPr>
        <b/>
        <u/>
        <sz val="9"/>
        <rFont val="ＭＳ Ｐゴシック"/>
        <family val="3"/>
        <charset val="128"/>
      </rPr>
      <t xml:space="preserve">正解が外来語の場合、もし綴りがわかるようであれば、ご記入の程お願いします。
</t>
    </r>
    <r>
      <rPr>
        <sz val="9"/>
        <rFont val="ＭＳ Ｐゴシック"/>
        <family val="3"/>
        <charset val="128"/>
      </rPr>
      <t>　なお、問題文については綴りは必要ありません。
　＊今イベントも複数地区で開催するため、「問題作成者がその現場にいない」ことが想定されます。そのため、正誤基準については事前に準備しておく必要があります。ご理解のほどお願いします。</t>
    </r>
  </si>
  <si>
    <r>
      <t>解説については必須ではありませんが、</t>
    </r>
    <r>
      <rPr>
        <b/>
        <u/>
        <sz val="9"/>
        <rFont val="ＭＳ Ｐゴシック"/>
        <family val="3"/>
        <charset val="128"/>
      </rPr>
      <t>「この問題に関する面白さ」「興味深い周辺知識」</t>
    </r>
    <r>
      <rPr>
        <sz val="9"/>
        <rFont val="ＭＳ Ｐゴシック"/>
        <family val="3"/>
        <charset val="128"/>
      </rPr>
      <t xml:space="preserve">などありましたら、ご紹介する意味でも是非お書きください。
　また、
</t>
    </r>
    <r>
      <rPr>
        <b/>
        <u/>
        <sz val="9"/>
        <rFont val="ＭＳ Ｐゴシック"/>
        <family val="3"/>
        <charset val="128"/>
      </rPr>
      <t xml:space="preserve">　「これがその業界でどのように知られているか」（○○に興味がある人だったら基本中の基本、など）
　「問題提供者の私的な思い入れ」
</t>
    </r>
    <r>
      <rPr>
        <sz val="9"/>
        <rFont val="ＭＳ Ｐゴシック"/>
        <family val="3"/>
        <charset val="128"/>
      </rPr>
      <t>　などがありましたら、これもご紹介する意味でお書き頂けると幸いです。</t>
    </r>
  </si>
  <si>
    <r>
      <t xml:space="preserve">当日の問題表示、および問題集に画像を掲載する可能性があります。
</t>
    </r>
    <r>
      <rPr>
        <b/>
        <u/>
        <sz val="9"/>
        <rFont val="ＭＳ Ｐゴシック"/>
        <family val="3"/>
        <charset val="128"/>
      </rPr>
      <t xml:space="preserve">
問題を解説するにあたり「わかりやすい画像」や、問題に関連した「興味を引くような画像」がありましたら、こちらに画像へのリンクを張ってください。
</t>
    </r>
    <r>
      <rPr>
        <sz val="9"/>
        <rFont val="ＭＳ Ｐゴシック"/>
        <family val="3"/>
        <charset val="128"/>
      </rPr>
      <t>　できればdropboxなどのオンラインストレージサービスをご利用ください（わからない方は、問題送信時に添付いただく形でも結構です）</t>
    </r>
  </si>
  <si>
    <t>文字数の制限はありません。
ただ、あまりに長すぎる問題（読み仮名抜きで150文字以上）については、運営時間の点で採用率が下がったり、改題される可能性が高くなりますので、あらかじめご了承ください。</t>
  </si>
  <si>
    <t>　</t>
  </si>
  <si>
    <t>説明</t>
  </si>
  <si>
    <t>ジャンル別問題数</t>
  </si>
  <si>
    <t>合計問題数</t>
  </si>
  <si>
    <t>～選択してください～</t>
  </si>
  <si>
    <t>文学 - 純文学</t>
  </si>
  <si>
    <t>明治以降の純文学作品に関する問題。</t>
  </si>
  <si>
    <t>文学 - 大衆文学</t>
  </si>
  <si>
    <t>明治以降の大衆文学作品に関する問題。恋愛、ＳＦ、ミステリーなど。</t>
  </si>
  <si>
    <t>文学 - 古典文学</t>
  </si>
  <si>
    <t>江戸時代以前の文学作品に関する問題。</t>
  </si>
  <si>
    <t>文学 - 世界文学</t>
  </si>
  <si>
    <t>日本以外の文学作品に関する問題。</t>
  </si>
  <si>
    <t>文学 - 神話</t>
  </si>
  <si>
    <t>各国の神話に関する問題。</t>
  </si>
  <si>
    <t>文学 - 俳句・短歌・詩</t>
  </si>
  <si>
    <t>俳句・短歌・狂言・川柳・詩など、主に小説の形を取らない文学作品に関する問題。</t>
  </si>
  <si>
    <t>文学 - 童話・昔話</t>
  </si>
  <si>
    <t>童話や昔話など、子供向けの文学作品に関する問題。</t>
  </si>
  <si>
    <t>文学 - 倫理・哲学</t>
  </si>
  <si>
    <t>倫理学・哲学・心理学などに関する問題。</t>
  </si>
  <si>
    <t>文学 - その他</t>
  </si>
  <si>
    <t>その他文学に関する問題。</t>
  </si>
  <si>
    <t>科学 - 物理</t>
  </si>
  <si>
    <t>物理に関する問題。</t>
  </si>
  <si>
    <t>科学 - 化学</t>
  </si>
  <si>
    <t>化学に関する問題。</t>
  </si>
  <si>
    <t>科学 - 医学</t>
  </si>
  <si>
    <t>医学に関する問題。</t>
  </si>
  <si>
    <t>科学 - 生物・農業・園芸</t>
  </si>
  <si>
    <t>生物に関する問題＋農業・園芸に関する問題。</t>
  </si>
  <si>
    <t>科学 - 地学</t>
  </si>
  <si>
    <t>地学に関する問題。</t>
  </si>
  <si>
    <t>科学 - 天文</t>
  </si>
  <si>
    <t>天文学に関する問題。</t>
  </si>
  <si>
    <t>科学 - 数学</t>
  </si>
  <si>
    <t>数学に関する問題。</t>
  </si>
  <si>
    <t>科学 - 単位</t>
  </si>
  <si>
    <t>単位、接頭語などに関する問題。</t>
  </si>
  <si>
    <t>科学 - コンピューター・IT</t>
  </si>
  <si>
    <t>コンピューター、インターネットなど情報に関する問題。</t>
  </si>
  <si>
    <t>科学 - 人物</t>
  </si>
  <si>
    <t>科学者、宇宙飛行士など化学の人物に関する問題。</t>
  </si>
  <si>
    <t>科学 - 賞</t>
  </si>
  <si>
    <t>科学関係の賞に関する問題。</t>
  </si>
  <si>
    <t>科学 - その他</t>
  </si>
  <si>
    <t>生活科学など、その他で科学に分類される問題。</t>
  </si>
  <si>
    <t>地理 - 世界地理</t>
  </si>
  <si>
    <t>日本以外の地理に関する問題。</t>
  </si>
  <si>
    <t>地理 - 日本地理</t>
  </si>
  <si>
    <t>日本の地理に関する問題。</t>
  </si>
  <si>
    <t>地理 - その他</t>
  </si>
  <si>
    <t>その他地理に関する問題。</t>
  </si>
  <si>
    <t>公民 - 政治</t>
  </si>
  <si>
    <t>政治に関する問題。</t>
  </si>
  <si>
    <t>公民 - 経済</t>
  </si>
  <si>
    <t>経済に関する問題。</t>
  </si>
  <si>
    <t>公民 - 法律</t>
  </si>
  <si>
    <t>法律に関する問題。</t>
  </si>
  <si>
    <t>公民 - その他</t>
  </si>
  <si>
    <t>教育学などその他公民分野に関する問題。</t>
  </si>
  <si>
    <t>生活 - 食</t>
  </si>
  <si>
    <t>料理、食材など食べ物・飲み物全般に関する問題。</t>
  </si>
  <si>
    <t>生活 - 室内遊戯</t>
  </si>
  <si>
    <t>囲碁・将棋・チェス・トランプ・コンピューターゲーム・ボードゲームなどに関する問題。</t>
  </si>
  <si>
    <t>生活 - 交通</t>
  </si>
  <si>
    <t>道路交通・電車・飛行機などに関する問題。</t>
  </si>
  <si>
    <t>生活 - マナー・しきたり</t>
  </si>
  <si>
    <t>日常生活の作法に関する問題。</t>
  </si>
  <si>
    <t>生活 - 家事</t>
  </si>
  <si>
    <t>掃除・洗濯など家事に関する問題。</t>
  </si>
  <si>
    <t>生活 - 暦・年中行事</t>
  </si>
  <si>
    <t>毎年一定の時期に行われる行事などに関する問題。</t>
  </si>
  <si>
    <t>生活 - 会社・商品</t>
  </si>
  <si>
    <t>会社やその会社から発売されている商品などに関する問題。</t>
  </si>
  <si>
    <t>生活 - 宗教</t>
  </si>
  <si>
    <t>仏教・神道・キリスト教・イスラム教など、宗教に関する問題。</t>
  </si>
  <si>
    <t>生活 - その他</t>
  </si>
  <si>
    <t>日常生活全般に関する問題。</t>
  </si>
  <si>
    <t>歴史 - 世界史・人物</t>
  </si>
  <si>
    <t>世界史に登場する人物に関する問題。</t>
  </si>
  <si>
    <t>歴史 - 世界史・出来事</t>
  </si>
  <si>
    <t>世界史の中でも事件など出来事に関する問題。</t>
  </si>
  <si>
    <t>歴史 - 日本史・人物</t>
  </si>
  <si>
    <t>日本史に登場する人物に関する問題。</t>
  </si>
  <si>
    <t>歴史 - 日本史・出来事</t>
  </si>
  <si>
    <t>日本史の中でも事件など出来事に関する問題。</t>
  </si>
  <si>
    <t>歴史 - その他</t>
  </si>
  <si>
    <t>それ以外の歴史に関する問題。</t>
  </si>
  <si>
    <t>言葉 - ことわざ・慣用句</t>
  </si>
  <si>
    <t>ことわざ、慣用句、四字熟語などに関する問題。</t>
  </si>
  <si>
    <t>言葉 - 漢字</t>
  </si>
  <si>
    <t>漢字に関する問題。</t>
  </si>
  <si>
    <t>言葉 - 外国語</t>
  </si>
  <si>
    <t>外国語に関する問題</t>
  </si>
  <si>
    <t>言葉 - その他</t>
  </si>
  <si>
    <t>日本語だけ・外国語だけではない問題など。</t>
  </si>
  <si>
    <t>芸能 - 古典・伝統</t>
  </si>
  <si>
    <t>古典芸能・伝統芸能に関する問題。</t>
  </si>
  <si>
    <t>芸能 - 映画・演劇</t>
  </si>
  <si>
    <t>映画・演劇に関する問題。</t>
  </si>
  <si>
    <t>芸能 - お笑い</t>
  </si>
  <si>
    <t>お笑いに関する問題。</t>
  </si>
  <si>
    <t>芸能 - TV番組</t>
  </si>
  <si>
    <t>TV番組に関する問題。</t>
  </si>
  <si>
    <t>芸能 - 芸能人</t>
  </si>
  <si>
    <t>タレントやアイドルに関する問題。</t>
  </si>
  <si>
    <t>芸能 - その他</t>
  </si>
  <si>
    <t>その他芸能に関する問題。</t>
  </si>
  <si>
    <t>芸術 - ファッション</t>
  </si>
  <si>
    <t>衣服、化粧、宝石、ブランドなどファッションに関する問題。</t>
  </si>
  <si>
    <t>芸術 - 絵画</t>
  </si>
  <si>
    <t>絵画に関する問題。</t>
  </si>
  <si>
    <t>芸術 - 彫刻・像</t>
  </si>
  <si>
    <t>彫刻・像に関する問題。</t>
  </si>
  <si>
    <t>芸術 - 建築</t>
  </si>
  <si>
    <t>建築物、建築家に関する問題。</t>
  </si>
  <si>
    <t>芸術 - マンガ・アニメ</t>
  </si>
  <si>
    <t>マンガ・アニメ、およびそれらの作者やスタッフに関する問題。</t>
  </si>
  <si>
    <t>芸術 - その他</t>
  </si>
  <si>
    <t>デザイン（デザイナー）、美術史、芸術用語など</t>
  </si>
  <si>
    <t>音楽 - J-POP</t>
  </si>
  <si>
    <t>最近の日本の音楽シーンに関する問題。</t>
  </si>
  <si>
    <t>音楽 - 歌謡曲</t>
  </si>
  <si>
    <t>一昔前のヒット曲（おおむね昭和時代の曲）に関する問題。</t>
  </si>
  <si>
    <t>音楽 - 洋楽</t>
  </si>
  <si>
    <t>洋楽に関する問題。</t>
  </si>
  <si>
    <t>音楽 - クラシック</t>
  </si>
  <si>
    <t>クラシック音楽に関する問題。</t>
  </si>
  <si>
    <t>音楽 - 伝統</t>
  </si>
  <si>
    <t>童謡・民謡・唱歌・国歌など伝統音楽に各国の伝統音楽に関する問題。</t>
  </si>
  <si>
    <t>音楽 - 楽器・演奏法</t>
  </si>
  <si>
    <t>楽器そのもの、またその演奏法に関する問題。</t>
  </si>
  <si>
    <t>音楽 - 楽譜・用語</t>
  </si>
  <si>
    <t>楽譜の記号、音楽用語など楽典に関する問題。</t>
  </si>
  <si>
    <t>音楽 - 人物</t>
  </si>
  <si>
    <t>歌手・演奏家・作曲家など音楽家に関する問題。</t>
  </si>
  <si>
    <t>音楽 - その他</t>
  </si>
  <si>
    <t>その他音楽に関する問題。</t>
  </si>
  <si>
    <t>スポーツ - 野球</t>
  </si>
  <si>
    <t>野球に関する問題。</t>
  </si>
  <si>
    <t>スポーツ - サッカー</t>
  </si>
  <si>
    <t>サッカーに関する問題。</t>
  </si>
  <si>
    <t>スポーツ - その他球技</t>
  </si>
  <si>
    <t>野球・サッカー以外の球技全般に関する問題。</t>
  </si>
  <si>
    <t>スポーツ - 相撲</t>
  </si>
  <si>
    <t>相撲に関する問題。</t>
  </si>
  <si>
    <t>スポーツ - 格闘技</t>
  </si>
  <si>
    <t>格闘技に関する問題。</t>
  </si>
  <si>
    <t>スポーツ - 武道</t>
  </si>
  <si>
    <t>柔道、剣道、弓道など、日本の伝統的なスポーツに関する問題。</t>
  </si>
  <si>
    <t>スポーツ - 陸上競技</t>
  </si>
  <si>
    <t>トラック競技・フィールド競技・マラソン・駅伝などに関する問題。</t>
  </si>
  <si>
    <t>スポーツ - 水泳・マリンスポーツ</t>
  </si>
  <si>
    <t>水や海に関連するスポーツに関する問題。</t>
  </si>
  <si>
    <t>スポーツ - ウィンタースポーツ</t>
  </si>
  <si>
    <t>雪や氷に関連するスポーツに関する問題。</t>
  </si>
  <si>
    <t>スポーツ - 競馬</t>
  </si>
  <si>
    <t>競馬に関する問題。</t>
  </si>
  <si>
    <t>スポーツ - モータースポーツ</t>
  </si>
  <si>
    <t>Ｆ１やロードレース、エアレースなど、乗り物で速さを競うスポーツに関する問題。</t>
  </si>
  <si>
    <t>スポーツ - オリンピック</t>
  </si>
  <si>
    <t>オリンピックに関する問題。</t>
  </si>
  <si>
    <t>スポーツ - その他</t>
  </si>
  <si>
    <t>その他スポーツに関する問題。</t>
  </si>
  <si>
    <t>ノンセクション</t>
  </si>
  <si>
    <t>ジャンルの複合、分類不能など。</t>
  </si>
  <si>
    <t>文学　計</t>
  </si>
  <si>
    <t>科学　計</t>
  </si>
  <si>
    <t>地理　計</t>
  </si>
  <si>
    <t>公民　計</t>
  </si>
  <si>
    <t>生活　計</t>
  </si>
  <si>
    <t>歴史　計</t>
  </si>
  <si>
    <t>言葉　計</t>
  </si>
  <si>
    <t>芸能　計</t>
  </si>
  <si>
    <t>芸術　計</t>
  </si>
  <si>
    <t>音楽　計</t>
  </si>
  <si>
    <t>スポーツ　計</t>
  </si>
  <si>
    <t>ノンセク　計</t>
  </si>
  <si>
    <t>地理・公民・生活・言葉・ノンセク</t>
  </si>
  <si>
    <t>社会</t>
  </si>
  <si>
    <t>芸能・芸術・音楽</t>
  </si>
  <si>
    <t>芸能・音楽</t>
  </si>
  <si>
    <t>文学・歴史</t>
  </si>
  <si>
    <t>スポーツ</t>
  </si>
  <si>
    <t>科学</t>
  </si>
  <si>
    <t>＊当フォームの作成には、abc・STUなど既存イベントのフォームを参考に作成しました。これまでのクイズイベントの問題管理担当者の方々に心より感謝申しあげます。</t>
    <phoneticPr fontId="19"/>
  </si>
  <si>
    <r>
      <t xml:space="preserve">・出題コンセプトは、以下の３点です。
</t>
    </r>
    <r>
      <rPr>
        <b/>
        <u/>
        <sz val="9"/>
        <rFont val="ＭＳ Ｐゴシック"/>
        <family val="3"/>
        <charset val="128"/>
      </rPr>
      <t xml:space="preserve">    「その業界で知られているか」
    「当日わからなくても、後で目にしたときに“あっ”と言えるか」
    「その世界に興味を持つ入口になるか」 
</t>
    </r>
    <r>
      <rPr>
        <sz val="9"/>
        <rFont val="ＭＳ Ｐゴシック"/>
        <family val="3"/>
        <charset val="128"/>
      </rPr>
      <t>　といっても、出題される際については、「自分が面白いと思った知識」という点に従っていただいて結構です。
　複数人の視点から、上記のコンセプトに近いものを採用していきます。
・ジャンルについては自由ですが、できれば</t>
    </r>
    <r>
      <rPr>
        <b/>
        <u/>
        <sz val="9"/>
        <rFont val="ＭＳ Ｐゴシック"/>
        <family val="3"/>
        <charset val="128"/>
      </rPr>
      <t xml:space="preserve">「自分・周囲の専門分野（仕事・学業・クイズ以外の趣味など）」からの問題を1-2割混ぜてください。また、一つの中ジャンルからの出題は「５問まで」でお願い致します。
</t>
    </r>
    <r>
      <rPr>
        <sz val="9"/>
        <rFont val="ＭＳ Ｐゴシック"/>
        <family val="3"/>
        <charset val="128"/>
      </rPr>
      <t xml:space="preserve">
　一方、</t>
    </r>
    <r>
      <rPr>
        <b/>
        <u/>
        <sz val="9"/>
        <rFont val="ＭＳ Ｐゴシック"/>
        <family val="3"/>
        <charset val="128"/>
      </rPr>
      <t>もし可能であれば、「今まであまりクイズで聞かないジャンル」「クイズ界に多い”10-30代、インドア趣味、男性”の嗜好から外れたジャンル」を作成いただけるのであれば、それも混ぜて頂ければ幸いです。</t>
    </r>
    <r>
      <rPr>
        <sz val="9"/>
        <rFont val="ＭＳ Ｐゴシック"/>
        <family val="3"/>
        <charset val="128"/>
      </rPr>
      <t xml:space="preserve">ただこれについてはかなり手間もかかると思いますので、強制はしません。
</t>
    </r>
    <r>
      <rPr>
        <b/>
        <u/>
        <sz val="9"/>
        <rFont val="ＭＳ Ｐゴシック"/>
        <family val="3"/>
        <charset val="128"/>
      </rPr>
      <t xml:space="preserve">
・問題・正解とも、読みにくい単語については、読み方を単語の後ろにカッコで記入ください。
</t>
    </r>
    <r>
      <rPr>
        <sz val="9"/>
        <rFont val="ＭＳ Ｐゴシック"/>
        <family val="3"/>
        <charset val="128"/>
      </rPr>
      <t xml:space="preserve">なお、「一見読み易そうだけど、複数の読みが考えられる単語（人名で「健」など）」についてもご注意願います。つけるかどうか悩んだら、つけてください。
</t>
    </r>
    <r>
      <rPr>
        <sz val="9"/>
        <color indexed="56"/>
        <rFont val="ＭＳ Ｐゴシック"/>
        <family val="3"/>
        <charset val="128"/>
      </rPr>
      <t xml:space="preserve">　例：山本昌（まさ）とともに「山山杯（やまやまはい）」を主催した
</t>
    </r>
    <r>
      <rPr>
        <sz val="9"/>
        <rFont val="ＭＳ Ｐゴシック"/>
        <family val="3"/>
        <charset val="128"/>
      </rPr>
      <t xml:space="preserve">
・</t>
    </r>
    <r>
      <rPr>
        <b/>
        <u/>
        <sz val="9"/>
        <rFont val="ＭＳ Ｐゴシック"/>
        <family val="3"/>
        <charset val="128"/>
      </rPr>
      <t>問題文の末尾は「常体（～何？～誰？）」</t>
    </r>
    <r>
      <rPr>
        <sz val="9"/>
        <rFont val="ＭＳ Ｐゴシック"/>
        <family val="3"/>
        <charset val="128"/>
      </rPr>
      <t>でお願いします。
・</t>
    </r>
    <r>
      <rPr>
        <b/>
        <u/>
        <sz val="9"/>
        <rFont val="ＭＳ Ｐゴシック"/>
        <family val="3"/>
        <charset val="128"/>
      </rPr>
      <t>パラレル（分岐）の問題は「Ａですが、Ｂ～」</t>
    </r>
    <r>
      <rPr>
        <sz val="9"/>
        <rFont val="ＭＳ Ｐゴシック"/>
        <family val="3"/>
        <charset val="128"/>
      </rPr>
      <t xml:space="preserve">をお使いください。「Ａ。ではＢ～」は使わないようにお願いします（特にどちらが優位性がある……というわけでありませんが、統一感を出すためです）。
</t>
    </r>
    <r>
      <rPr>
        <b/>
        <u/>
        <sz val="9"/>
        <rFont val="ＭＳ Ｐゴシック"/>
        <family val="3"/>
        <charset val="128"/>
      </rPr>
      <t xml:space="preserve">・文中にビジュアル・リスニングが含まれる問題は、このセルに貼り付けるのではなく、J列に画像・音源へのリンク先を張ってください。
</t>
    </r>
    <r>
      <rPr>
        <sz val="9"/>
        <rFont val="ＭＳ Ｐゴシック"/>
        <family val="3"/>
        <charset val="128"/>
      </rPr>
      <t>　できればdropboxなどのオンラインストレージサービスをご利用ください（わからない方は、問題送信時に添付いただく形でも結構です）</t>
    </r>
    <rPh sb="741" eb="742">
      <t>レツ</t>
    </rPh>
    <phoneticPr fontId="19"/>
  </si>
  <si>
    <r>
      <t>作成者名</t>
    </r>
    <r>
      <rPr>
        <sz val="10"/>
        <rFont val="ＭＳ Ｐゴシック"/>
        <family val="3"/>
        <charset val="128"/>
      </rPr>
      <t xml:space="preserve">
（エントリー時の
当日使う名前を</t>
    </r>
    <r>
      <rPr>
        <u/>
        <sz val="10"/>
        <color indexed="10"/>
        <rFont val="ＭＳ Ｐゴシック"/>
        <family val="3"/>
        <charset val="128"/>
      </rPr>
      <t>記入</t>
    </r>
    <r>
      <rPr>
        <sz val="10"/>
        <rFont val="ＭＳ Ｐゴシック"/>
        <family val="3"/>
        <charset val="128"/>
      </rPr>
      <t>）</t>
    </r>
    <r>
      <rPr>
        <b/>
        <sz val="10"/>
        <color indexed="10"/>
        <rFont val="ＭＳ Ｐゴシック"/>
        <family val="3"/>
        <charset val="128"/>
      </rPr>
      <t xml:space="preserve">
必須</t>
    </r>
    <rPh sb="3" eb="4">
      <t>ナ</t>
    </rPh>
    <rPh sb="21" eb="23">
      <t>キニュウ</t>
    </rPh>
    <rPh sb="25" eb="27">
      <t>ヒッス</t>
    </rPh>
    <phoneticPr fontId="19"/>
  </si>
  <si>
    <r>
      <t xml:space="preserve">画像や音問題のように
</t>
    </r>
    <r>
      <rPr>
        <b/>
        <u/>
        <sz val="9"/>
        <rFont val="ＭＳ Ｐゴシック"/>
        <family val="3"/>
        <charset val="128"/>
      </rPr>
      <t xml:space="preserve">問題文以外に添付されるものがある場合は必ずタイプを選択
</t>
    </r>
    <r>
      <rPr>
        <sz val="9"/>
        <rFont val="ＭＳ Ｐゴシック"/>
        <family val="3"/>
        <charset val="128"/>
      </rPr>
      <t>されますようお願いします。
また、ペーパー向け、早立ち向けが明確な問題がありましたら、そちらも選択願います。</t>
    </r>
    <rPh sb="61" eb="62">
      <t>ム</t>
    </rPh>
    <rPh sb="64" eb="65">
      <t>ハヤ</t>
    </rPh>
    <rPh sb="65" eb="66">
      <t>タチ</t>
    </rPh>
    <rPh sb="67" eb="68">
      <t>ム</t>
    </rPh>
    <rPh sb="70" eb="72">
      <t>メイカク</t>
    </rPh>
    <rPh sb="73" eb="75">
      <t>モンダイ</t>
    </rPh>
    <rPh sb="87" eb="89">
      <t>センタク</t>
    </rPh>
    <rPh sb="89" eb="90">
      <t>ネガ</t>
    </rPh>
    <phoneticPr fontId="19"/>
  </si>
  <si>
    <t>画像などの添付要素
がある場合は
プルダウンから選択</t>
    <rPh sb="24" eb="26">
      <t>センタク</t>
    </rPh>
    <phoneticPr fontId="19"/>
  </si>
  <si>
    <t>問題番号</t>
    <phoneticPr fontId="19"/>
  </si>
  <si>
    <t>第一次〆切（6/30）：最大15問</t>
    <rPh sb="0" eb="1">
      <t>ダイ</t>
    </rPh>
    <rPh sb="1" eb="3">
      <t>イチジ</t>
    </rPh>
    <rPh sb="3" eb="5">
      <t>シメキリ</t>
    </rPh>
    <rPh sb="12" eb="14">
      <t>サイダイ</t>
    </rPh>
    <rPh sb="16" eb="17">
      <t>モン</t>
    </rPh>
    <phoneticPr fontId="19"/>
  </si>
  <si>
    <r>
      <t>第二次〆切（7/31）：不足ジャンル限定。第一次と合計して、最大25問</t>
    </r>
    <r>
      <rPr>
        <sz val="10"/>
        <rFont val="ＭＳ Ｐゴシック"/>
        <family val="3"/>
        <charset val="128"/>
      </rPr>
      <t>　＊計10問以上でスタッフ扱い（参加費・問題集優遇）</t>
    </r>
    <rPh sb="0" eb="1">
      <t>ダイ</t>
    </rPh>
    <rPh sb="1" eb="3">
      <t>ニジ</t>
    </rPh>
    <rPh sb="3" eb="5">
      <t>シメキリ</t>
    </rPh>
    <rPh sb="12" eb="14">
      <t>フソク</t>
    </rPh>
    <rPh sb="18" eb="20">
      <t>ゲンテイ</t>
    </rPh>
    <rPh sb="21" eb="22">
      <t>ダイ</t>
    </rPh>
    <rPh sb="22" eb="24">
      <t>イチジ</t>
    </rPh>
    <rPh sb="25" eb="27">
      <t>ゴウケイ</t>
    </rPh>
    <rPh sb="30" eb="32">
      <t>サイダイ</t>
    </rPh>
    <rPh sb="34" eb="35">
      <t>モン</t>
    </rPh>
    <rPh sb="37" eb="38">
      <t>ケイ</t>
    </rPh>
    <rPh sb="40" eb="41">
      <t>モン</t>
    </rPh>
    <rPh sb="41" eb="43">
      <t>イジョウ</t>
    </rPh>
    <rPh sb="48" eb="49">
      <t>アツカ</t>
    </rPh>
    <rPh sb="51" eb="53">
      <t>サンカ</t>
    </rPh>
    <rPh sb="53" eb="54">
      <t>ヒ</t>
    </rPh>
    <rPh sb="55" eb="57">
      <t>モンダイ</t>
    </rPh>
    <rPh sb="57" eb="58">
      <t>アツ</t>
    </rPh>
    <rPh sb="58" eb="60">
      <t>ユウグウ</t>
    </rPh>
    <phoneticPr fontId="19"/>
  </si>
  <si>
    <r>
      <t>このシートの最下部</t>
    </r>
    <r>
      <rPr>
        <sz val="10"/>
        <rFont val="ＭＳ Ｐゴシック"/>
        <family val="3"/>
        <charset val="128"/>
      </rPr>
      <t>に説明があります。ご一読ください。
また、</t>
    </r>
    <r>
      <rPr>
        <u/>
        <sz val="10"/>
        <rFont val="ＭＳ Ｐゴシック"/>
        <family val="3"/>
        <charset val="128"/>
      </rPr>
      <t>この文章の右側</t>
    </r>
    <r>
      <rPr>
        <sz val="10"/>
        <rFont val="ＭＳ Ｐゴシック"/>
        <family val="3"/>
        <charset val="128"/>
      </rPr>
      <t>に</t>
    </r>
    <r>
      <rPr>
        <sz val="10"/>
        <color indexed="10"/>
        <rFont val="ＭＳ Ｐゴシック"/>
        <family val="3"/>
        <charset val="128"/>
      </rPr>
      <t>作成者名の記入欄</t>
    </r>
    <r>
      <rPr>
        <sz val="10"/>
        <rFont val="ＭＳ Ｐゴシック"/>
        <family val="3"/>
        <charset val="128"/>
      </rPr>
      <t>がありますので、そちらに</t>
    </r>
    <r>
      <rPr>
        <u/>
        <sz val="10"/>
        <color indexed="10"/>
        <rFont val="ＭＳ Ｐゴシック"/>
        <family val="3"/>
        <charset val="128"/>
      </rPr>
      <t>記</t>
    </r>
    <r>
      <rPr>
        <u/>
        <sz val="10"/>
        <color rgb="FFFF0000"/>
        <rFont val="ＭＳ Ｐゴシック"/>
        <family val="3"/>
        <charset val="128"/>
      </rPr>
      <t>名</t>
    </r>
    <r>
      <rPr>
        <sz val="10"/>
        <color rgb="FFFF0000"/>
        <rFont val="ＭＳ Ｐゴシック"/>
        <family val="3"/>
        <charset val="128"/>
      </rPr>
      <t>(エントリー時の</t>
    </r>
    <r>
      <rPr>
        <b/>
        <sz val="10"/>
        <color rgb="FFFF0000"/>
        <rFont val="ＭＳ Ｐゴシック"/>
        <family val="3"/>
        <charset val="128"/>
      </rPr>
      <t>「大会中/問題集で名乗る名前」</t>
    </r>
    <r>
      <rPr>
        <sz val="10"/>
        <color rgb="FFFF0000"/>
        <rFont val="ＭＳ Ｐゴシック"/>
        <family val="3"/>
        <charset val="128"/>
      </rPr>
      <t>名義)</t>
    </r>
    <r>
      <rPr>
        <sz val="10"/>
        <rFont val="ＭＳ Ｐゴシック"/>
        <family val="3"/>
        <charset val="128"/>
      </rPr>
      <t>をお願いします。</t>
    </r>
    <rPh sb="38" eb="41">
      <t>サクセイシャ</t>
    </rPh>
    <rPh sb="41" eb="42">
      <t>ナ</t>
    </rPh>
    <rPh sb="66" eb="67">
      <t>トキ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</si>
</sst>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TRUE&quot;;&quot;TRUE&quot;;&quot;FALSE&quot;"/>
    <numFmt numFmtId="177" formatCode="0.0%"/>
  </numFmts>
  <fonts count="23">
    <font>
      <sz val="11"/>
      <color indexed="8"/>
      <name val="ＭＳ Ｐゴシック"/>
      <family val="3"/>
      <charset val="128"/>
    </font>
    <font>
      <sz val="11"/>
      <name val="ＭＳ Ｐゴシック"/>
      <family val="3"/>
      <charset val="128"/>
    </font>
    <font>
      <sz val="10"/>
      <name val="ＭＳ Ｐゴシック"/>
      <family val="3"/>
      <charset val="128"/>
    </font>
    <font>
      <u/>
      <sz val="10"/>
      <name val="ＭＳ Ｐゴシック"/>
      <family val="3"/>
      <charset val="128"/>
    </font>
    <font>
      <sz val="10"/>
      <color indexed="10"/>
      <name val="ＭＳ Ｐゴシック"/>
      <family val="3"/>
      <charset val="128"/>
    </font>
    <font>
      <u/>
      <sz val="10"/>
      <color indexed="10"/>
      <name val="ＭＳ Ｐゴシック"/>
      <family val="3"/>
      <charset val="128"/>
    </font>
    <font>
      <u/>
      <sz val="10"/>
      <color indexed="8"/>
      <name val="ＭＳ Ｐゴシック"/>
      <family val="3"/>
      <charset val="128"/>
    </font>
    <font>
      <sz val="10"/>
      <color indexed="8"/>
      <name val="ＭＳ Ｐゴシック"/>
      <family val="3"/>
      <charset val="128"/>
    </font>
    <font>
      <b/>
      <sz val="10"/>
      <color indexed="10"/>
      <name val="ＭＳ Ｐゴシック"/>
      <family val="3"/>
      <charset val="128"/>
    </font>
    <font>
      <u/>
      <sz val="11"/>
      <color indexed="12"/>
      <name val="ＭＳ Ｐゴシック"/>
      <family val="3"/>
      <charset val="128"/>
    </font>
    <font>
      <sz val="10"/>
      <color indexed="12"/>
      <name val="ＭＳ Ｐゴシック"/>
      <family val="3"/>
      <charset val="128"/>
    </font>
    <font>
      <sz val="9"/>
      <name val="ＭＳ Ｐゴシック"/>
      <family val="3"/>
      <charset val="128"/>
    </font>
    <font>
      <b/>
      <sz val="9"/>
      <name val="ＭＳ Ｐゴシック"/>
      <family val="3"/>
      <charset val="128"/>
    </font>
    <font>
      <b/>
      <u/>
      <sz val="9"/>
      <name val="ＭＳ Ｐゴシック"/>
      <family val="3"/>
      <charset val="128"/>
    </font>
    <font>
      <sz val="9"/>
      <color indexed="56"/>
      <name val="ＭＳ Ｐゴシック"/>
      <family val="3"/>
      <charset val="128"/>
    </font>
    <font>
      <sz val="9"/>
      <color indexed="18"/>
      <name val="ＭＳ Ｐゴシック"/>
      <family val="3"/>
      <charset val="128"/>
    </font>
    <font>
      <b/>
      <sz val="11"/>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10"/>
      <color rgb="FFFF0000"/>
      <name val="ＭＳ Ｐゴシック"/>
      <family val="3"/>
      <charset val="128"/>
    </font>
    <font>
      <u/>
      <sz val="10"/>
      <color rgb="FFFF0000"/>
      <name val="ＭＳ Ｐゴシック"/>
      <family val="3"/>
      <charset val="128"/>
    </font>
    <font>
      <b/>
      <sz val="10"/>
      <color rgb="FFFF0000"/>
      <name val="ＭＳ Ｐゴシック"/>
      <family val="3"/>
      <charset val="128"/>
    </font>
  </fonts>
  <fills count="8">
    <fill>
      <patternFill patternType="none"/>
    </fill>
    <fill>
      <patternFill patternType="gray125"/>
    </fill>
    <fill>
      <patternFill patternType="solid">
        <fgColor indexed="13"/>
        <bgColor indexed="34"/>
      </patternFill>
    </fill>
    <fill>
      <patternFill patternType="solid">
        <fgColor indexed="51"/>
        <bgColor indexed="13"/>
      </patternFill>
    </fill>
    <fill>
      <patternFill patternType="solid">
        <fgColor indexed="50"/>
        <bgColor indexed="51"/>
      </patternFill>
    </fill>
    <fill>
      <patternFill patternType="solid">
        <fgColor rgb="FFFFC000"/>
        <bgColor indexed="64"/>
      </patternFill>
    </fill>
    <fill>
      <patternFill patternType="solid">
        <fgColor rgb="FFFFFF00"/>
        <bgColor indexed="13"/>
      </patternFill>
    </fill>
    <fill>
      <patternFill patternType="solid">
        <fgColor rgb="FFFFFFCC"/>
        <bgColor indexed="64"/>
      </patternFill>
    </fill>
  </fills>
  <borders count="4">
    <border>
      <left/>
      <right/>
      <top/>
      <bottom/>
      <diagonal/>
    </border>
    <border>
      <left/>
      <right style="thin">
        <color indexed="8"/>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alignment vertical="center"/>
    </xf>
    <xf numFmtId="9" fontId="18" fillId="0" borderId="0" applyFill="0" applyBorder="0" applyProtection="0">
      <alignment vertical="center"/>
    </xf>
    <xf numFmtId="0" fontId="9" fillId="0" borderId="0" applyNumberFormat="0" applyFill="0" applyBorder="0" applyProtection="0">
      <alignment vertical="center"/>
    </xf>
    <xf numFmtId="0" fontId="1" fillId="0" borderId="0">
      <alignment vertical="center"/>
    </xf>
    <xf numFmtId="0" fontId="1" fillId="0" borderId="0"/>
    <xf numFmtId="0" fontId="18" fillId="0" borderId="0">
      <alignment vertical="center"/>
    </xf>
    <xf numFmtId="0" fontId="1" fillId="0" borderId="0">
      <alignment vertical="center"/>
    </xf>
  </cellStyleXfs>
  <cellXfs count="62">
    <xf numFmtId="0" fontId="0" fillId="0" borderId="0" xfId="0">
      <alignment vertical="center"/>
    </xf>
    <xf numFmtId="0" fontId="2" fillId="0" borderId="0" xfId="3" applyFont="1" applyFill="1" applyAlignment="1">
      <alignment horizontal="center" vertical="top"/>
    </xf>
    <xf numFmtId="0" fontId="2" fillId="0" borderId="0" xfId="3" applyFont="1" applyFill="1" applyAlignment="1">
      <alignment vertical="top" wrapText="1"/>
    </xf>
    <xf numFmtId="0" fontId="2" fillId="0" borderId="0" xfId="3" applyFont="1" applyFill="1" applyAlignment="1">
      <alignment vertical="center" wrapText="1"/>
    </xf>
    <xf numFmtId="0" fontId="2" fillId="0" borderId="0" xfId="3" applyFont="1" applyFill="1" applyAlignment="1">
      <alignment horizontal="left" vertical="top"/>
    </xf>
    <xf numFmtId="0" fontId="2" fillId="0" borderId="0" xfId="3" applyFont="1" applyFill="1" applyAlignment="1" applyProtection="1">
      <alignment vertical="top" wrapText="1"/>
      <protection locked="0"/>
    </xf>
    <xf numFmtId="0" fontId="2" fillId="0" borderId="0" xfId="3" applyFont="1" applyFill="1">
      <alignment vertical="center"/>
    </xf>
    <xf numFmtId="0" fontId="3" fillId="2" borderId="0" xfId="3" applyFont="1" applyFill="1" applyAlignment="1">
      <alignment horizontal="left" vertical="top" wrapText="1"/>
    </xf>
    <xf numFmtId="0" fontId="2" fillId="0" borderId="0" xfId="3" applyFont="1" applyFill="1" applyAlignment="1">
      <alignment horizontal="center" vertical="top" wrapText="1"/>
    </xf>
    <xf numFmtId="0" fontId="2" fillId="0" borderId="0" xfId="3" applyFont="1" applyFill="1" applyAlignment="1" applyProtection="1">
      <alignment horizontal="center" vertical="top" wrapText="1"/>
      <protection locked="0"/>
    </xf>
    <xf numFmtId="0" fontId="2" fillId="0" borderId="0" xfId="3" applyFont="1" applyFill="1" applyAlignment="1">
      <alignment horizontal="center" vertical="center"/>
    </xf>
    <xf numFmtId="0" fontId="2" fillId="3" borderId="0" xfId="3" applyFont="1" applyFill="1" applyAlignment="1">
      <alignment horizontal="center" vertical="top"/>
    </xf>
    <xf numFmtId="0" fontId="2" fillId="3" borderId="0" xfId="3" applyFont="1" applyFill="1" applyAlignment="1">
      <alignment horizontal="center" vertical="top" wrapText="1"/>
    </xf>
    <xf numFmtId="0" fontId="2" fillId="3" borderId="0" xfId="3" applyFont="1" applyFill="1" applyAlignment="1">
      <alignment horizontal="center" vertical="center" wrapText="1"/>
    </xf>
    <xf numFmtId="0" fontId="2" fillId="2" borderId="0" xfId="3" applyFont="1" applyFill="1" applyAlignment="1">
      <alignment horizontal="center" vertical="top"/>
    </xf>
    <xf numFmtId="0" fontId="2" fillId="2" borderId="0" xfId="3" applyFont="1" applyFill="1" applyAlignment="1" applyProtection="1">
      <alignment horizontal="center" vertical="top" wrapText="1"/>
      <protection locked="0"/>
    </xf>
    <xf numFmtId="0" fontId="8" fillId="0" borderId="0" xfId="3" applyFont="1" applyFill="1" applyAlignment="1">
      <alignment horizontal="center" vertical="top"/>
    </xf>
    <xf numFmtId="0" fontId="7" fillId="0" borderId="0" xfId="3" applyFont="1" applyFill="1" applyAlignment="1">
      <alignment horizontal="center" vertical="top" wrapText="1"/>
    </xf>
    <xf numFmtId="0" fontId="8" fillId="0" borderId="0" xfId="3" applyFont="1" applyFill="1" applyAlignment="1">
      <alignment horizontal="center" vertical="top"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2" applyNumberFormat="1" applyFont="1" applyFill="1" applyBorder="1" applyAlignment="1" applyProtection="1">
      <alignment horizontal="left" vertical="top" wrapText="1"/>
    </xf>
    <xf numFmtId="0" fontId="2" fillId="0" borderId="0" xfId="3" applyFont="1" applyFill="1" applyAlignment="1">
      <alignment horizontal="left" vertical="top" wrapText="1"/>
    </xf>
    <xf numFmtId="0" fontId="9" fillId="0" borderId="0" xfId="2" applyNumberFormat="1" applyFill="1" applyBorder="1" applyAlignment="1" applyProtection="1">
      <alignment horizontal="left" vertical="top" wrapText="1"/>
    </xf>
    <xf numFmtId="0" fontId="10" fillId="0" borderId="0" xfId="3" applyFont="1" applyFill="1" applyAlignment="1">
      <alignment horizontal="left" vertical="top" wrapText="1"/>
    </xf>
    <xf numFmtId="0" fontId="9" fillId="0" borderId="0" xfId="2" applyNumberFormat="1" applyFill="1" applyBorder="1" applyAlignment="1" applyProtection="1">
      <alignment vertical="top" wrapText="1"/>
    </xf>
    <xf numFmtId="0" fontId="2" fillId="4" borderId="0" xfId="3" applyFont="1" applyFill="1" applyAlignment="1">
      <alignment horizontal="center" vertical="center"/>
    </xf>
    <xf numFmtId="0" fontId="11" fillId="3" borderId="0" xfId="3" applyFont="1" applyFill="1" applyAlignment="1">
      <alignment horizontal="center" vertical="top" wrapText="1"/>
    </xf>
    <xf numFmtId="0" fontId="11" fillId="3" borderId="0" xfId="3" applyFont="1" applyFill="1" applyAlignment="1">
      <alignment vertical="top" wrapText="1"/>
    </xf>
    <xf numFmtId="0" fontId="13" fillId="3" borderId="0" xfId="3" applyFont="1" applyFill="1" applyAlignment="1">
      <alignment vertical="top" wrapText="1"/>
    </xf>
    <xf numFmtId="0" fontId="13" fillId="3" borderId="0" xfId="3" applyFont="1" applyFill="1" applyAlignment="1">
      <alignment horizontal="left" vertical="top" wrapText="1"/>
    </xf>
    <xf numFmtId="0" fontId="13" fillId="2" borderId="0" xfId="3" applyFont="1" applyFill="1" applyAlignment="1">
      <alignment horizontal="left" vertical="top" wrapText="1"/>
    </xf>
    <xf numFmtId="0" fontId="13" fillId="2" borderId="0" xfId="3" applyFont="1" applyFill="1" applyAlignment="1">
      <alignment vertical="top" wrapText="1"/>
    </xf>
    <xf numFmtId="0" fontId="11" fillId="2" borderId="0" xfId="3" applyFont="1" applyFill="1" applyAlignment="1">
      <alignment vertical="top" wrapText="1"/>
    </xf>
    <xf numFmtId="0" fontId="11" fillId="4" borderId="0" xfId="3" applyFont="1" applyFill="1" applyAlignment="1">
      <alignment vertical="top" wrapText="1"/>
    </xf>
    <xf numFmtId="0" fontId="11" fillId="0" borderId="0" xfId="3" applyFont="1" applyFill="1">
      <alignment vertical="center"/>
    </xf>
    <xf numFmtId="0" fontId="1" fillId="0" borderId="1" xfId="5" applyFont="1" applyFill="1" applyBorder="1">
      <alignment vertical="center"/>
    </xf>
    <xf numFmtId="0" fontId="1" fillId="0" borderId="0" xfId="5" applyFont="1" applyFill="1">
      <alignment vertical="center"/>
    </xf>
    <xf numFmtId="0" fontId="1" fillId="0" borderId="0" xfId="6">
      <alignment vertical="center"/>
    </xf>
    <xf numFmtId="56" fontId="16" fillId="0" borderId="1" xfId="5" applyNumberFormat="1" applyFont="1" applyFill="1" applyBorder="1" applyAlignment="1">
      <alignment horizontal="center" vertical="center"/>
    </xf>
    <xf numFmtId="0" fontId="1" fillId="0" borderId="0" xfId="5" applyFont="1" applyFill="1" applyAlignment="1">
      <alignment horizontal="center" vertical="center"/>
    </xf>
    <xf numFmtId="0" fontId="1" fillId="0" borderId="0" xfId="6" applyFont="1" applyFill="1" applyBorder="1">
      <alignment vertical="center"/>
    </xf>
    <xf numFmtId="0" fontId="1" fillId="0" borderId="0" xfId="6" applyFont="1" applyFill="1">
      <alignment vertical="center"/>
    </xf>
    <xf numFmtId="56" fontId="1" fillId="0" borderId="1" xfId="5" applyNumberFormat="1" applyFont="1" applyFill="1" applyBorder="1" applyAlignment="1">
      <alignment horizontal="center" vertical="center"/>
    </xf>
    <xf numFmtId="0" fontId="1" fillId="0" borderId="1" xfId="5" applyFont="1" applyFill="1" applyBorder="1" applyAlignment="1"/>
    <xf numFmtId="0" fontId="1" fillId="0" borderId="0" xfId="5" applyFont="1" applyFill="1" applyAlignment="1"/>
    <xf numFmtId="0" fontId="17" fillId="0" borderId="0" xfId="6" applyFont="1" applyFill="1" applyBorder="1" applyAlignment="1">
      <alignment horizontal="center" vertical="center"/>
    </xf>
    <xf numFmtId="0" fontId="17" fillId="0" borderId="0" xfId="6" applyFont="1" applyFill="1" applyAlignment="1">
      <alignment horizontal="center" vertical="center"/>
    </xf>
    <xf numFmtId="177" fontId="1" fillId="0" borderId="0" xfId="1" applyNumberFormat="1" applyFont="1" applyFill="1" applyBorder="1" applyAlignment="1" applyProtection="1">
      <alignment vertical="center"/>
    </xf>
    <xf numFmtId="0" fontId="8" fillId="5" borderId="0" xfId="3" applyFont="1" applyFill="1" applyAlignment="1">
      <alignment horizontal="center" vertical="top" wrapText="1"/>
    </xf>
    <xf numFmtId="176" fontId="2" fillId="5" borderId="0" xfId="3" applyNumberFormat="1" applyFont="1" applyFill="1" applyAlignment="1">
      <alignment horizontal="left" vertical="top" wrapText="1"/>
    </xf>
    <xf numFmtId="0" fontId="2" fillId="0" borderId="0" xfId="3" applyFont="1" applyFill="1" applyBorder="1" applyAlignment="1">
      <alignment horizontal="center" vertical="center" wrapText="1"/>
    </xf>
    <xf numFmtId="0" fontId="0" fillId="0" borderId="0" xfId="0" applyFill="1" applyBorder="1">
      <alignment vertical="center"/>
    </xf>
    <xf numFmtId="0" fontId="2" fillId="6" borderId="0" xfId="3" applyFont="1" applyFill="1" applyAlignment="1">
      <alignment horizontal="center" vertical="top"/>
    </xf>
    <xf numFmtId="0" fontId="20" fillId="0" borderId="0" xfId="3" applyFont="1" applyFill="1" applyAlignment="1">
      <alignment horizontal="left" vertical="top"/>
    </xf>
    <xf numFmtId="0" fontId="2" fillId="7" borderId="0" xfId="3" applyFont="1" applyFill="1" applyAlignment="1">
      <alignment horizontal="center" vertical="top" wrapText="1"/>
    </xf>
    <xf numFmtId="0" fontId="2" fillId="7" borderId="0" xfId="0" applyFont="1" applyFill="1" applyAlignment="1">
      <alignment vertical="top" wrapText="1"/>
    </xf>
    <xf numFmtId="0" fontId="2" fillId="7" borderId="0" xfId="3" applyFont="1" applyFill="1" applyAlignment="1">
      <alignment vertical="top" wrapText="1"/>
    </xf>
    <xf numFmtId="0" fontId="6" fillId="0" borderId="0" xfId="3" applyFont="1" applyFill="1" applyBorder="1" applyAlignment="1">
      <alignment horizontal="center" vertical="center" wrapText="1"/>
    </xf>
    <xf numFmtId="0" fontId="20" fillId="0" borderId="0" xfId="3" applyFont="1" applyFill="1" applyAlignment="1">
      <alignment horizontal="left" wrapText="1"/>
    </xf>
    <xf numFmtId="0" fontId="6" fillId="5" borderId="2" xfId="3" applyFont="1" applyFill="1" applyBorder="1" applyAlignment="1">
      <alignment horizontal="center" vertical="top" wrapText="1"/>
    </xf>
    <xf numFmtId="0" fontId="0" fillId="0" borderId="3" xfId="0" applyFill="1" applyBorder="1">
      <alignment vertical="center"/>
    </xf>
  </cellXfs>
  <cellStyles count="7">
    <cellStyle name="パーセント" xfId="1" builtinId="5"/>
    <cellStyle name="ハイパーリンク" xfId="2" builtinId="8"/>
    <cellStyle name="標準" xfId="0" builtinId="0"/>
    <cellStyle name="標準 2" xfId="3"/>
    <cellStyle name="標準 3" xfId="4"/>
    <cellStyle name="標準_format" xfId="5"/>
    <cellStyle name="標準_format_JINNO_Yoshiharu（abc10出題）"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352425</xdr:colOff>
      <xdr:row>0</xdr:row>
      <xdr:rowOff>66675</xdr:rowOff>
    </xdr:from>
    <xdr:to>
      <xdr:col>8</xdr:col>
      <xdr:colOff>3419475</xdr:colOff>
      <xdr:row>3</xdr:row>
      <xdr:rowOff>0</xdr:rowOff>
    </xdr:to>
    <xdr:sp macro="" textlink="">
      <xdr:nvSpPr>
        <xdr:cNvPr id="2" name="テキスト ボックス 1">
          <a:extLst>
            <a:ext uri="{FF2B5EF4-FFF2-40B4-BE49-F238E27FC236}">
              <a16:creationId xmlns:a16="http://schemas.microsoft.com/office/drawing/2014/main" id="{C4F9A5C8-732B-4E85-9A31-6D36142DEA9F}"/>
            </a:ext>
          </a:extLst>
        </xdr:cNvPr>
        <xdr:cNvSpPr txBox="1"/>
      </xdr:nvSpPr>
      <xdr:spPr>
        <a:xfrm>
          <a:off x="10467975" y="66675"/>
          <a:ext cx="611505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latin typeface="ＭＳ Ｐゴシック" panose="020B0600070205080204" pitchFamily="50" charset="-128"/>
              <a:ea typeface="ＭＳ Ｐゴシック" panose="020B0600070205080204" pitchFamily="50" charset="-128"/>
            </a:rPr>
            <a:t>【1</a:t>
          </a:r>
          <a:r>
            <a:rPr kumimoji="1" lang="ja-JP" altLang="en-US" sz="1000" b="1">
              <a:latin typeface="ＭＳ Ｐゴシック" panose="020B0600070205080204" pitchFamily="50" charset="-128"/>
              <a:ea typeface="ＭＳ Ｐゴシック" panose="020B0600070205080204" pitchFamily="50" charset="-128"/>
            </a:rPr>
            <a:t>問目について</a:t>
          </a:r>
          <a:r>
            <a:rPr kumimoji="1" lang="en-US" altLang="ja-JP" sz="1000" b="1">
              <a:latin typeface="ＭＳ Ｐゴシック" panose="020B0600070205080204" pitchFamily="50" charset="-128"/>
              <a:ea typeface="ＭＳ Ｐゴシック" panose="020B0600070205080204" pitchFamily="50" charset="-128"/>
            </a:rPr>
            <a:t>】</a:t>
          </a:r>
          <a:endParaRPr kumimoji="1" lang="ja-JP" altLang="en-US" sz="1000" b="1">
            <a:latin typeface="ＭＳ Ｐゴシック" panose="020B0600070205080204" pitchFamily="50" charset="-128"/>
            <a:ea typeface="ＭＳ Ｐゴシック" panose="020B0600070205080204" pitchFamily="50" charset="-128"/>
          </a:endParaRPr>
        </a:p>
        <a:p>
          <a:r>
            <a:rPr lang="ja-JP" altLang="en-US" sz="1000" b="1">
              <a:latin typeface="ＭＳ Ｐゴシック" panose="020B0600070205080204" pitchFamily="50" charset="-128"/>
              <a:ea typeface="ＭＳ Ｐゴシック" panose="020B0600070205080204" pitchFamily="50" charset="-128"/>
            </a:rPr>
            <a:t>「</a:t>
          </a:r>
          <a:r>
            <a:rPr lang="en-US" altLang="ja-JP" sz="1000" b="1">
              <a:latin typeface="ＭＳ Ｐゴシック" panose="020B0600070205080204" pitchFamily="50" charset="-128"/>
              <a:ea typeface="ＭＳ Ｐゴシック" panose="020B0600070205080204" pitchFamily="50" charset="-128"/>
            </a:rPr>
            <a:t>10</a:t>
          </a:r>
          <a:r>
            <a:rPr lang="ja-JP" altLang="en-US" sz="1000" b="1">
              <a:latin typeface="ＭＳ Ｐゴシック" panose="020B0600070205080204" pitchFamily="50" charset="-128"/>
              <a:ea typeface="ＭＳ Ｐゴシック" panose="020B0600070205080204" pitchFamily="50" charset="-128"/>
            </a:rPr>
            <a:t>問以上提出」かつ「選定</a:t>
          </a:r>
          <a:r>
            <a:rPr lang="en-US" altLang="ja-JP" sz="1000" b="1">
              <a:latin typeface="ＭＳ Ｐゴシック" panose="020B0600070205080204" pitchFamily="50" charset="-128"/>
              <a:ea typeface="ＭＳ Ｐゴシック" panose="020B0600070205080204" pitchFamily="50" charset="-128"/>
            </a:rPr>
            <a:t>or</a:t>
          </a:r>
          <a:r>
            <a:rPr lang="ja-JP" altLang="en-US" sz="1000" b="1">
              <a:latin typeface="ＭＳ Ｐゴシック" panose="020B0600070205080204" pitchFamily="50" charset="-128"/>
              <a:ea typeface="ＭＳ Ｐゴシック" panose="020B0600070205080204" pitchFamily="50" charset="-128"/>
            </a:rPr>
            <a:t>裏取り」スタッフの方は、１問は必ず採用します。 問題提出のときに、最も自信がある問題を「</a:t>
          </a:r>
          <a:r>
            <a:rPr lang="en-US" altLang="ja-JP" sz="1000" b="1">
              <a:latin typeface="ＭＳ Ｐゴシック" panose="020B0600070205080204" pitchFamily="50" charset="-128"/>
              <a:ea typeface="ＭＳ Ｐゴシック" panose="020B0600070205080204" pitchFamily="50" charset="-128"/>
            </a:rPr>
            <a:t>1</a:t>
          </a:r>
          <a:r>
            <a:rPr lang="ja-JP" altLang="en-US" sz="1000" b="1">
              <a:latin typeface="ＭＳ Ｐゴシック" panose="020B0600070205080204" pitchFamily="50" charset="-128"/>
              <a:ea typeface="ＭＳ Ｐゴシック" panose="020B0600070205080204" pitchFamily="50" charset="-128"/>
            </a:rPr>
            <a:t>問目」に記入してください。この</a:t>
          </a:r>
          <a:r>
            <a:rPr lang="en-US" altLang="ja-JP" sz="1000" b="1">
              <a:latin typeface="ＭＳ Ｐゴシック" panose="020B0600070205080204" pitchFamily="50" charset="-128"/>
              <a:ea typeface="ＭＳ Ｐゴシック" panose="020B0600070205080204" pitchFamily="50" charset="-128"/>
            </a:rPr>
            <a:t>1</a:t>
          </a:r>
          <a:r>
            <a:rPr lang="ja-JP" altLang="en-US" sz="1000" b="1">
              <a:latin typeface="ＭＳ Ｐゴシック" panose="020B0600070205080204" pitchFamily="50" charset="-128"/>
              <a:ea typeface="ＭＳ Ｐゴシック" panose="020B0600070205080204" pitchFamily="50" charset="-128"/>
            </a:rPr>
            <a:t>問については、特に下記を心がけてください。</a:t>
          </a:r>
        </a:p>
        <a:p>
          <a:r>
            <a:rPr lang="ja-JP" altLang="en-US" sz="1000" b="1">
              <a:solidFill>
                <a:srgbClr val="0070C0"/>
              </a:solidFill>
              <a:latin typeface="ＭＳ Ｐゴシック" panose="020B0600070205080204" pitchFamily="50" charset="-128"/>
              <a:ea typeface="ＭＳ Ｐゴシック" panose="020B0600070205080204" pitchFamily="50" charset="-128"/>
            </a:rPr>
            <a:t>（</a:t>
          </a:r>
          <a:r>
            <a:rPr lang="en-US" altLang="ja-JP" sz="1000" b="1">
              <a:solidFill>
                <a:srgbClr val="0070C0"/>
              </a:solidFill>
              <a:latin typeface="ＭＳ Ｐゴシック" panose="020B0600070205080204" pitchFamily="50" charset="-128"/>
              <a:ea typeface="ＭＳ Ｐゴシック" panose="020B0600070205080204" pitchFamily="50" charset="-128"/>
            </a:rPr>
            <a:t>1</a:t>
          </a:r>
          <a:r>
            <a:rPr lang="ja-JP" altLang="en-US" sz="1000" b="1">
              <a:solidFill>
                <a:srgbClr val="0070C0"/>
              </a:solidFill>
              <a:latin typeface="ＭＳ Ｐゴシック" panose="020B0600070205080204" pitchFamily="50" charset="-128"/>
              <a:ea typeface="ＭＳ Ｐゴシック" panose="020B0600070205080204" pitchFamily="50" charset="-128"/>
            </a:rPr>
            <a:t>）特に「モノシリの</a:t>
          </a:r>
          <a:r>
            <a:rPr lang="en-US" altLang="ja-JP" sz="1000" b="1">
              <a:solidFill>
                <a:srgbClr val="0070C0"/>
              </a:solidFill>
              <a:latin typeface="ＭＳ Ｐゴシック" panose="020B0600070205080204" pitchFamily="50" charset="-128"/>
              <a:ea typeface="ＭＳ Ｐゴシック" panose="020B0600070205080204" pitchFamily="50" charset="-128"/>
            </a:rPr>
            <a:t>3</a:t>
          </a:r>
          <a:r>
            <a:rPr lang="ja-JP" altLang="en-US" sz="1000" b="1">
              <a:solidFill>
                <a:srgbClr val="0070C0"/>
              </a:solidFill>
              <a:latin typeface="ＭＳ Ｐゴシック" panose="020B0600070205080204" pitchFamily="50" charset="-128"/>
              <a:ea typeface="ＭＳ Ｐゴシック" panose="020B0600070205080204" pitchFamily="50" charset="-128"/>
            </a:rPr>
            <a:t>コンセプトにあっている」こと。確実に「○○界にいる人なら知らなきゃモグリ」な情報であること。 </a:t>
          </a:r>
          <a:br>
            <a:rPr lang="ja-JP" altLang="en-US" sz="1000" b="1">
              <a:solidFill>
                <a:srgbClr val="0070C0"/>
              </a:solidFill>
              <a:latin typeface="ＭＳ Ｐゴシック" panose="020B0600070205080204" pitchFamily="50" charset="-128"/>
              <a:ea typeface="ＭＳ Ｐゴシック" panose="020B0600070205080204" pitchFamily="50" charset="-128"/>
            </a:rPr>
          </a:br>
          <a:r>
            <a:rPr lang="ja-JP" altLang="en-US" sz="1000" b="1">
              <a:solidFill>
                <a:srgbClr val="0070C0"/>
              </a:solidFill>
              <a:latin typeface="ＭＳ Ｐゴシック" panose="020B0600070205080204" pitchFamily="50" charset="-128"/>
              <a:ea typeface="ＭＳ Ｐゴシック" panose="020B0600070205080204" pitchFamily="50" charset="-128"/>
            </a:rPr>
            <a:t>（</a:t>
          </a:r>
          <a:r>
            <a:rPr lang="en-US" altLang="ja-JP" sz="1000" b="1">
              <a:solidFill>
                <a:srgbClr val="0070C0"/>
              </a:solidFill>
              <a:latin typeface="ＭＳ Ｐゴシック" panose="020B0600070205080204" pitchFamily="50" charset="-128"/>
              <a:ea typeface="ＭＳ Ｐゴシック" panose="020B0600070205080204" pitchFamily="50" charset="-128"/>
            </a:rPr>
            <a:t>2</a:t>
          </a:r>
          <a:r>
            <a:rPr lang="ja-JP" altLang="en-US" sz="1000" b="1">
              <a:solidFill>
                <a:srgbClr val="0070C0"/>
              </a:solidFill>
              <a:latin typeface="ＭＳ Ｐゴシック" panose="020B0600070205080204" pitchFamily="50" charset="-128"/>
              <a:ea typeface="ＭＳ Ｐゴシック" panose="020B0600070205080204" pitchFamily="50" charset="-128"/>
            </a:rPr>
            <a:t>）「確実に裏のとれる」情報であること。 </a:t>
          </a:r>
          <a:br>
            <a:rPr lang="ja-JP" altLang="en-US" sz="1000" b="1">
              <a:solidFill>
                <a:srgbClr val="0070C0"/>
              </a:solidFill>
              <a:latin typeface="ＭＳ Ｐゴシック" panose="020B0600070205080204" pitchFamily="50" charset="-128"/>
              <a:ea typeface="ＭＳ Ｐゴシック" panose="020B0600070205080204" pitchFamily="50" charset="-128"/>
            </a:rPr>
          </a:br>
          <a:r>
            <a:rPr lang="ja-JP" altLang="en-US" sz="1000" b="1">
              <a:solidFill>
                <a:srgbClr val="0070C0"/>
              </a:solidFill>
              <a:latin typeface="ＭＳ Ｐゴシック" panose="020B0600070205080204" pitchFamily="50" charset="-128"/>
              <a:ea typeface="ＭＳ Ｐゴシック" panose="020B0600070205080204" pitchFamily="50" charset="-128"/>
            </a:rPr>
            <a:t>（</a:t>
          </a:r>
          <a:r>
            <a:rPr lang="en-US" altLang="ja-JP" sz="1000" b="1">
              <a:solidFill>
                <a:srgbClr val="0070C0"/>
              </a:solidFill>
              <a:latin typeface="ＭＳ Ｐゴシック" panose="020B0600070205080204" pitchFamily="50" charset="-128"/>
              <a:ea typeface="ＭＳ Ｐゴシック" panose="020B0600070205080204" pitchFamily="50" charset="-128"/>
            </a:rPr>
            <a:t>3</a:t>
          </a:r>
          <a:r>
            <a:rPr lang="ja-JP" altLang="en-US" sz="1000" b="1">
              <a:solidFill>
                <a:srgbClr val="0070C0"/>
              </a:solidFill>
              <a:latin typeface="ＭＳ Ｐゴシック" panose="020B0600070205080204" pitchFamily="50" charset="-128"/>
              <a:ea typeface="ＭＳ Ｐゴシック" panose="020B0600070205080204" pitchFamily="50" charset="-128"/>
            </a:rPr>
            <a:t>）モノシリ頻出ジャンルである、「食」「企業」「室内遊戯」「コンピューター・ＩＴ」「医学・生物」「現代日本文学」では無いこと。毎年少ない、「歴史」「古典文学・古典芸能」「医学生物ＩＴ以外の理系」「音楽・演奏（吹奏楽部問題除く）」「野球・サッカー以外のスポーツ」などであればなお望ましい。 </a:t>
          </a:r>
        </a:p>
        <a:p>
          <a:endParaRPr kumimoji="1" lang="ja-JP" altLang="en-US" sz="900" b="1">
            <a:latin typeface="ＭＳ Ｐゴシック" panose="020B0600070205080204" pitchFamily="50" charset="-128"/>
            <a:ea typeface="ＭＳ Ｐゴシック" panose="020B0600070205080204" pitchFamily="50" charset="-128"/>
          </a:endParaRPr>
        </a:p>
        <a:p>
          <a:endParaRPr kumimoji="1" lang="ja-JP" altLang="en-US" sz="900" b="1">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sahisa_koyama\Downloads\Users\masahisa_koyama\Desktop\&#21839;&#38988;\&#12467;&#12500;&#12540;format_JINNO_Yoshihar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題"/>
      <sheetName val="ジャンル分類"/>
      <sheetName val="使用例"/>
      <sheetName val="問題作成ガイドライン"/>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view="pageBreakPreview" zoomScaleNormal="75" zoomScaleSheetLayoutView="100" workbookViewId="0">
      <selection activeCell="A20" sqref="A20"/>
    </sheetView>
  </sheetViews>
  <sheetFormatPr defaultRowHeight="12"/>
  <cols>
    <col min="1" max="1" width="11.25" style="1" customWidth="1"/>
    <col min="2" max="2" width="18.625" style="1" customWidth="1"/>
    <col min="3" max="3" width="50.125" style="2" customWidth="1"/>
    <col min="4" max="4" width="18.125" style="2" customWidth="1"/>
    <col min="5" max="5" width="16.75" style="3" customWidth="1"/>
    <col min="6" max="6" width="17.875" style="4" customWidth="1"/>
    <col min="7" max="7" width="17.625" style="4" customWidth="1"/>
    <col min="8" max="8" width="22.375" style="4" customWidth="1"/>
    <col min="9" max="9" width="50.25" style="5" customWidth="1"/>
    <col min="10" max="10" width="15.5" style="5" customWidth="1"/>
    <col min="11" max="11" width="8.75" style="6" customWidth="1"/>
    <col min="12" max="16384" width="9" style="6"/>
  </cols>
  <sheetData>
    <row r="1" spans="1:11" s="10" customFormat="1" ht="48">
      <c r="A1" s="1"/>
      <c r="B1" s="1"/>
      <c r="C1" s="7" t="s">
        <v>219</v>
      </c>
      <c r="D1" s="8"/>
      <c r="E1" s="58"/>
      <c r="F1" s="60" t="s">
        <v>213</v>
      </c>
      <c r="G1" s="1"/>
      <c r="H1" s="1"/>
      <c r="I1" s="9"/>
      <c r="J1" s="9"/>
    </row>
    <row r="2" spans="1:11" s="10" customFormat="1" ht="78" customHeight="1" thickBot="1">
      <c r="A2" s="1"/>
      <c r="B2" s="1"/>
      <c r="C2" s="59" t="s">
        <v>217</v>
      </c>
      <c r="D2" s="8"/>
      <c r="E2" s="51"/>
      <c r="F2" s="61"/>
      <c r="G2" s="1"/>
      <c r="H2" s="1"/>
      <c r="I2" s="9"/>
      <c r="J2" s="9"/>
    </row>
    <row r="3" spans="1:11" s="10" customFormat="1" ht="13.5">
      <c r="A3" s="1"/>
      <c r="B3" s="1"/>
      <c r="C3" s="54" t="s">
        <v>218</v>
      </c>
      <c r="D3" s="8"/>
      <c r="E3" s="51"/>
      <c r="F3" s="52"/>
      <c r="G3" s="1"/>
      <c r="H3" s="1"/>
      <c r="I3" s="9"/>
      <c r="J3" s="9"/>
    </row>
    <row r="4" spans="1:11" s="10" customFormat="1">
      <c r="A4" s="12" t="s">
        <v>216</v>
      </c>
      <c r="B4" s="53" t="s">
        <v>1</v>
      </c>
      <c r="C4" s="12" t="s">
        <v>2</v>
      </c>
      <c r="D4" s="12" t="s">
        <v>3</v>
      </c>
      <c r="E4" s="13" t="s">
        <v>4</v>
      </c>
      <c r="F4" s="11" t="s">
        <v>5</v>
      </c>
      <c r="G4" s="53" t="s">
        <v>6</v>
      </c>
      <c r="H4" s="14" t="s">
        <v>7</v>
      </c>
      <c r="I4" s="15" t="s">
        <v>8</v>
      </c>
      <c r="J4" s="15" t="s">
        <v>9</v>
      </c>
      <c r="K4" s="10" t="s">
        <v>10</v>
      </c>
    </row>
    <row r="5" spans="1:11" s="10" customFormat="1" ht="36">
      <c r="A5" s="16" t="s">
        <v>11</v>
      </c>
      <c r="B5" s="17" t="s">
        <v>215</v>
      </c>
      <c r="C5" s="18" t="s">
        <v>11</v>
      </c>
      <c r="D5" s="18" t="s">
        <v>11</v>
      </c>
      <c r="E5" s="18" t="s">
        <v>11</v>
      </c>
      <c r="F5" s="49" t="s">
        <v>12</v>
      </c>
      <c r="G5" s="9" t="s">
        <v>13</v>
      </c>
      <c r="H5" s="9" t="s">
        <v>13</v>
      </c>
      <c r="I5" s="9" t="s">
        <v>13</v>
      </c>
      <c r="J5" s="9" t="s">
        <v>14</v>
      </c>
      <c r="K5" s="10" t="s">
        <v>15</v>
      </c>
    </row>
    <row r="6" spans="1:11" s="57" customFormat="1">
      <c r="A6" s="55">
        <v>1</v>
      </c>
      <c r="B6" s="55"/>
      <c r="C6" s="56"/>
      <c r="D6" s="56"/>
      <c r="F6" s="50" t="str">
        <f>IF(LEN(C6)&lt;&gt;0,$F$2,"")</f>
        <v/>
      </c>
      <c r="G6" s="56"/>
      <c r="I6" s="56"/>
      <c r="J6" s="56"/>
      <c r="K6" s="57" t="str">
        <f t="shared" ref="K6:K30" si="0">IF(LEN($C6)&lt;&gt;0,LEN($C6),"")</f>
        <v/>
      </c>
    </row>
    <row r="7" spans="1:11" s="2" customFormat="1">
      <c r="A7" s="8">
        <v>2</v>
      </c>
      <c r="B7" s="8"/>
      <c r="C7" s="20"/>
      <c r="D7" s="20"/>
      <c r="F7" s="50" t="str">
        <f t="shared" ref="F7:F30" si="1">IF(LEN($C7)&lt;&gt;0,$F$2,"")</f>
        <v/>
      </c>
      <c r="G7" s="20"/>
      <c r="I7" s="20"/>
      <c r="J7" s="19"/>
      <c r="K7" s="2" t="str">
        <f t="shared" si="0"/>
        <v/>
      </c>
    </row>
    <row r="8" spans="1:11" s="2" customFormat="1" ht="13.5">
      <c r="A8" s="8">
        <v>3</v>
      </c>
      <c r="B8" s="8"/>
      <c r="C8" s="19"/>
      <c r="D8" s="19"/>
      <c r="F8" s="50" t="str">
        <f t="shared" si="1"/>
        <v/>
      </c>
      <c r="G8" s="21"/>
      <c r="H8" s="22"/>
      <c r="I8" s="19"/>
      <c r="J8" s="19"/>
      <c r="K8" s="2" t="str">
        <f t="shared" si="0"/>
        <v/>
      </c>
    </row>
    <row r="9" spans="1:11" s="2" customFormat="1" ht="13.5">
      <c r="A9" s="8">
        <v>4</v>
      </c>
      <c r="B9" s="8"/>
      <c r="C9" s="19"/>
      <c r="D9" s="19"/>
      <c r="F9" s="50" t="str">
        <f t="shared" si="1"/>
        <v/>
      </c>
      <c r="G9" s="23"/>
      <c r="H9" s="22"/>
      <c r="I9" s="19"/>
      <c r="J9" s="19"/>
      <c r="K9" s="2" t="str">
        <f t="shared" si="0"/>
        <v/>
      </c>
    </row>
    <row r="10" spans="1:11" s="2" customFormat="1" ht="13.5">
      <c r="A10" s="8">
        <v>5</v>
      </c>
      <c r="B10" s="8"/>
      <c r="C10" s="19"/>
      <c r="D10" s="19"/>
      <c r="F10" s="50" t="str">
        <f t="shared" si="1"/>
        <v/>
      </c>
      <c r="G10" s="23"/>
      <c r="H10" s="22"/>
      <c r="I10" s="19"/>
      <c r="J10" s="19"/>
      <c r="K10" s="2" t="str">
        <f t="shared" si="0"/>
        <v/>
      </c>
    </row>
    <row r="11" spans="1:11" s="2" customFormat="1" ht="13.5">
      <c r="A11" s="8">
        <v>6</v>
      </c>
      <c r="B11" s="8"/>
      <c r="C11" s="19"/>
      <c r="D11" s="19"/>
      <c r="F11" s="50" t="str">
        <f t="shared" si="1"/>
        <v/>
      </c>
      <c r="G11" s="23"/>
      <c r="H11" s="22"/>
      <c r="I11" s="19"/>
      <c r="J11" s="19"/>
      <c r="K11" s="2" t="str">
        <f t="shared" si="0"/>
        <v/>
      </c>
    </row>
    <row r="12" spans="1:11" s="2" customFormat="1">
      <c r="A12" s="8">
        <v>7</v>
      </c>
      <c r="B12" s="8"/>
      <c r="C12" s="19"/>
      <c r="D12" s="19"/>
      <c r="F12" s="50" t="str">
        <f t="shared" si="1"/>
        <v/>
      </c>
      <c r="G12" s="22"/>
      <c r="H12" s="22"/>
      <c r="I12" s="19"/>
      <c r="J12" s="19"/>
      <c r="K12" s="2" t="str">
        <f t="shared" si="0"/>
        <v/>
      </c>
    </row>
    <row r="13" spans="1:11" s="2" customFormat="1">
      <c r="A13" s="8">
        <v>8</v>
      </c>
      <c r="B13" s="8"/>
      <c r="C13" s="19"/>
      <c r="D13" s="19"/>
      <c r="F13" s="50" t="str">
        <f t="shared" si="1"/>
        <v/>
      </c>
      <c r="G13" s="24"/>
      <c r="H13" s="22"/>
      <c r="I13" s="19"/>
      <c r="J13" s="19"/>
      <c r="K13" s="2" t="str">
        <f t="shared" si="0"/>
        <v/>
      </c>
    </row>
    <row r="14" spans="1:11" s="2" customFormat="1">
      <c r="A14" s="8">
        <v>9</v>
      </c>
      <c r="B14" s="8"/>
      <c r="C14" s="19"/>
      <c r="D14" s="19"/>
      <c r="F14" s="50" t="str">
        <f t="shared" si="1"/>
        <v/>
      </c>
      <c r="G14" s="24"/>
      <c r="H14" s="22"/>
      <c r="I14" s="19"/>
      <c r="J14" s="19"/>
      <c r="K14" s="2" t="str">
        <f t="shared" si="0"/>
        <v/>
      </c>
    </row>
    <row r="15" spans="1:11" s="2" customFormat="1">
      <c r="A15" s="8">
        <v>10</v>
      </c>
      <c r="B15" s="8"/>
      <c r="C15" s="19"/>
      <c r="D15" s="19"/>
      <c r="F15" s="50" t="str">
        <f t="shared" si="1"/>
        <v/>
      </c>
      <c r="G15" s="22"/>
      <c r="H15" s="22"/>
      <c r="I15" s="19"/>
      <c r="J15" s="19"/>
      <c r="K15" s="2" t="str">
        <f t="shared" si="0"/>
        <v/>
      </c>
    </row>
    <row r="16" spans="1:11" s="2" customFormat="1">
      <c r="A16" s="8">
        <v>11</v>
      </c>
      <c r="B16" s="8"/>
      <c r="C16" s="20"/>
      <c r="D16" s="20"/>
      <c r="F16" s="50" t="str">
        <f t="shared" si="1"/>
        <v/>
      </c>
      <c r="G16" s="22"/>
      <c r="H16" s="22"/>
      <c r="I16" s="19"/>
      <c r="J16" s="19"/>
      <c r="K16" s="2" t="str">
        <f t="shared" si="0"/>
        <v/>
      </c>
    </row>
    <row r="17" spans="1:12" s="2" customFormat="1" ht="13.5">
      <c r="A17" s="8">
        <v>12</v>
      </c>
      <c r="B17" s="8"/>
      <c r="C17" s="19"/>
      <c r="D17" s="19"/>
      <c r="F17" s="50" t="str">
        <f t="shared" si="1"/>
        <v/>
      </c>
      <c r="G17" s="23"/>
      <c r="H17" s="22"/>
      <c r="I17" s="19"/>
      <c r="J17" s="19"/>
      <c r="K17" s="2" t="str">
        <f t="shared" si="0"/>
        <v/>
      </c>
    </row>
    <row r="18" spans="1:12" s="2" customFormat="1" ht="13.5">
      <c r="A18" s="8">
        <v>13</v>
      </c>
      <c r="B18" s="8"/>
      <c r="C18" s="19"/>
      <c r="D18" s="19"/>
      <c r="F18" s="50" t="str">
        <f t="shared" si="1"/>
        <v/>
      </c>
      <c r="G18" s="23"/>
      <c r="H18" s="22"/>
      <c r="I18" s="19"/>
      <c r="J18" s="19"/>
      <c r="K18" s="2" t="str">
        <f t="shared" si="0"/>
        <v/>
      </c>
    </row>
    <row r="19" spans="1:12" s="2" customFormat="1" ht="13.5">
      <c r="A19" s="8">
        <v>14</v>
      </c>
      <c r="B19" s="8"/>
      <c r="C19" s="19"/>
      <c r="D19" s="19"/>
      <c r="F19" s="50" t="str">
        <f t="shared" si="1"/>
        <v/>
      </c>
      <c r="G19" s="23"/>
      <c r="H19" s="22"/>
      <c r="I19" s="19"/>
      <c r="J19" s="19"/>
      <c r="K19" s="2" t="str">
        <f t="shared" si="0"/>
        <v/>
      </c>
    </row>
    <row r="20" spans="1:12" s="2" customFormat="1" ht="13.5">
      <c r="A20" s="8">
        <v>15</v>
      </c>
      <c r="B20" s="8"/>
      <c r="C20" s="19"/>
      <c r="D20" s="19"/>
      <c r="F20" s="50" t="str">
        <f t="shared" si="1"/>
        <v/>
      </c>
      <c r="G20" s="23"/>
      <c r="H20" s="22"/>
      <c r="I20" s="19"/>
      <c r="J20" s="19"/>
      <c r="K20" s="2" t="str">
        <f t="shared" si="0"/>
        <v/>
      </c>
    </row>
    <row r="21" spans="1:12" s="2" customFormat="1">
      <c r="A21" s="8">
        <v>16</v>
      </c>
      <c r="B21" s="8"/>
      <c r="C21" s="19"/>
      <c r="D21" s="19"/>
      <c r="F21" s="50" t="str">
        <f t="shared" si="1"/>
        <v/>
      </c>
      <c r="G21" s="22"/>
      <c r="H21" s="22"/>
      <c r="I21" s="19"/>
      <c r="J21" s="19"/>
      <c r="K21" s="2" t="str">
        <f t="shared" si="0"/>
        <v/>
      </c>
    </row>
    <row r="22" spans="1:12" s="2" customFormat="1">
      <c r="A22" s="8">
        <v>17</v>
      </c>
      <c r="B22" s="8"/>
      <c r="C22" s="19"/>
      <c r="D22" s="19"/>
      <c r="F22" s="50" t="str">
        <f t="shared" si="1"/>
        <v/>
      </c>
      <c r="G22" s="24"/>
      <c r="H22" s="22"/>
      <c r="I22" s="19"/>
      <c r="J22" s="19"/>
      <c r="K22" s="2" t="str">
        <f t="shared" si="0"/>
        <v/>
      </c>
    </row>
    <row r="23" spans="1:12" s="2" customFormat="1">
      <c r="A23" s="8">
        <v>18</v>
      </c>
      <c r="B23" s="8"/>
      <c r="C23" s="19"/>
      <c r="D23" s="19"/>
      <c r="F23" s="50" t="str">
        <f t="shared" si="1"/>
        <v/>
      </c>
      <c r="G23" s="24"/>
      <c r="H23" s="22"/>
      <c r="I23" s="19"/>
      <c r="J23" s="19"/>
      <c r="K23" s="2" t="str">
        <f t="shared" si="0"/>
        <v/>
      </c>
    </row>
    <row r="24" spans="1:12" s="2" customFormat="1">
      <c r="A24" s="8">
        <v>19</v>
      </c>
      <c r="B24" s="8"/>
      <c r="C24" s="19"/>
      <c r="D24" s="19"/>
      <c r="F24" s="50" t="str">
        <f t="shared" si="1"/>
        <v/>
      </c>
      <c r="G24" s="22"/>
      <c r="H24" s="22"/>
      <c r="I24" s="19"/>
      <c r="J24" s="19"/>
      <c r="K24" s="2" t="str">
        <f t="shared" si="0"/>
        <v/>
      </c>
    </row>
    <row r="25" spans="1:12" s="2" customFormat="1">
      <c r="A25" s="8">
        <v>20</v>
      </c>
      <c r="B25" s="8"/>
      <c r="C25" s="20"/>
      <c r="D25" s="20"/>
      <c r="F25" s="50" t="str">
        <f t="shared" si="1"/>
        <v/>
      </c>
      <c r="G25" s="22"/>
      <c r="H25" s="22"/>
      <c r="I25" s="19"/>
      <c r="J25" s="19"/>
      <c r="K25" s="2" t="str">
        <f t="shared" si="0"/>
        <v/>
      </c>
    </row>
    <row r="26" spans="1:12" s="2" customFormat="1" ht="13.5">
      <c r="A26" s="8">
        <v>21</v>
      </c>
      <c r="B26" s="8"/>
      <c r="C26" s="19"/>
      <c r="D26" s="19"/>
      <c r="F26" s="50" t="str">
        <f t="shared" si="1"/>
        <v/>
      </c>
      <c r="G26" s="23"/>
      <c r="H26" s="22"/>
      <c r="I26" s="19"/>
      <c r="J26" s="19"/>
      <c r="K26" s="2" t="str">
        <f t="shared" si="0"/>
        <v/>
      </c>
    </row>
    <row r="27" spans="1:12" s="2" customFormat="1" ht="13.5">
      <c r="A27" s="8">
        <v>22</v>
      </c>
      <c r="B27" s="8"/>
      <c r="C27" s="19"/>
      <c r="D27" s="19"/>
      <c r="F27" s="50" t="str">
        <f t="shared" si="1"/>
        <v/>
      </c>
      <c r="G27" s="23"/>
      <c r="H27" s="22"/>
      <c r="I27" s="19"/>
      <c r="J27" s="19"/>
      <c r="K27" s="2" t="str">
        <f t="shared" si="0"/>
        <v/>
      </c>
    </row>
    <row r="28" spans="1:12" s="2" customFormat="1" ht="13.5">
      <c r="A28" s="8">
        <v>23</v>
      </c>
      <c r="B28" s="8"/>
      <c r="C28" s="19"/>
      <c r="D28" s="19"/>
      <c r="F28" s="50" t="str">
        <f t="shared" si="1"/>
        <v/>
      </c>
      <c r="G28" s="23"/>
      <c r="H28" s="22"/>
      <c r="I28" s="19"/>
      <c r="J28" s="19"/>
      <c r="K28" s="2" t="str">
        <f t="shared" si="0"/>
        <v/>
      </c>
    </row>
    <row r="29" spans="1:12" s="2" customFormat="1" ht="13.5">
      <c r="A29" s="8">
        <v>24</v>
      </c>
      <c r="B29" s="8"/>
      <c r="C29" s="19"/>
      <c r="D29" s="19"/>
      <c r="F29" s="50" t="str">
        <f t="shared" si="1"/>
        <v/>
      </c>
      <c r="G29" s="25"/>
      <c r="H29" s="22"/>
      <c r="I29" s="19"/>
      <c r="J29" s="19"/>
      <c r="K29" s="2" t="str">
        <f t="shared" si="0"/>
        <v/>
      </c>
    </row>
    <row r="30" spans="1:12" s="2" customFormat="1" ht="13.5">
      <c r="A30" s="8">
        <v>25</v>
      </c>
      <c r="B30" s="8"/>
      <c r="C30" s="19"/>
      <c r="D30" s="19"/>
      <c r="F30" s="50" t="str">
        <f t="shared" si="1"/>
        <v/>
      </c>
      <c r="G30" s="25"/>
      <c r="H30" s="22"/>
      <c r="I30" s="19"/>
      <c r="J30" s="19"/>
      <c r="K30" s="2" t="str">
        <f t="shared" si="0"/>
        <v/>
      </c>
    </row>
    <row r="31" spans="1:12" s="10" customFormat="1">
      <c r="A31" s="11" t="s">
        <v>0</v>
      </c>
      <c r="B31" s="11" t="s">
        <v>1</v>
      </c>
      <c r="C31" s="12" t="s">
        <v>2</v>
      </c>
      <c r="D31" s="12" t="s">
        <v>3</v>
      </c>
      <c r="E31" s="13" t="s">
        <v>4</v>
      </c>
      <c r="F31" s="11" t="s">
        <v>5</v>
      </c>
      <c r="G31" s="14" t="s">
        <v>6</v>
      </c>
      <c r="H31" s="14" t="s">
        <v>7</v>
      </c>
      <c r="I31" s="15" t="s">
        <v>8</v>
      </c>
      <c r="J31" s="15" t="s">
        <v>9</v>
      </c>
      <c r="K31" s="26" t="s">
        <v>10</v>
      </c>
      <c r="L31" s="2"/>
    </row>
    <row r="32" spans="1:12" s="10" customFormat="1">
      <c r="A32" s="16" t="s">
        <v>11</v>
      </c>
      <c r="B32" s="17" t="s">
        <v>13</v>
      </c>
      <c r="C32" s="18" t="s">
        <v>11</v>
      </c>
      <c r="D32" s="18" t="s">
        <v>11</v>
      </c>
      <c r="E32" s="18" t="s">
        <v>11</v>
      </c>
      <c r="F32" s="18" t="s">
        <v>11</v>
      </c>
      <c r="G32" s="9" t="s">
        <v>13</v>
      </c>
      <c r="H32" s="9" t="s">
        <v>13</v>
      </c>
      <c r="I32" s="9" t="s">
        <v>13</v>
      </c>
      <c r="J32" s="9" t="s">
        <v>14</v>
      </c>
      <c r="K32" s="10" t="s">
        <v>15</v>
      </c>
    </row>
    <row r="33" spans="1:11" s="35" customFormat="1" ht="409.5" customHeight="1">
      <c r="A33" s="27" t="s">
        <v>16</v>
      </c>
      <c r="B33" s="27" t="s">
        <v>214</v>
      </c>
      <c r="C33" s="28" t="s">
        <v>212</v>
      </c>
      <c r="D33" s="28" t="s">
        <v>17</v>
      </c>
      <c r="E33" s="29" t="s">
        <v>18</v>
      </c>
      <c r="F33" s="30" t="s">
        <v>19</v>
      </c>
      <c r="G33" s="31" t="s">
        <v>20</v>
      </c>
      <c r="H33" s="32" t="s">
        <v>21</v>
      </c>
      <c r="I33" s="33" t="s">
        <v>22</v>
      </c>
      <c r="J33" s="33" t="s">
        <v>23</v>
      </c>
      <c r="K33" s="34" t="s">
        <v>24</v>
      </c>
    </row>
    <row r="34" spans="1:11" ht="36">
      <c r="C34" s="2" t="s">
        <v>211</v>
      </c>
      <c r="G34" s="4" t="s">
        <v>25</v>
      </c>
    </row>
  </sheetData>
  <sheetProtection selectLockedCells="1" selectUnlockedCells="1"/>
  <phoneticPr fontId="19"/>
  <dataValidations count="4">
    <dataValidation type="list" allowBlank="1" showErrorMessage="1" sqref="E34">
      <formula1>INDIRECT("ジャンル分類!A2:A83")</formula1>
      <formula2>0</formula2>
    </dataValidation>
    <dataValidation type="list" operator="equal" allowBlank="1" showErrorMessage="1" sqref="E2:E3">
      <formula1>"チーム関東,チームZ(関東以外)"</formula1>
      <formula2>0</formula2>
    </dataValidation>
    <dataValidation type="list" operator="equal" allowBlank="1" showErrorMessage="1" sqref="B6:B30">
      <formula1>"画像問題,音問題,ペーパー向き,早立ち向き,特になし"</formula1>
    </dataValidation>
    <dataValidation type="decimal" operator="equal" allowBlank="1" showErrorMessage="1" sqref="A6:A30">
      <formula1>0</formula1>
      <formula2>0</formula2>
    </dataValidation>
  </dataValidations>
  <pageMargins left="0.7" right="0.7" top="0.75" bottom="0.75" header="0.51180555555555551" footer="0.51180555555555551"/>
  <pageSetup paperSize="9" scale="36" firstPageNumber="0" fitToHeight="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ジャンル分類!$A$2:$A$83</xm:f>
          </x14:formula1>
          <xm:sqref>E6:E30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BreakPreview" workbookViewId="0">
      <pane ySplit="1" topLeftCell="A50" activePane="bottomLeft" state="frozen"/>
      <selection pane="bottomLeft" activeCell="D102" sqref="D102"/>
    </sheetView>
  </sheetViews>
  <sheetFormatPr defaultRowHeight="13.5"/>
  <cols>
    <col min="1" max="1" width="23.125" style="36" customWidth="1"/>
    <col min="2" max="2" width="72" style="37" customWidth="1"/>
    <col min="3" max="3" width="16.25" style="38" customWidth="1"/>
    <col min="4" max="4" width="11" style="38" customWidth="1"/>
    <col min="5" max="16384" width="9" style="37"/>
  </cols>
  <sheetData>
    <row r="1" spans="1:4" s="40" customFormat="1">
      <c r="A1" s="39" t="s">
        <v>4</v>
      </c>
      <c r="B1" s="40" t="s">
        <v>26</v>
      </c>
      <c r="C1" s="41" t="s">
        <v>27</v>
      </c>
      <c r="D1" s="42" t="s">
        <v>28</v>
      </c>
    </row>
    <row r="2" spans="1:4" s="40" customFormat="1">
      <c r="A2" s="43" t="s">
        <v>29</v>
      </c>
      <c r="C2"/>
      <c r="D2"/>
    </row>
    <row r="3" spans="1:4" ht="14.25">
      <c r="A3" s="44" t="s">
        <v>30</v>
      </c>
      <c r="B3" s="45" t="s">
        <v>31</v>
      </c>
      <c r="C3" s="46">
        <f>COUNTIF(問題!$E$6:$E$30,$A3)</f>
        <v>0</v>
      </c>
      <c r="D3" s="47"/>
    </row>
    <row r="4" spans="1:4" ht="14.25">
      <c r="A4" s="44" t="s">
        <v>32</v>
      </c>
      <c r="B4" s="45" t="s">
        <v>33</v>
      </c>
      <c r="C4" s="46">
        <f>COUNTIF(問題!$E$6:$E$30,$A4)</f>
        <v>0</v>
      </c>
      <c r="D4" s="47"/>
    </row>
    <row r="5" spans="1:4" ht="14.25">
      <c r="A5" s="44" t="s">
        <v>34</v>
      </c>
      <c r="B5" s="45" t="s">
        <v>35</v>
      </c>
      <c r="C5" s="46">
        <f>COUNTIF(問題!$E$6:$E$30,$A5)</f>
        <v>0</v>
      </c>
      <c r="D5" s="47"/>
    </row>
    <row r="6" spans="1:4" ht="14.25">
      <c r="A6" s="44" t="s">
        <v>36</v>
      </c>
      <c r="B6" s="45" t="s">
        <v>37</v>
      </c>
      <c r="C6" s="46">
        <f>COUNTIF(問題!$E$6:$E$30,$A6)</f>
        <v>0</v>
      </c>
      <c r="D6" s="47"/>
    </row>
    <row r="7" spans="1:4" ht="14.25">
      <c r="A7" s="44" t="s">
        <v>38</v>
      </c>
      <c r="B7" s="45" t="s">
        <v>39</v>
      </c>
      <c r="C7" s="46">
        <f>COUNTIF(問題!$E$6:$E$30,$A7)</f>
        <v>0</v>
      </c>
      <c r="D7" s="47"/>
    </row>
    <row r="8" spans="1:4" ht="14.25">
      <c r="A8" s="44" t="s">
        <v>40</v>
      </c>
      <c r="B8" s="45" t="s">
        <v>41</v>
      </c>
      <c r="C8" s="46">
        <f>COUNTIF(問題!$E$6:$E$30,$A8)</f>
        <v>0</v>
      </c>
      <c r="D8" s="47"/>
    </row>
    <row r="9" spans="1:4" ht="14.25">
      <c r="A9" s="44" t="s">
        <v>42</v>
      </c>
      <c r="B9" s="45" t="s">
        <v>43</v>
      </c>
      <c r="C9" s="46">
        <f>COUNTIF(問題!$E$6:$E$30,$A9)</f>
        <v>0</v>
      </c>
      <c r="D9" s="47"/>
    </row>
    <row r="10" spans="1:4" ht="14.25">
      <c r="A10" s="44" t="s">
        <v>44</v>
      </c>
      <c r="B10" s="45" t="s">
        <v>45</v>
      </c>
      <c r="C10" s="46">
        <f>COUNTIF(問題!$E$6:$E$30,$A10)</f>
        <v>0</v>
      </c>
      <c r="D10" s="47"/>
    </row>
    <row r="11" spans="1:4" ht="14.25">
      <c r="A11" s="44" t="s">
        <v>46</v>
      </c>
      <c r="B11" s="45" t="s">
        <v>47</v>
      </c>
      <c r="C11" s="46">
        <f>COUNTIF(問題!$E$6:$E$30,$A11)</f>
        <v>0</v>
      </c>
      <c r="D11" s="47"/>
    </row>
    <row r="12" spans="1:4" ht="14.25">
      <c r="A12" s="44" t="s">
        <v>48</v>
      </c>
      <c r="B12" s="45" t="s">
        <v>49</v>
      </c>
      <c r="C12" s="46">
        <f>COUNTIF(問題!$E$6:$E$30,$A12)</f>
        <v>0</v>
      </c>
      <c r="D12" s="47"/>
    </row>
    <row r="13" spans="1:4" ht="14.25">
      <c r="A13" s="44" t="s">
        <v>50</v>
      </c>
      <c r="B13" s="45" t="s">
        <v>51</v>
      </c>
      <c r="C13" s="46">
        <f>COUNTIF(問題!$E$6:$E$30,$A13)</f>
        <v>0</v>
      </c>
      <c r="D13" s="47"/>
    </row>
    <row r="14" spans="1:4" ht="14.25">
      <c r="A14" s="44" t="s">
        <v>52</v>
      </c>
      <c r="B14" s="45" t="s">
        <v>53</v>
      </c>
      <c r="C14" s="46">
        <f>COUNTIF(問題!$E$6:$E$30,$A14)</f>
        <v>0</v>
      </c>
      <c r="D14" s="47"/>
    </row>
    <row r="15" spans="1:4" ht="14.25">
      <c r="A15" s="44" t="s">
        <v>54</v>
      </c>
      <c r="B15" s="45" t="s">
        <v>55</v>
      </c>
      <c r="C15" s="46">
        <f>COUNTIF(問題!$E$6:$E$30,$A15)</f>
        <v>0</v>
      </c>
      <c r="D15" s="47"/>
    </row>
    <row r="16" spans="1:4" ht="14.25">
      <c r="A16" s="44" t="s">
        <v>56</v>
      </c>
      <c r="B16" s="45" t="s">
        <v>57</v>
      </c>
      <c r="C16" s="46">
        <f>COUNTIF(問題!$E$6:$E$30,$A16)</f>
        <v>0</v>
      </c>
      <c r="D16" s="47"/>
    </row>
    <row r="17" spans="1:4" ht="14.25">
      <c r="A17" s="44" t="s">
        <v>58</v>
      </c>
      <c r="B17" s="45" t="s">
        <v>59</v>
      </c>
      <c r="C17" s="46">
        <f>COUNTIF(問題!$E$6:$E$30,$A17)</f>
        <v>0</v>
      </c>
      <c r="D17" s="47"/>
    </row>
    <row r="18" spans="1:4" ht="14.25">
      <c r="A18" s="44" t="s">
        <v>60</v>
      </c>
      <c r="B18" s="45" t="s">
        <v>61</v>
      </c>
      <c r="C18" s="46">
        <f>COUNTIF(問題!$E$6:$E$30,$A18)</f>
        <v>0</v>
      </c>
      <c r="D18" s="47"/>
    </row>
    <row r="19" spans="1:4" ht="14.25">
      <c r="A19" s="44" t="s">
        <v>62</v>
      </c>
      <c r="B19" s="45" t="s">
        <v>63</v>
      </c>
      <c r="C19" s="46">
        <f>COUNTIF(問題!$E$6:$E$30,$A19)</f>
        <v>0</v>
      </c>
      <c r="D19" s="47"/>
    </row>
    <row r="20" spans="1:4" ht="14.25">
      <c r="A20" s="44" t="s">
        <v>64</v>
      </c>
      <c r="B20" s="45" t="s">
        <v>65</v>
      </c>
      <c r="C20" s="46">
        <f>COUNTIF(問題!$E$6:$E$30,$A20)</f>
        <v>0</v>
      </c>
      <c r="D20" s="47"/>
    </row>
    <row r="21" spans="1:4" ht="14.25">
      <c r="A21" s="44" t="s">
        <v>66</v>
      </c>
      <c r="B21" s="45" t="s">
        <v>67</v>
      </c>
      <c r="C21" s="46">
        <f>COUNTIF(問題!$E$6:$E$30,$A21)</f>
        <v>0</v>
      </c>
      <c r="D21" s="47"/>
    </row>
    <row r="22" spans="1:4" ht="14.25">
      <c r="A22" s="44" t="s">
        <v>68</v>
      </c>
      <c r="B22" s="45" t="s">
        <v>69</v>
      </c>
      <c r="C22" s="46">
        <f>COUNTIF(問題!$E$6:$E$30,$A22)</f>
        <v>0</v>
      </c>
      <c r="D22" s="47"/>
    </row>
    <row r="23" spans="1:4" ht="14.25">
      <c r="A23" s="44" t="s">
        <v>70</v>
      </c>
      <c r="B23" s="45" t="s">
        <v>71</v>
      </c>
      <c r="C23" s="46">
        <f>COUNTIF(問題!$E$6:$E$30,$A23)</f>
        <v>0</v>
      </c>
      <c r="D23" s="47"/>
    </row>
    <row r="24" spans="1:4" ht="14.25">
      <c r="A24" s="44" t="s">
        <v>72</v>
      </c>
      <c r="B24" s="45" t="s">
        <v>73</v>
      </c>
      <c r="C24" s="46">
        <f>COUNTIF(問題!$E$6:$E$30,$A24)</f>
        <v>0</v>
      </c>
      <c r="D24" s="47"/>
    </row>
    <row r="25" spans="1:4" ht="14.25">
      <c r="A25" s="44" t="s">
        <v>74</v>
      </c>
      <c r="B25" s="45" t="s">
        <v>75</v>
      </c>
      <c r="C25" s="46">
        <f>COUNTIF(問題!$E$6:$E$30,$A25)</f>
        <v>0</v>
      </c>
      <c r="D25" s="47"/>
    </row>
    <row r="26" spans="1:4" ht="14.25">
      <c r="A26" s="44" t="s">
        <v>76</v>
      </c>
      <c r="B26" s="45" t="s">
        <v>77</v>
      </c>
      <c r="C26" s="46">
        <f>COUNTIF(問題!$E$6:$E$30,$A26)</f>
        <v>0</v>
      </c>
      <c r="D26" s="47"/>
    </row>
    <row r="27" spans="1:4" ht="14.25">
      <c r="A27" s="44" t="s">
        <v>78</v>
      </c>
      <c r="B27" s="45" t="s">
        <v>79</v>
      </c>
      <c r="C27" s="46">
        <f>COUNTIF(問題!$E$6:$E$30,$A27)</f>
        <v>0</v>
      </c>
      <c r="D27" s="47"/>
    </row>
    <row r="28" spans="1:4" ht="14.25">
      <c r="A28" s="44" t="s">
        <v>80</v>
      </c>
      <c r="B28" s="45" t="s">
        <v>81</v>
      </c>
      <c r="C28" s="46">
        <f>COUNTIF(問題!$E$6:$E$30,$A28)</f>
        <v>0</v>
      </c>
      <c r="D28" s="47"/>
    </row>
    <row r="29" spans="1:4" ht="14.25">
      <c r="A29" s="44" t="s">
        <v>82</v>
      </c>
      <c r="B29" s="45" t="s">
        <v>83</v>
      </c>
      <c r="C29" s="46">
        <f>COUNTIF(問題!$E$6:$E$30,$A29)</f>
        <v>0</v>
      </c>
      <c r="D29" s="47"/>
    </row>
    <row r="30" spans="1:4" ht="14.25">
      <c r="A30" s="44" t="s">
        <v>84</v>
      </c>
      <c r="B30" s="45" t="s">
        <v>85</v>
      </c>
      <c r="C30" s="46">
        <f>COUNTIF(問題!$E$6:$E$30,$A30)</f>
        <v>0</v>
      </c>
      <c r="D30" s="47"/>
    </row>
    <row r="31" spans="1:4" ht="14.25">
      <c r="A31" s="44" t="s">
        <v>86</v>
      </c>
      <c r="B31" s="45" t="s">
        <v>87</v>
      </c>
      <c r="C31" s="46">
        <f>COUNTIF(問題!$E$6:$E$30,$A31)</f>
        <v>0</v>
      </c>
      <c r="D31" s="47"/>
    </row>
    <row r="32" spans="1:4" ht="14.25">
      <c r="A32" s="44" t="s">
        <v>88</v>
      </c>
      <c r="B32" s="45" t="s">
        <v>89</v>
      </c>
      <c r="C32" s="46">
        <f>COUNTIF(問題!$E$6:$E$30,$A32)</f>
        <v>0</v>
      </c>
      <c r="D32" s="47"/>
    </row>
    <row r="33" spans="1:4" ht="14.25">
      <c r="A33" s="44" t="s">
        <v>90</v>
      </c>
      <c r="B33" s="45" t="s">
        <v>91</v>
      </c>
      <c r="C33" s="46">
        <f>COUNTIF(問題!$E$6:$E$30,$A33)</f>
        <v>0</v>
      </c>
      <c r="D33" s="47"/>
    </row>
    <row r="34" spans="1:4" ht="14.25">
      <c r="A34" s="44" t="s">
        <v>92</v>
      </c>
      <c r="B34" s="45" t="s">
        <v>93</v>
      </c>
      <c r="C34" s="46">
        <f>COUNTIF(問題!$E$6:$E$30,$A34)</f>
        <v>0</v>
      </c>
      <c r="D34" s="47"/>
    </row>
    <row r="35" spans="1:4" ht="14.25">
      <c r="A35" s="44" t="s">
        <v>94</v>
      </c>
      <c r="B35" s="45" t="s">
        <v>95</v>
      </c>
      <c r="C35" s="46">
        <f>COUNTIF(問題!$E$6:$E$30,$A35)</f>
        <v>0</v>
      </c>
      <c r="D35" s="47"/>
    </row>
    <row r="36" spans="1:4" ht="14.25">
      <c r="A36" s="44" t="s">
        <v>96</v>
      </c>
      <c r="B36" s="45" t="s">
        <v>97</v>
      </c>
      <c r="C36" s="46">
        <f>COUNTIF(問題!$E$6:$E$30,$A36)</f>
        <v>0</v>
      </c>
      <c r="D36" s="47"/>
    </row>
    <row r="37" spans="1:4" ht="14.25">
      <c r="A37" s="44" t="s">
        <v>98</v>
      </c>
      <c r="B37" s="45" t="s">
        <v>99</v>
      </c>
      <c r="C37" s="46">
        <f>COUNTIF(問題!$E$6:$E$30,$A37)</f>
        <v>0</v>
      </c>
      <c r="D37" s="47"/>
    </row>
    <row r="38" spans="1:4" ht="14.25">
      <c r="A38" s="44" t="s">
        <v>100</v>
      </c>
      <c r="B38" s="45" t="s">
        <v>101</v>
      </c>
      <c r="C38" s="46">
        <f>COUNTIF(問題!$E$6:$E$30,$A38)</f>
        <v>0</v>
      </c>
      <c r="D38" s="47"/>
    </row>
    <row r="39" spans="1:4" ht="14.25">
      <c r="A39" s="44" t="s">
        <v>102</v>
      </c>
      <c r="B39" s="45" t="s">
        <v>103</v>
      </c>
      <c r="C39" s="46">
        <f>COUNTIF(問題!$E$6:$E$30,$A39)</f>
        <v>0</v>
      </c>
      <c r="D39" s="47"/>
    </row>
    <row r="40" spans="1:4" ht="14.25">
      <c r="A40" s="44" t="s">
        <v>104</v>
      </c>
      <c r="B40" s="45" t="s">
        <v>105</v>
      </c>
      <c r="C40" s="46">
        <f>COUNTIF(問題!$E$6:$E$30,$A40)</f>
        <v>0</v>
      </c>
      <c r="D40" s="47"/>
    </row>
    <row r="41" spans="1:4" ht="14.25">
      <c r="A41" s="44" t="s">
        <v>106</v>
      </c>
      <c r="B41" s="45" t="s">
        <v>107</v>
      </c>
      <c r="C41" s="46">
        <f>COUNTIF(問題!$E$6:$E$30,$A41)</f>
        <v>0</v>
      </c>
      <c r="D41" s="47"/>
    </row>
    <row r="42" spans="1:4" ht="14.25">
      <c r="A42" s="44" t="s">
        <v>108</v>
      </c>
      <c r="B42" s="45" t="s">
        <v>109</v>
      </c>
      <c r="C42" s="46">
        <f>COUNTIF(問題!$E$6:$E$30,$A42)</f>
        <v>0</v>
      </c>
      <c r="D42" s="47"/>
    </row>
    <row r="43" spans="1:4" ht="14.25">
      <c r="A43" s="44" t="s">
        <v>110</v>
      </c>
      <c r="B43" s="45" t="s">
        <v>111</v>
      </c>
      <c r="C43" s="46">
        <f>COUNTIF(問題!$E$6:$E$30,$A43)</f>
        <v>0</v>
      </c>
      <c r="D43" s="47"/>
    </row>
    <row r="44" spans="1:4" ht="14.25">
      <c r="A44" s="44" t="s">
        <v>112</v>
      </c>
      <c r="B44" s="45" t="s">
        <v>113</v>
      </c>
      <c r="C44" s="46">
        <f>COUNTIF(問題!$E$6:$E$30,$A44)</f>
        <v>0</v>
      </c>
      <c r="D44" s="47"/>
    </row>
    <row r="45" spans="1:4" ht="14.25">
      <c r="A45" s="44" t="s">
        <v>114</v>
      </c>
      <c r="B45" s="45" t="s">
        <v>115</v>
      </c>
      <c r="C45" s="46">
        <f>COUNTIF(問題!$E$6:$E$30,$A45)</f>
        <v>0</v>
      </c>
      <c r="D45" s="42"/>
    </row>
    <row r="46" spans="1:4" ht="14.25">
      <c r="A46" s="44" t="s">
        <v>116</v>
      </c>
      <c r="B46" s="45" t="s">
        <v>117</v>
      </c>
      <c r="C46" s="46">
        <f>COUNTIF(問題!$E$6:$E$30,$A46)</f>
        <v>0</v>
      </c>
      <c r="D46" s="42"/>
    </row>
    <row r="47" spans="1:4" ht="14.25">
      <c r="A47" s="44" t="s">
        <v>118</v>
      </c>
      <c r="B47" s="45" t="s">
        <v>119</v>
      </c>
      <c r="C47" s="46">
        <f>COUNTIF(問題!$E$6:$E$30,$A47)</f>
        <v>0</v>
      </c>
      <c r="D47" s="42"/>
    </row>
    <row r="48" spans="1:4" ht="14.25">
      <c r="A48" s="44" t="s">
        <v>120</v>
      </c>
      <c r="B48" s="45" t="s">
        <v>121</v>
      </c>
      <c r="C48" s="46">
        <f>COUNTIF(問題!$E$6:$E$30,$A48)</f>
        <v>0</v>
      </c>
      <c r="D48" s="42"/>
    </row>
    <row r="49" spans="1:4" ht="14.25">
      <c r="A49" s="44" t="s">
        <v>122</v>
      </c>
      <c r="B49" s="45" t="s">
        <v>123</v>
      </c>
      <c r="C49" s="46">
        <f>COUNTIF(問題!$E$6:$E$30,$A49)</f>
        <v>0</v>
      </c>
      <c r="D49" s="42"/>
    </row>
    <row r="50" spans="1:4" ht="14.25">
      <c r="A50" s="44" t="s">
        <v>124</v>
      </c>
      <c r="B50" s="45" t="s">
        <v>125</v>
      </c>
      <c r="C50" s="46">
        <f>COUNTIF(問題!$E$6:$E$30,$A50)</f>
        <v>0</v>
      </c>
      <c r="D50" s="42"/>
    </row>
    <row r="51" spans="1:4" ht="14.25">
      <c r="A51" s="44" t="s">
        <v>126</v>
      </c>
      <c r="B51" s="45" t="s">
        <v>127</v>
      </c>
      <c r="C51" s="46">
        <f>COUNTIF(問題!$E$6:$E$30,$A51)</f>
        <v>0</v>
      </c>
      <c r="D51" s="42"/>
    </row>
    <row r="52" spans="1:4" ht="14.25">
      <c r="A52" s="44" t="s">
        <v>128</v>
      </c>
      <c r="B52" s="45" t="s">
        <v>129</v>
      </c>
      <c r="C52" s="46">
        <f>COUNTIF(問題!$E$6:$E$30,$A52)</f>
        <v>0</v>
      </c>
      <c r="D52" s="42"/>
    </row>
    <row r="53" spans="1:4" ht="14.25">
      <c r="A53" s="44" t="s">
        <v>130</v>
      </c>
      <c r="B53" s="45" t="s">
        <v>131</v>
      </c>
      <c r="C53" s="46">
        <f>COUNTIF(問題!$E$6:$E$30,$A53)</f>
        <v>0</v>
      </c>
      <c r="D53" s="42"/>
    </row>
    <row r="54" spans="1:4" ht="14.25">
      <c r="A54" s="44" t="s">
        <v>132</v>
      </c>
      <c r="B54" s="45" t="s">
        <v>133</v>
      </c>
      <c r="C54" s="46">
        <f>COUNTIF(問題!$E$6:$E$30,$A54)</f>
        <v>0</v>
      </c>
      <c r="D54" s="42"/>
    </row>
    <row r="55" spans="1:4" ht="14.25">
      <c r="A55" s="44" t="s">
        <v>134</v>
      </c>
      <c r="B55" s="45" t="s">
        <v>135</v>
      </c>
      <c r="C55" s="46">
        <f>COUNTIF(問題!$E$6:$E$30,$A55)</f>
        <v>0</v>
      </c>
      <c r="D55" s="42"/>
    </row>
    <row r="56" spans="1:4" ht="14.25">
      <c r="A56" s="44" t="s">
        <v>136</v>
      </c>
      <c r="B56" s="45" t="s">
        <v>137</v>
      </c>
      <c r="C56" s="46">
        <f>COUNTIF(問題!$E$6:$E$30,$A56)</f>
        <v>0</v>
      </c>
      <c r="D56" s="42"/>
    </row>
    <row r="57" spans="1:4" ht="14.25">
      <c r="A57" s="44" t="s">
        <v>138</v>
      </c>
      <c r="B57" s="45" t="s">
        <v>139</v>
      </c>
      <c r="C57" s="46">
        <f>COUNTIF(問題!$E$6:$E$30,$A57)</f>
        <v>0</v>
      </c>
      <c r="D57" s="42"/>
    </row>
    <row r="58" spans="1:4" ht="14.25">
      <c r="A58" s="44" t="s">
        <v>140</v>
      </c>
      <c r="B58" s="45" t="s">
        <v>141</v>
      </c>
      <c r="C58" s="46">
        <f>COUNTIF(問題!$E$6:$E$30,$A58)</f>
        <v>0</v>
      </c>
      <c r="D58" s="42"/>
    </row>
    <row r="59" spans="1:4" ht="14.25">
      <c r="A59" s="44" t="s">
        <v>142</v>
      </c>
      <c r="B59" s="45" t="s">
        <v>143</v>
      </c>
      <c r="C59" s="46">
        <f>COUNTIF(問題!$E$6:$E$30,$A59)</f>
        <v>0</v>
      </c>
      <c r="D59" s="42"/>
    </row>
    <row r="60" spans="1:4" ht="14.25">
      <c r="A60" s="44" t="s">
        <v>144</v>
      </c>
      <c r="B60" s="45" t="s">
        <v>145</v>
      </c>
      <c r="C60" s="46">
        <f>COUNTIF(問題!$E$6:$E$30,$A60)</f>
        <v>0</v>
      </c>
      <c r="D60" s="42"/>
    </row>
    <row r="61" spans="1:4" ht="14.25">
      <c r="A61" s="44" t="s">
        <v>146</v>
      </c>
      <c r="B61" s="45" t="s">
        <v>147</v>
      </c>
      <c r="C61" s="46">
        <f>COUNTIF(問題!$E$6:$E$30,$A61)</f>
        <v>0</v>
      </c>
      <c r="D61" s="42"/>
    </row>
    <row r="62" spans="1:4" ht="14.25">
      <c r="A62" s="44" t="s">
        <v>148</v>
      </c>
      <c r="B62" s="45" t="s">
        <v>149</v>
      </c>
      <c r="C62" s="46">
        <f>COUNTIF(問題!$E$6:$E$30,$A62)</f>
        <v>0</v>
      </c>
      <c r="D62" s="42"/>
    </row>
    <row r="63" spans="1:4" ht="14.25">
      <c r="A63" s="44" t="s">
        <v>150</v>
      </c>
      <c r="B63" s="45" t="s">
        <v>151</v>
      </c>
      <c r="C63" s="46">
        <f>COUNTIF(問題!$E$6:$E$30,$A63)</f>
        <v>0</v>
      </c>
      <c r="D63" s="42"/>
    </row>
    <row r="64" spans="1:4" ht="14.25">
      <c r="A64" s="44" t="s">
        <v>152</v>
      </c>
      <c r="B64" s="45" t="s">
        <v>153</v>
      </c>
      <c r="C64" s="46">
        <f>COUNTIF(問題!$E$6:$E$30,$A64)</f>
        <v>0</v>
      </c>
      <c r="D64" s="42"/>
    </row>
    <row r="65" spans="1:3" s="37" customFormat="1" ht="14.25">
      <c r="A65" s="44" t="s">
        <v>154</v>
      </c>
      <c r="B65" s="45" t="s">
        <v>155</v>
      </c>
      <c r="C65" s="46">
        <f>COUNTIF(問題!$E$6:$E$30,$A65)</f>
        <v>0</v>
      </c>
    </row>
    <row r="66" spans="1:3" s="37" customFormat="1" ht="14.25">
      <c r="A66" s="44" t="s">
        <v>156</v>
      </c>
      <c r="B66" s="45" t="s">
        <v>157</v>
      </c>
      <c r="C66" s="46">
        <f>COUNTIF(問題!$E$6:$E$30,$A66)</f>
        <v>0</v>
      </c>
    </row>
    <row r="67" spans="1:3" s="37" customFormat="1" ht="14.25">
      <c r="A67" s="44" t="s">
        <v>158</v>
      </c>
      <c r="B67" s="45" t="s">
        <v>159</v>
      </c>
      <c r="C67" s="46">
        <f>COUNTIF(問題!$E$6:$E$30,$A67)</f>
        <v>0</v>
      </c>
    </row>
    <row r="68" spans="1:3" s="37" customFormat="1" ht="14.25">
      <c r="A68" s="44" t="s">
        <v>160</v>
      </c>
      <c r="B68" s="45" t="s">
        <v>161</v>
      </c>
      <c r="C68" s="46">
        <f>COUNTIF(問題!$E$6:$E$30,$A68)</f>
        <v>0</v>
      </c>
    </row>
    <row r="69" spans="1:3" s="37" customFormat="1" ht="14.25">
      <c r="A69" s="44" t="s">
        <v>162</v>
      </c>
      <c r="B69" s="45" t="s">
        <v>163</v>
      </c>
      <c r="C69" s="46">
        <f>COUNTIF(問題!$E$6:$E$30,$A69)</f>
        <v>0</v>
      </c>
    </row>
    <row r="70" spans="1:3" s="37" customFormat="1" ht="14.25">
      <c r="A70" s="44" t="s">
        <v>164</v>
      </c>
      <c r="B70" s="45" t="s">
        <v>165</v>
      </c>
      <c r="C70" s="46">
        <f>COUNTIF(問題!$E$6:$E$30,$A70)</f>
        <v>0</v>
      </c>
    </row>
    <row r="71" spans="1:3" s="37" customFormat="1" ht="14.25">
      <c r="A71" s="44" t="s">
        <v>166</v>
      </c>
      <c r="B71" s="45" t="s">
        <v>167</v>
      </c>
      <c r="C71" s="46">
        <f>COUNTIF(問題!$E$6:$E$30,$A71)</f>
        <v>0</v>
      </c>
    </row>
    <row r="72" spans="1:3" s="37" customFormat="1" ht="14.25">
      <c r="A72" s="44" t="s">
        <v>168</v>
      </c>
      <c r="B72" s="45" t="s">
        <v>169</v>
      </c>
      <c r="C72" s="46">
        <f>COUNTIF(問題!$E$6:$E$30,$A72)</f>
        <v>0</v>
      </c>
    </row>
    <row r="73" spans="1:3" s="37" customFormat="1" ht="14.25">
      <c r="A73" s="44" t="s">
        <v>170</v>
      </c>
      <c r="B73" s="45" t="s">
        <v>171</v>
      </c>
      <c r="C73" s="46">
        <f>COUNTIF(問題!$E$6:$E$30,$A73)</f>
        <v>0</v>
      </c>
    </row>
    <row r="74" spans="1:3" s="37" customFormat="1" ht="14.25">
      <c r="A74" s="44" t="s">
        <v>172</v>
      </c>
      <c r="B74" s="45" t="s">
        <v>173</v>
      </c>
      <c r="C74" s="46">
        <f>COUNTIF(問題!$E$6:$E$30,$A74)</f>
        <v>0</v>
      </c>
    </row>
    <row r="75" spans="1:3" s="37" customFormat="1" ht="14.25">
      <c r="A75" s="44" t="s">
        <v>174</v>
      </c>
      <c r="B75" s="45" t="s">
        <v>175</v>
      </c>
      <c r="C75" s="46">
        <f>COUNTIF(問題!$E$6:$E$30,$A75)</f>
        <v>0</v>
      </c>
    </row>
    <row r="76" spans="1:3" s="37" customFormat="1" ht="14.25">
      <c r="A76" s="44" t="s">
        <v>176</v>
      </c>
      <c r="B76" s="45" t="s">
        <v>177</v>
      </c>
      <c r="C76" s="46">
        <f>COUNTIF(問題!$E$6:$E$30,$A76)</f>
        <v>0</v>
      </c>
    </row>
    <row r="77" spans="1:3" s="37" customFormat="1" ht="14.25">
      <c r="A77" s="44" t="s">
        <v>178</v>
      </c>
      <c r="B77" s="45" t="s">
        <v>179</v>
      </c>
      <c r="C77" s="46">
        <f>COUNTIF(問題!$E$6:$E$30,$A77)</f>
        <v>0</v>
      </c>
    </row>
    <row r="78" spans="1:3" s="37" customFormat="1" ht="14.25">
      <c r="A78" s="44" t="s">
        <v>180</v>
      </c>
      <c r="B78" s="45" t="s">
        <v>181</v>
      </c>
      <c r="C78" s="46">
        <f>COUNTIF(問題!$E$6:$E$30,$A78)</f>
        <v>0</v>
      </c>
    </row>
    <row r="79" spans="1:3" s="37" customFormat="1" ht="14.25">
      <c r="A79" s="44" t="s">
        <v>182</v>
      </c>
      <c r="B79" s="45" t="s">
        <v>183</v>
      </c>
      <c r="C79" s="46">
        <f>COUNTIF(問題!$E$6:$E$30,$A79)</f>
        <v>0</v>
      </c>
    </row>
    <row r="80" spans="1:3" s="37" customFormat="1" ht="14.25">
      <c r="A80" s="44" t="s">
        <v>184</v>
      </c>
      <c r="B80" s="45" t="s">
        <v>185</v>
      </c>
      <c r="C80" s="46">
        <f>COUNTIF(問題!$E$6:$E$30,$A80)</f>
        <v>0</v>
      </c>
    </row>
    <row r="81" spans="1:4" ht="14.25">
      <c r="A81" s="44" t="s">
        <v>186</v>
      </c>
      <c r="B81" s="45" t="s">
        <v>187</v>
      </c>
      <c r="C81" s="46">
        <f>COUNTIF(問題!$E$6:$E$30,$A81)</f>
        <v>0</v>
      </c>
      <c r="D81" s="42"/>
    </row>
    <row r="82" spans="1:4" ht="14.25">
      <c r="A82" s="44" t="s">
        <v>188</v>
      </c>
      <c r="B82" s="45" t="s">
        <v>189</v>
      </c>
      <c r="C82" s="46">
        <f>COUNTIF(問題!$E$6:$E$30,$A82)</f>
        <v>0</v>
      </c>
      <c r="D82" s="42"/>
    </row>
    <row r="83" spans="1:4" ht="14.25">
      <c r="A83" s="36" t="s">
        <v>190</v>
      </c>
      <c r="B83" s="45" t="s">
        <v>191</v>
      </c>
      <c r="C83" s="46">
        <f>COUNTIF(問題!$E$6:$E$30,$A83)</f>
        <v>0</v>
      </c>
      <c r="D83" s="42"/>
    </row>
    <row r="86" spans="1:4">
      <c r="D86" s="48"/>
    </row>
    <row r="87" spans="1:4">
      <c r="B87" s="37" t="s">
        <v>192</v>
      </c>
      <c r="C87" s="38">
        <f>SUM(C3:C11)</f>
        <v>0</v>
      </c>
      <c r="D87" s="48" t="e">
        <f t="shared" ref="D87:D98" si="0">C87/$C$99</f>
        <v>#DIV/0!</v>
      </c>
    </row>
    <row r="88" spans="1:4">
      <c r="B88" s="37" t="s">
        <v>193</v>
      </c>
      <c r="C88" s="38">
        <f>SUM(C12:C23)</f>
        <v>0</v>
      </c>
      <c r="D88" s="48" t="e">
        <f t="shared" si="0"/>
        <v>#DIV/0!</v>
      </c>
    </row>
    <row r="89" spans="1:4">
      <c r="B89" s="37" t="s">
        <v>194</v>
      </c>
      <c r="C89" s="38">
        <f>SUM(C24:C26)</f>
        <v>0</v>
      </c>
      <c r="D89" s="48" t="e">
        <f t="shared" si="0"/>
        <v>#DIV/0!</v>
      </c>
    </row>
    <row r="90" spans="1:4">
      <c r="B90" s="37" t="s">
        <v>195</v>
      </c>
      <c r="C90" s="38">
        <f>SUM(C27:C30)</f>
        <v>0</v>
      </c>
      <c r="D90" s="48" t="e">
        <f t="shared" si="0"/>
        <v>#DIV/0!</v>
      </c>
    </row>
    <row r="91" spans="1:4">
      <c r="B91" s="37" t="s">
        <v>196</v>
      </c>
      <c r="C91" s="38">
        <f>SUM(C31:C39)</f>
        <v>0</v>
      </c>
      <c r="D91" s="48" t="e">
        <f t="shared" si="0"/>
        <v>#DIV/0!</v>
      </c>
    </row>
    <row r="92" spans="1:4">
      <c r="B92" s="37" t="s">
        <v>197</v>
      </c>
      <c r="C92" s="38">
        <f>SUM(C40:C44)</f>
        <v>0</v>
      </c>
      <c r="D92" s="48" t="e">
        <f t="shared" si="0"/>
        <v>#DIV/0!</v>
      </c>
    </row>
    <row r="93" spans="1:4">
      <c r="B93" s="37" t="s">
        <v>198</v>
      </c>
      <c r="C93" s="38">
        <f>SUM(C45:C48)</f>
        <v>0</v>
      </c>
      <c r="D93" s="48" t="e">
        <f t="shared" si="0"/>
        <v>#DIV/0!</v>
      </c>
    </row>
    <row r="94" spans="1:4">
      <c r="B94" s="37" t="s">
        <v>199</v>
      </c>
      <c r="C94" s="38">
        <f>SUM(C49:C54)</f>
        <v>0</v>
      </c>
      <c r="D94" s="48" t="e">
        <f t="shared" si="0"/>
        <v>#DIV/0!</v>
      </c>
    </row>
    <row r="95" spans="1:4">
      <c r="B95" s="37" t="s">
        <v>200</v>
      </c>
      <c r="C95" s="38">
        <f>SUM(C55:C60)</f>
        <v>0</v>
      </c>
      <c r="D95" s="48" t="e">
        <f t="shared" si="0"/>
        <v>#DIV/0!</v>
      </c>
    </row>
    <row r="96" spans="1:4">
      <c r="B96" s="37" t="s">
        <v>201</v>
      </c>
      <c r="C96" s="38">
        <f>SUM(C61:C69)</f>
        <v>0</v>
      </c>
      <c r="D96" s="48" t="e">
        <f t="shared" si="0"/>
        <v>#DIV/0!</v>
      </c>
    </row>
    <row r="97" spans="1:6">
      <c r="A97" s="37"/>
      <c r="B97" s="37" t="s">
        <v>202</v>
      </c>
      <c r="C97" s="38">
        <f>SUM(C70:C82)</f>
        <v>0</v>
      </c>
      <c r="D97" s="48" t="e">
        <f t="shared" si="0"/>
        <v>#DIV/0!</v>
      </c>
    </row>
    <row r="98" spans="1:6">
      <c r="A98" s="37"/>
      <c r="B98" s="37" t="s">
        <v>203</v>
      </c>
      <c r="C98" s="38">
        <f>SUM(C83)</f>
        <v>0</v>
      </c>
      <c r="D98" s="48" t="e">
        <f t="shared" si="0"/>
        <v>#DIV/0!</v>
      </c>
    </row>
    <row r="99" spans="1:6">
      <c r="A99" s="37"/>
      <c r="C99" s="38">
        <f>SUM(C87:C98)</f>
        <v>0</v>
      </c>
      <c r="D99" s="48"/>
    </row>
    <row r="100" spans="1:6">
      <c r="A100" s="37"/>
      <c r="D100" s="48"/>
    </row>
    <row r="101" spans="1:6">
      <c r="A101" s="37" t="s">
        <v>204</v>
      </c>
      <c r="B101" s="37" t="s">
        <v>205</v>
      </c>
      <c r="C101" s="38">
        <f>C89+C90+C91+C93+C98</f>
        <v>0</v>
      </c>
      <c r="D101" s="48" t="e">
        <f>C101/$C$106</f>
        <v>#DIV/0!</v>
      </c>
      <c r="F101" s="48"/>
    </row>
    <row r="102" spans="1:6">
      <c r="A102" s="37" t="s">
        <v>206</v>
      </c>
      <c r="B102" s="37" t="s">
        <v>207</v>
      </c>
      <c r="C102" s="38">
        <f>C94+C95+C96</f>
        <v>0</v>
      </c>
      <c r="D102" s="48" t="e">
        <f>C102/$C$106</f>
        <v>#DIV/0!</v>
      </c>
      <c r="F102" s="48"/>
    </row>
    <row r="103" spans="1:6">
      <c r="A103" s="37"/>
      <c r="B103" s="37" t="s">
        <v>208</v>
      </c>
      <c r="C103" s="38">
        <f>C87+C92</f>
        <v>0</v>
      </c>
      <c r="D103" s="48" t="e">
        <f>C103/$C$106</f>
        <v>#DIV/0!</v>
      </c>
      <c r="F103" s="48"/>
    </row>
    <row r="104" spans="1:6">
      <c r="A104" s="37"/>
      <c r="B104" s="37" t="s">
        <v>209</v>
      </c>
      <c r="C104" s="38">
        <f>C97</f>
        <v>0</v>
      </c>
      <c r="D104" s="48" t="e">
        <f>C104/$C$106</f>
        <v>#DIV/0!</v>
      </c>
      <c r="F104" s="48"/>
    </row>
    <row r="105" spans="1:6">
      <c r="A105" s="37"/>
      <c r="B105" s="37" t="s">
        <v>210</v>
      </c>
      <c r="C105" s="38">
        <f>C88</f>
        <v>0</v>
      </c>
      <c r="D105" s="48" t="e">
        <f>C105/$C$106</f>
        <v>#DIV/0!</v>
      </c>
      <c r="F105" s="48"/>
    </row>
    <row r="106" spans="1:6">
      <c r="A106" s="37"/>
      <c r="C106" s="38">
        <f>SUM(C101:C105)</f>
        <v>0</v>
      </c>
      <c r="D106" s="48"/>
    </row>
  </sheetData>
  <sheetProtection selectLockedCells="1" selectUnlockedCells="1"/>
  <phoneticPr fontId="19"/>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問題</vt:lpstr>
      <vt:lpstr>ジャンル分類</vt:lpstr>
      <vt:lpstr>問題!Excel_BuiltIn_Print_Area</vt:lpstr>
      <vt:lpstr>問題!Print_Area</vt:lpstr>
      <vt:lpstr>ジャンル分類!ジャンル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神野芳治</dc:creator>
  <cp:lastModifiedBy>神野芳治</cp:lastModifiedBy>
  <dcterms:created xsi:type="dcterms:W3CDTF">2016-06-04T09:00:52Z</dcterms:created>
  <dcterms:modified xsi:type="dcterms:W3CDTF">2017-05-28T12:54:14Z</dcterms:modified>
</cp:coreProperties>
</file>