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8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8月6日～SP" sheetId="10" r:id="rId10"/>
    <sheet name="妖精を育てよう！探検時アイテム統計7月30日～" sheetId="11" r:id="rId11"/>
    <sheet name="妖精を育てよう！探検時アイテム統計7月26日～7月29日" sheetId="12" r:id="rId12"/>
    <sheet name="妖精を育てよう！くじ" sheetId="13" r:id="rId13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<sst xmlns="http://schemas.openxmlformats.org/spreadsheetml/2006/main" count="3585" uniqueCount="952">
  <si>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</si>
  <si>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</si>
  <si>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</si>
  <si>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</si>
  <si>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</si>
  <si>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</si>
  <si>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</si>
  <si>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</si>
  <si>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</si>
  <si>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</si>
  <si>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</si>
  <si>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</si>
  <si>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</si>
  <si>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</si>
  <si>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</si>
  <si>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</si>
  <si>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</si>
  <si>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</si>
  <si>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</si>
  <si>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</si>
  <si>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</si>
  <si>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</si>
  <si>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</si>
  <si>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</si>
  <si>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</si>
  <si>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</si>
  <si>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</si>
  <si>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</si>
  <si>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</si>
  <si>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</si>
  <si>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</si>
  <si>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</si>
  <si>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</si>
  <si>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</si>
  <si>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</si>
  <si>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</si>
  <si>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</si>
  <si>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</si>
  <si>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</si>
  <si>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</si>
  <si>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</si>
  <si>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</si>
  <si>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</si>
  <si>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</si>
  <si>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</si>
  <si>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</si>
  <si>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</si>
  <si>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</si>
  <si>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</si>
  <si>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</si>
  <si>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</si>
  <si>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</si>
  <si>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</si>
  <si>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</si>
  <si>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</si>
  <si>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</si>
  <si>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</si>
  <si>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</si>
  <si>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</si>
  <si>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</si>
  <si>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</si>
  <si>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</si>
  <si>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</si>
  <si>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</si>
  <si>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</si>
  <si>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</si>
  <si>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</si>
  <si>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</si>
  <si>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</si>
  <si>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</si>
  <si>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</si>
  <si>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</si>
  <si>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</si>
  <si>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</si>
  <si>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</si>
  <si>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</si>
  <si>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</si>
  <si>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</si>
  <si>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</si>
  <si>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</si>
  <si>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</si>
  <si>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</si>
  <si>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</si>
  <si>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</si>
  <si>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</si>
  <si>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</si>
  <si>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</si>
  <si>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</si>
  <si>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</si>
  <si>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</si>
  <si>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</si>
  <si>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</si>
  <si>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</si>
  <si>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</si>
  <si>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</si>
  <si>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</si>
  <si>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</si>
  <si>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</si>
  <si>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</si>
  <si>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</si>
  <si>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</si>
  <si>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</si>
  <si>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</si>
  <si>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</si>
  <si>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</si>
  <si>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</si>
  <si>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</si>
  <si>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</si>
  <si>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</si>
  <si>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</si>
  <si>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</si>
  <si>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</si>
  <si>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</si>
  <si>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</si>
  <si>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</si>
  <si>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</si>
  <si>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</si>
  <si>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</si>
  <si>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</si>
  <si>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</si>
  <si>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</si>
  <si>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</si>
  <si>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</si>
  <si>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</si>
  <si>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</si>
  <si>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</si>
  <si>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</si>
  <si>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</si>
  <si>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</si>
  <si>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</si>
  <si>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</si>
  <si>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</si>
  <si>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</si>
  <si>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</si>
  <si>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</si>
  <si>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</si>
  <si>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</si>
  <si>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</si>
  <si>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</si>
  <si>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</si>
  <si>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</si>
  <si>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</si>
  <si>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</si>
  <si>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</si>
  <si>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</si>
  <si>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</si>
  <si>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</si>
  <si>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</si>
  <si>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</si>
  <si>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</si>
  <si>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</si>
  <si>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</si>
  <si>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</si>
  <si>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</si>
  <si>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</si>
  <si>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</si>
  <si>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</si>
  <si>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</si>
  <si>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</si>
  <si>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</si>
  <si>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</si>
  <si>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</si>
  <si>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</si>
  <si>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</si>
  <si>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</si>
  <si>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</si>
  <si>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</si>
  <si>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</si>
  <si>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</si>
  <si>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</si>
  <si>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</si>
  <si>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</si>
  <si>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</si>
  <si>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</si>
  <si>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</si>
  <si>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</si>
  <si>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</si>
  <si>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</si>
  <si>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</si>
  <si>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</si>
  <si>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</si>
  <si>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</si>
  <si>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</si>
  <si>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</si>
  <si>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</si>
  <si>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</si>
  <si>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</si>
  <si>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</si>
  <si>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</si>
  <si>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</si>
  <si>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</si>
  <si>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</si>
  <si>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</si>
  <si>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</si>
  <si>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</si>
  <si>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</si>
  <si>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</si>
  <si>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</si>
  <si>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</si>
  <si>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</si>
  <si>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</si>
  <si>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</si>
  <si>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</si>
  <si>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</si>
  <si>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</si>
  <si>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</si>
  <si>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</si>
  <si>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</si>
  <si>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</si>
  <si>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</si>
  <si>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</si>
  <si>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</si>
  <si>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</si>
  <si>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</si>
  <si>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</si>
  <si>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</si>
  <si>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</si>
  <si>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</si>
  <si>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</si>
  <si>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</si>
  <si>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</si>
  <si>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</si>
  <si>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</si>
  <si>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</si>
  <si>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</si>
  <si>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</si>
  <si>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</si>
  <si>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</si>
  <si>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</si>
  <si>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</si>
  <si>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</si>
  <si>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</si>
  <si>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</si>
  <si>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</si>
  <si>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</si>
  <si>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</si>
  <si>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</si>
  <si>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</si>
  <si>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</si>
  <si>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</si>
  <si>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</si>
  <si>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</si>
  <si>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</si>
  <si>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</si>
  <si>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</si>
  <si>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</si>
  <si>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</si>
  <si>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</si>
  <si>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</si>
  <si>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</si>
  <si>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</si>
  <si>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</si>
  <si>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</si>
  <si>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</si>
  <si>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</si>
  <si>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</si>
  <si>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</si>
  <si>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</si>
  <si>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</si>
  <si>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</si>
  <si>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</si>
  <si>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</si>
  <si>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</si>
  <si>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</si>
  <si>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</si>
  <si>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</si>
  <si>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</si>
  <si>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</si>
  <si>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</si>
  <si>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</si>
  <si>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</si>
  <si>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</si>
  <si>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</si>
  <si>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</si>
  <si>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</si>
  <si>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</si>
  <si>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</si>
  <si>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</si>
  <si>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</si>
  <si>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</si>
  <si>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</si>
  <si>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</si>
  <si>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</si>
  <si>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</si>
  <si>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</si>
  <si>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</si>
  <si>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</si>
  <si>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</si>
  <si>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</si>
  <si>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</si>
  <si>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</si>
  <si>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</si>
  <si>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</si>
  <si>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</si>
  <si>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</si>
  <si>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</si>
  <si>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</si>
  <si>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</si>
  <si>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</si>
  <si>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</si>
  <si>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</si>
  <si>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</si>
  <si>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</si>
  <si>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</si>
  <si>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</si>
  <si>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</si>
  <si>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</si>
  <si>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</si>
  <si>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</si>
  <si>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</si>
  <si>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</si>
  <si>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</si>
  <si>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</si>
  <si>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</si>
  <si>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</si>
  <si>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</si>
  <si>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</si>
  <si>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</si>
  <si>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</si>
  <si>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</si>
  <si>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</si>
  <si>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</si>
  <si>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</si>
  <si>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</si>
  <si>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</si>
  <si>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</si>
  <si>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</si>
  <si>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</si>
  <si>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</si>
  <si>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</si>
  <si>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</si>
  <si>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</si>
  <si>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</si>
  <si>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</si>
  <si>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</si>
  <si>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</si>
  <si>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</si>
  <si>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</si>
  <si>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</si>
  <si>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</si>
  <si>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</si>
  <si>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</si>
  <si>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</si>
  <si>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</si>
  <si>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</si>
  <si>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</si>
  <si>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</si>
  <si>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</si>
  <si>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</si>
  <si>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</si>
  <si>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</si>
  <si>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</si>
  <si>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</si>
  <si>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</si>
  <si>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</si>
  <si>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</si>
  <si>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</si>
  <si>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</si>
  <si>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</si>
  <si>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</si>
  <si>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</si>
  <si>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</si>
  <si>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</si>
  <si>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</si>
  <si>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</si>
  <si>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</si>
  <si>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</si>
  <si>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</si>
  <si>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</si>
  <si>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</si>
  <si>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</si>
  <si>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</si>
  <si>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</si>
  <si>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</si>
  <si>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</si>
  <si>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</si>
  <si>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</si>
  <si>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</si>
  <si>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</si>
  <si>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</si>
  <si>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</si>
  <si>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</si>
  <si>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</si>
  <si>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</si>
  <si>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</si>
  <si>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</si>
  <si>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</si>
  <si>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</si>
  <si>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</si>
  <si>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</si>
  <si>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</si>
  <si>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</si>
  <si>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</si>
  <si>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</si>
  <si>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</si>
  <si>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</si>
  <si>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</si>
  <si>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</si>
  <si>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</si>
  <si>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</si>
  <si>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</si>
  <si>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</si>
  <si>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</si>
  <si>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</si>
  <si>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</si>
  <si>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</si>
  <si>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</si>
  <si>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</si>
  <si>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</si>
  <si>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</si>
  <si>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</si>
  <si>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</si>
  <si>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</si>
  <si>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</si>
  <si>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</si>
  <si>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</si>
  <si>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</si>
  <si>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</si>
  <si>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</si>
  <si>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</si>
  <si>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</si>
  <si>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</si>
  <si>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</si>
  <si>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</si>
  <si>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</si>
  <si>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</si>
  <si>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</si>
  <si>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</si>
  <si>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</si>
  <si>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</si>
  <si>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</si>
  <si>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</si>
  <si>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</si>
  <si>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</si>
  <si>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</si>
  <si>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</si>
  <si>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</si>
  <si>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</si>
  <si>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</si>
  <si>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</si>
  <si>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</si>
  <si>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</si>
  <si>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</si>
  <si>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</si>
  <si>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</si>
  <si>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</si>
  <si>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</si>
  <si>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</si>
  <si>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</si>
  <si>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</si>
  <si>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</si>
  <si>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</si>
  <si>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</si>
  <si>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</si>
  <si>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</si>
  <si>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</si>
  <si>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</si>
  <si>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</si>
  <si>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</si>
  <si>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</si>
  <si>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</si>
  <si>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</si>
  <si>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</si>
  <si>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</si>
  <si>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</si>
  <si>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</si>
  <si>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</si>
  <si>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</si>
  <si>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</si>
  <si>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</si>
  <si>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</si>
  <si>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</si>
  <si>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</si>
  <si>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</si>
  <si>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</si>
  <si>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</si>
  <si>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</si>
  <si>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</si>
  <si>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</si>
  <si>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</si>
  <si>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</si>
  <si>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</si>
  <si>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</si>
  <si>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</si>
  <si>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</si>
  <si>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</si>
  <si>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</si>
  <si>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</si>
  <si>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</si>
  <si>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</si>
  <si>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</si>
  <si>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</si>
  <si>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</si>
  <si>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</si>
  <si>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</si>
  <si>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</si>
  <si>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</si>
  <si>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</si>
  <si>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</si>
  <si>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</si>
  <si>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</si>
  <si>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</si>
  <si>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</si>
  <si>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</si>
  <si>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</si>
  <si>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</si>
  <si>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</si>
  <si>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</si>
  <si>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</si>
  <si>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</si>
  <si>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</si>
  <si>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</si>
  <si>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</si>
  <si>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</si>
  <si>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</si>
  <si>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</si>
  <si>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</si>
  <si>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</si>
  <si>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</si>
  <si>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</si>
  <si>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</si>
  <si>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</si>
  <si>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</si>
  <si>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</si>
  <si>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</si>
  <si>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</si>
  <si>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</si>
  <si>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</si>
  <si>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</si>
  <si>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</si>
  <si>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</si>
  <si>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</si>
  <si>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</si>
  <si>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</si>
  <si>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</si>
  <si>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</si>
  <si>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</si>
  <si>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</si>
  <si>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</si>
  <si>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</si>
  <si>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</si>
  <si>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</si>
  <si>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</si>
  <si>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</si>
  <si>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</si>
  <si>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</si>
  <si>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</si>
  <si>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</si>
  <si>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</si>
  <si>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</si>
  <si>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</si>
  <si>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</si>
  <si>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</si>
  <si>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</si>
  <si>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</si>
  <si>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</si>
  <si>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</si>
  <si>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</si>
  <si>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</si>
  <si>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</si>
  <si>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</si>
  <si>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</si>
  <si>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</si>
  <si>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</si>
  <si>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</si>
  <si>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</si>
  <si>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</si>
  <si>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</si>
  <si>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</si>
  <si>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</si>
  <si>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</si>
  <si>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</si>
  <si>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</si>
  <si>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</si>
  <si>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</si>
  <si>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</si>
  <si>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</si>
  <si>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</si>
  <si>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</si>
  <si>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</si>
  <si>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</si>
  <si>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</si>
  <si>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</si>
  <si>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</si>
  <si>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</si>
  <si>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</si>
  <si>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</si>
  <si>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</si>
  <si>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</si>
  <si>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</si>
  <si>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</si>
  <si>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</si>
  <si>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</si>
  <si>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</si>
  <si>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</si>
  <si>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</si>
  <si>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</si>
  <si>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</si>
  <si>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</si>
  <si>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</si>
  <si>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</si>
  <si>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</si>
  <si>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</si>
  <si>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</si>
  <si>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</si>
  <si>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</si>
  <si>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</si>
  <si>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</si>
  <si>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</si>
  <si>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</si>
  <si>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</si>
  <si>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</si>
  <si>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</si>
  <si>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</si>
  <si>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</si>
  <si>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</si>
  <si>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</si>
  <si>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</si>
  <si>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</si>
  <si>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</si>
  <si>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</si>
  <si>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</si>
  <si>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</si>
  <si>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</si>
  <si>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</si>
  <si>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</si>
  <si>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</si>
  <si>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</si>
  <si>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</si>
  <si>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</si>
  <si>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</si>
  <si>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</si>
  <si>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</si>
  <si>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</si>
  <si>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</si>
  <si>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</si>
  <si>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</si>
  <si>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</si>
  <si>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</si>
  <si>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</si>
  <si>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</si>
  <si>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</si>
  <si>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</si>
  <si>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</si>
  <si>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</si>
  <si>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</si>
  <si>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</si>
  <si>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</si>
  <si>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</si>
  <si>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</si>
  <si>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</si>
  <si>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</si>
  <si>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</si>
  <si>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</si>
  <si>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</si>
  <si>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</si>
  <si>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</si>
  <si>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</si>
  <si>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</si>
  <si>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</si>
  <si>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</si>
  <si>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</si>
  <si>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</si>
  <si>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</si>
  <si>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</si>
  <si>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</si>
  <si>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</si>
  <si>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</si>
  <si>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</si>
  <si>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</si>
  <si>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</si>
  <si>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</si>
  <si>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</si>
  <si>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</si>
  <si>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</si>
  <si>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</si>
  <si>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</si>
  <si>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</si>
  <si>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</si>
  <si>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</si>
  <si>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</si>
  <si>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</si>
  <si>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</si>
  <si>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</si>
  <si>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</si>
  <si>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</si>
  <si>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</si>
  <si>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</si>
  <si>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</si>
  <si>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</si>
  <si>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</si>
  <si>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</si>
  <si>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</si>
  <si>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</si>
  <si>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</si>
  <si>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</si>
  <si>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</si>
  <si>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</si>
  <si>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</si>
  <si>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</si>
  <si>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</si>
  <si>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</si>
  <si>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</si>
  <si>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</si>
  <si>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</si>
  <si>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</si>
  <si>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</si>
  <si>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</si>
  <si>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</si>
  <si>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</si>
  <si>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</si>
  <si>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</si>
  <si>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</si>
  <si>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</si>
  <si>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</si>
  <si>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</si>
  <si>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</si>
  <si>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</si>
  <si>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</si>
  <si>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</si>
  <si>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</si>
  <si>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</si>
  <si>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</si>
  <si>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</si>
  <si>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</si>
  <si>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</si>
  <si>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</si>
  <si>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</si>
  <si>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</si>
  <si>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</si>
  <si>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</si>
  <si>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</si>
  <si>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</si>
  <si>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</si>
  <si>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</si>
  <si>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</si>
  <si>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</si>
  <si>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</si>
  <si>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</si>
  <si>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</si>
  <si>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</si>
  <si>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</si>
  <si>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</si>
  <si>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</si>
  <si>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</si>
  <si>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</si>
  <si>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</si>
  <si>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</si>
  <si>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</si>
  <si>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</si>
  <si>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</si>
  <si>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</si>
  <si>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</si>
  <si>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</si>
  <si>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</si>
  <si>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</si>
  <si>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</si>
  <si>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</si>
  <si>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</si>
  <si>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</si>
  <si>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</si>
  <si>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</si>
  <si>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</si>
  <si>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</si>
  <si>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</si>
  <si>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</si>
  <si>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</si>
  <si>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</si>
  <si>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</si>
  <si>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</si>
  <si>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</si>
  <si>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</si>
  <si>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</si>
  <si>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</si>
  <si>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</si>
  <si>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</si>
  <si>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</si>
  <si>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</si>
  <si>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</si>
  <si>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</si>
  <si>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</si>
  <si>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</si>
  <si>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</si>
  <si>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</si>
  <si>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</si>
  <si>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</si>
  <si>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</si>
  <si>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</si>
  <si>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</si>
  <si>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</si>
  <si>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</si>
  <si>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</si>
  <si>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</si>
  <si>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</si>
  <si>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</si>
  <si>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</si>
  <si>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</si>
  <si>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</si>
  <si>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</si>
  <si>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</si>
  <si>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</si>
  <si>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</si>
  <si>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</si>
  <si>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</si>
  <si>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</si>
  <si>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</si>
  <si>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</si>
  <si>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</si>
  <si>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</si>
  <si>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</si>
  <si>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</si>
  <si>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</si>
  <si>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</si>
  <si>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</si>
  <si>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</si>
  <si>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</si>
  <si>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</si>
  <si>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</si>
  <si>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</si>
  <si>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</si>
  <si>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</si>
  <si>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</si>
  <si>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</si>
  <si>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</si>
  <si>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</si>
  <si>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</si>
  <si>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</si>
  <si>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</si>
  <si>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</si>
  <si>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</si>
  <si>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</si>
  <si>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</si>
  <si>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</si>
  <si>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</si>
  <si>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</si>
  <si>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</si>
  <si>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</si>
  <si>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</si>
  <si>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</si>
  <si>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</si>
  <si>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</si>
  <si>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</si>
  <si>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</si>
  <si>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</si>
  <si>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</si>
  <si>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</si>
  <si>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</si>
  <si>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</si>
  <si>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</si>
  <si>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</si>
  <si>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</si>
  <si>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</si>
  <si>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</si>
  <si>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</si>
  <si>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</si>
  <si>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</si>
  <si>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</si>
  <si>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</si>
  <si>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</si>
  <si>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</si>
  <si>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</si>
  <si>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</si>
  <si>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</si>
  <si>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</si>
  <si>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</si>
  <si>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</si>
  <si>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</si>
  <si>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</si>
  <si>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</si>
  <si>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</si>
  <si>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</si>
  <si>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</si>
  <si>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</si>
  <si>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</si>
  <si>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</si>
  <si>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</si>
  <si>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</si>
  <si>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</si>
  <si>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</si>
  <si>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</si>
  <si>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</si>
  <si>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</si>
  <si>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</si>
  <si>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</si>
  <si>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</si>
  <si>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</si>
  <si>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</si>
  <si>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</si>
  <si>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</si>
  <si>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</si>
  <si>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</si>
  <si>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</si>
  <si>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</si>
  <si>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</si>
  <si>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</si>
  <si>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</si>
  <si>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</si>
  <si>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</si>
  <si>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</si>
  <si>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</si>
  <si>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</si>
  <si>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</si>
  <si>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</si>
  <si>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？</t>
  </si>
  <si>
    <t>次回レベルまでの経験値</t>
  </si>
  <si>
    <t>クリスタル×10個,妖精の冠×10個,レッドクリスタル×70個</t>
  </si>
  <si>
    <t>妖精の冠×20個,レッドクリスタル×100個,妖精のリボン×10個,ゴールドクリスタル×2個</t>
  </si>
  <si>
    <t>レッドクリスタル×70個,妖精のリボン×10個,ゴールドクリスタル×2個</t>
  </si>
  <si>
    <t>クリスタル×60個,妖精の冠×10個,レッドクリスタル×200個,妖精のリボン×20個,ゴールドクリスタル×8個</t>
  </si>
  <si>
    <t>妖精を育てよう！くじ</t>
  </si>
  <si>
    <t>過去当選履歴</t>
  </si>
  <si>
    <t>開催回数</t>
  </si>
  <si>
    <t>開催日</t>
  </si>
  <si>
    <t>1等</t>
  </si>
  <si>
    <t>2等</t>
  </si>
  <si>
    <t>3等</t>
  </si>
  <si>
    <t>9?</t>
  </si>
  <si>
    <t>6?</t>
  </si>
  <si>
    <t>3?</t>
  </si>
  <si>
    <t>.</t>
  </si>
  <si>
    <t>実績に基づく各スロットでのアイテム出現表</t>
  </si>
  <si>
    <t>.</t>
  </si>
  <si>
    <t>.</t>
  </si>
  <si>
    <t>クリスタル</t>
  </si>
  <si>
    <t>.</t>
  </si>
  <si>
    <t>レッドクリスタル</t>
  </si>
  <si>
    <t>.</t>
  </si>
  <si>
    <t>ゴールドクリスタル</t>
  </si>
  <si>
    <t>.</t>
  </si>
  <si>
    <t>.</t>
  </si>
  <si>
    <t>不思議の国</t>
  </si>
  <si>
    <t>7月30日以降の確率アップ後の統計</t>
  </si>
  <si>
    <t>?</t>
  </si>
  <si>
    <t>ゴールドクリスタルx60個,妖精の腕輪x10個</t>
  </si>
  <si>
    <t>クリスタルx30個,妖精の花冠x30個,ゴールドクリスタルx180個,妖精の腕輪x15個</t>
  </si>
  <si>
    <t>クリスタルx50個,妖精の花冠x50個,レッドクリスタルx50個,妖精のリボンx50個,ゴールドクリスタルx240個,妖精の腕輪x45個</t>
  </si>
  <si>
    <t>レッドクリスタルx40個,妖精のリボンx40個,ゴールドクリスタルx120個</t>
  </si>
  <si>
    <t>妖精の腕輪</t>
  </si>
  <si>
    <t>妖精の腕輪</t>
  </si>
  <si>
    <t>スーパー虹の実</t>
  </si>
  <si>
    <t>スーパー虹の実</t>
  </si>
  <si>
    <t>ミラクルモード突入</t>
  </si>
  <si>
    <t>ミラクルモード突入</t>
  </si>
  <si>
    <t>?</t>
  </si>
  <si>
    <t>実績に基づく各スロットでのアイテム出現表</t>
  </si>
  <si>
    <t>.</t>
  </si>
  <si>
    <t>妖精の腕輪</t>
  </si>
  <si>
    <t>スーパー虹の実</t>
  </si>
  <si>
    <t>ミラクルモード突入</t>
  </si>
  <si>
    <t>8月6日以降のスーパーミラクルモード確率アップ後の統計</t>
  </si>
  <si>
    <t>虹のクリスタル</t>
  </si>
  <si>
    <t>虹のクリスタル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</si>
</sst>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  <numFmt numFmtId="192" formatCode="&quot;第&quot;0&quot;回&quot;"/>
    <numFmt numFmtId="193" formatCode="0&quot;番&quot;"/>
    <numFmt numFmtId="194" formatCode="0.00&quot;回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2" fontId="0" fillId="21" borderId="12" xfId="0" applyNumberFormat="1" applyFont="1" applyFill="1" applyBorder="1" applyAlignment="1">
      <alignment/>
    </xf>
    <xf numFmtId="182" fontId="0" fillId="21" borderId="10" xfId="0" applyNumberFormat="1" applyFont="1" applyFill="1" applyBorder="1" applyAlignment="1">
      <alignment/>
    </xf>
    <xf numFmtId="182" fontId="0" fillId="8" borderId="12" xfId="0" applyNumberFormat="1" applyFont="1" applyFill="1" applyBorder="1" applyAlignment="1">
      <alignment/>
    </xf>
    <xf numFmtId="182" fontId="0" fillId="8" borderId="10" xfId="0" applyNumberFormat="1" applyFont="1" applyFill="1" applyBorder="1" applyAlignment="1">
      <alignment/>
    </xf>
    <xf numFmtId="182" fontId="0" fillId="4" borderId="12" xfId="0" applyNumberFormat="1" applyFont="1" applyFill="1" applyBorder="1" applyAlignment="1">
      <alignment/>
    </xf>
    <xf numFmtId="182" fontId="0" fillId="4" borderId="10" xfId="0" applyNumberFormat="1" applyFont="1" applyFill="1" applyBorder="1" applyAlignment="1">
      <alignment/>
    </xf>
    <xf numFmtId="182" fontId="0" fillId="3" borderId="12" xfId="0" applyNumberFormat="1" applyFont="1" applyFill="1" applyBorder="1" applyAlignment="1">
      <alignment/>
    </xf>
    <xf numFmtId="182" fontId="0" fillId="3" borderId="10" xfId="0" applyNumberFormat="1" applyFont="1" applyFill="1" applyBorder="1" applyAlignment="1">
      <alignment/>
    </xf>
    <xf numFmtId="182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2" fontId="0" fillId="21" borderId="10" xfId="0" applyNumberFormat="1" applyFill="1" applyBorder="1" applyAlignment="1">
      <alignment/>
    </xf>
    <xf numFmtId="182" fontId="0" fillId="8" borderId="10" xfId="0" applyNumberFormat="1" applyFill="1" applyBorder="1" applyAlignment="1">
      <alignment/>
    </xf>
    <xf numFmtId="182" fontId="0" fillId="4" borderId="10" xfId="0" applyNumberFormat="1" applyFill="1" applyBorder="1" applyAlignment="1">
      <alignment/>
    </xf>
    <xf numFmtId="182" fontId="0" fillId="3" borderId="10" xfId="0" applyNumberFormat="1" applyFill="1" applyBorder="1" applyAlignment="1">
      <alignment/>
    </xf>
    <xf numFmtId="0" fontId="0" fillId="27" borderId="32" xfId="0" applyFill="1" applyBorder="1" applyAlignment="1">
      <alignment horizontal="right"/>
    </xf>
    <xf numFmtId="182" fontId="0" fillId="27" borderId="12" xfId="0" applyNumberFormat="1" applyFont="1" applyFill="1" applyBorder="1" applyAlignment="1">
      <alignment/>
    </xf>
    <xf numFmtId="182" fontId="0" fillId="27" borderId="10" xfId="0" applyNumberFormat="1" applyFill="1" applyBorder="1" applyAlignment="1">
      <alignment/>
    </xf>
    <xf numFmtId="182" fontId="0" fillId="27" borderId="10" xfId="0" applyNumberFormat="1" applyFont="1" applyFill="1" applyBorder="1" applyAlignment="1">
      <alignment/>
    </xf>
    <xf numFmtId="183" fontId="0" fillId="27" borderId="12" xfId="0" applyNumberFormat="1" applyFont="1" applyFill="1" applyBorder="1" applyAlignment="1">
      <alignment/>
    </xf>
    <xf numFmtId="10" fontId="0" fillId="27" borderId="12" xfId="0" applyNumberFormat="1" applyFont="1" applyFill="1" applyBorder="1" applyAlignment="1">
      <alignment/>
    </xf>
    <xf numFmtId="10" fontId="0" fillId="27" borderId="10" xfId="0" applyNumberFormat="1" applyFont="1" applyFill="1" applyBorder="1" applyAlignment="1">
      <alignment/>
    </xf>
    <xf numFmtId="10" fontId="0" fillId="27" borderId="34" xfId="0" applyNumberFormat="1" applyFont="1" applyFill="1" applyBorder="1" applyAlignment="1">
      <alignment/>
    </xf>
    <xf numFmtId="0" fontId="0" fillId="10" borderId="32" xfId="0" applyFill="1" applyBorder="1" applyAlignment="1">
      <alignment horizontal="right"/>
    </xf>
    <xf numFmtId="182" fontId="0" fillId="10" borderId="12" xfId="0" applyNumberFormat="1" applyFont="1" applyFill="1" applyBorder="1" applyAlignment="1">
      <alignment/>
    </xf>
    <xf numFmtId="182" fontId="0" fillId="10" borderId="10" xfId="0" applyNumberFormat="1" applyFill="1" applyBorder="1" applyAlignment="1">
      <alignment/>
    </xf>
    <xf numFmtId="182" fontId="0" fillId="10" borderId="10" xfId="0" applyNumberFormat="1" applyFont="1" applyFill="1" applyBorder="1" applyAlignment="1">
      <alignment/>
    </xf>
    <xf numFmtId="183" fontId="0" fillId="10" borderId="12" xfId="0" applyNumberFormat="1" applyFont="1" applyFill="1" applyBorder="1" applyAlignment="1">
      <alignment/>
    </xf>
    <xf numFmtId="10" fontId="0" fillId="10" borderId="12" xfId="0" applyNumberFormat="1" applyFont="1" applyFill="1" applyBorder="1" applyAlignment="1">
      <alignment/>
    </xf>
    <xf numFmtId="10" fontId="0" fillId="10" borderId="10" xfId="0" applyNumberFormat="1" applyFont="1" applyFill="1" applyBorder="1" applyAlignment="1">
      <alignment/>
    </xf>
    <xf numFmtId="10" fontId="0" fillId="10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21" borderId="12" xfId="0" applyNumberFormat="1" applyFont="1" applyFill="1" applyBorder="1" applyAlignment="1">
      <alignment/>
    </xf>
    <xf numFmtId="0" fontId="0" fillId="11" borderId="32" xfId="0" applyFill="1" applyBorder="1" applyAlignment="1">
      <alignment horizontal="right"/>
    </xf>
    <xf numFmtId="182" fontId="0" fillId="11" borderId="12" xfId="0" applyNumberFormat="1" applyFont="1" applyFill="1" applyBorder="1" applyAlignment="1">
      <alignment/>
    </xf>
    <xf numFmtId="182" fontId="0" fillId="11" borderId="10" xfId="0" applyNumberFormat="1" applyFill="1" applyBorder="1" applyAlignment="1">
      <alignment/>
    </xf>
    <xf numFmtId="182" fontId="0" fillId="11" borderId="10" xfId="0" applyNumberFormat="1" applyFont="1" applyFill="1" applyBorder="1" applyAlignment="1">
      <alignment/>
    </xf>
    <xf numFmtId="183" fontId="0" fillId="11" borderId="12" xfId="0" applyNumberFormat="1" applyFont="1" applyFill="1" applyBorder="1" applyAlignment="1">
      <alignment/>
    </xf>
    <xf numFmtId="10" fontId="0" fillId="11" borderId="12" xfId="0" applyNumberFormat="1" applyFont="1" applyFill="1" applyBorder="1" applyAlignment="1">
      <alignment/>
    </xf>
    <xf numFmtId="10" fontId="0" fillId="11" borderId="10" xfId="0" applyNumberFormat="1" applyFont="1" applyFill="1" applyBorder="1" applyAlignment="1">
      <alignment/>
    </xf>
    <xf numFmtId="10" fontId="0" fillId="11" borderId="34" xfId="0" applyNumberFormat="1" applyFont="1" applyFill="1" applyBorder="1" applyAlignment="1">
      <alignment/>
    </xf>
    <xf numFmtId="0" fontId="0" fillId="25" borderId="32" xfId="0" applyFill="1" applyBorder="1" applyAlignment="1">
      <alignment horizontal="right"/>
    </xf>
    <xf numFmtId="182" fontId="0" fillId="25" borderId="12" xfId="0" applyNumberFormat="1" applyFont="1" applyFill="1" applyBorder="1" applyAlignment="1">
      <alignment/>
    </xf>
    <xf numFmtId="182" fontId="0" fillId="25" borderId="10" xfId="0" applyNumberFormat="1" applyFill="1" applyBorder="1" applyAlignment="1">
      <alignment/>
    </xf>
    <xf numFmtId="182" fontId="0" fillId="25" borderId="10" xfId="0" applyNumberFormat="1" applyFont="1" applyFill="1" applyBorder="1" applyAlignment="1">
      <alignment/>
    </xf>
    <xf numFmtId="183" fontId="0" fillId="25" borderId="12" xfId="0" applyNumberFormat="1" applyFont="1" applyFill="1" applyBorder="1" applyAlignment="1">
      <alignment/>
    </xf>
    <xf numFmtId="10" fontId="0" fillId="25" borderId="12" xfId="0" applyNumberFormat="1" applyFont="1" applyFill="1" applyBorder="1" applyAlignment="1">
      <alignment/>
    </xf>
    <xf numFmtId="10" fontId="0" fillId="25" borderId="10" xfId="0" applyNumberFormat="1" applyFont="1" applyFill="1" applyBorder="1" applyAlignment="1">
      <alignment/>
    </xf>
    <xf numFmtId="10" fontId="0" fillId="25" borderId="34" xfId="0" applyNumberFormat="1" applyFont="1" applyFill="1" applyBorder="1" applyAlignment="1">
      <alignment/>
    </xf>
    <xf numFmtId="0" fontId="0" fillId="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/>
    </xf>
    <xf numFmtId="182" fontId="0" fillId="3" borderId="10" xfId="0" applyNumberFormat="1" applyFill="1" applyBorder="1" applyAlignment="1">
      <alignment horizontal="left"/>
    </xf>
    <xf numFmtId="185" fontId="0" fillId="3" borderId="10" xfId="0" applyNumberFormat="1" applyFill="1" applyBorder="1" applyAlignment="1">
      <alignment horizontal="left"/>
    </xf>
    <xf numFmtId="187" fontId="0" fillId="6" borderId="10" xfId="0" applyNumberFormat="1" applyFill="1" applyBorder="1" applyAlignment="1">
      <alignment horizontal="left"/>
    </xf>
    <xf numFmtId="0" fontId="0" fillId="6" borderId="10" xfId="0" applyFill="1" applyBorder="1" applyAlignment="1">
      <alignment/>
    </xf>
    <xf numFmtId="182" fontId="0" fillId="6" borderId="10" xfId="0" applyNumberFormat="1" applyFill="1" applyBorder="1" applyAlignment="1">
      <alignment horizontal="left"/>
    </xf>
    <xf numFmtId="185" fontId="0" fillId="6" borderId="10" xfId="0" applyNumberFormat="1" applyFill="1" applyBorder="1" applyAlignment="1">
      <alignment horizontal="left"/>
    </xf>
    <xf numFmtId="187" fontId="0" fillId="4" borderId="10" xfId="0" applyNumberFormat="1" applyFill="1" applyBorder="1" applyAlignment="1">
      <alignment horizontal="left"/>
    </xf>
    <xf numFmtId="0" fontId="0" fillId="4" borderId="10" xfId="0" applyFill="1" applyBorder="1" applyAlignment="1">
      <alignment/>
    </xf>
    <xf numFmtId="182" fontId="0" fillId="4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  <xf numFmtId="56" fontId="0" fillId="0" borderId="10" xfId="0" applyNumberFormat="1" applyFill="1" applyBorder="1" applyAlignment="1">
      <alignment horizontal="center"/>
    </xf>
    <xf numFmtId="193" fontId="0" fillId="0" borderId="10" xfId="0" applyNumberFormat="1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183" fontId="0" fillId="21" borderId="10" xfId="0" applyNumberFormat="1" applyFont="1" applyFill="1" applyBorder="1" applyAlignment="1">
      <alignment/>
    </xf>
    <xf numFmtId="183" fontId="0" fillId="21" borderId="34" xfId="0" applyNumberFormat="1" applyFont="1" applyFill="1" applyBorder="1" applyAlignment="1">
      <alignment/>
    </xf>
    <xf numFmtId="183" fontId="0" fillId="8" borderId="10" xfId="0" applyNumberFormat="1" applyFont="1" applyFill="1" applyBorder="1" applyAlignment="1">
      <alignment/>
    </xf>
    <xf numFmtId="183" fontId="0" fillId="8" borderId="34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183" fontId="0" fillId="4" borderId="34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3" borderId="34" xfId="0" applyNumberFormat="1" applyFont="1" applyFill="1" applyBorder="1" applyAlignment="1">
      <alignment/>
    </xf>
    <xf numFmtId="183" fontId="0" fillId="27" borderId="10" xfId="0" applyNumberFormat="1" applyFont="1" applyFill="1" applyBorder="1" applyAlignment="1">
      <alignment/>
    </xf>
    <xf numFmtId="183" fontId="0" fillId="27" borderId="34" xfId="0" applyNumberFormat="1" applyFont="1" applyFill="1" applyBorder="1" applyAlignment="1">
      <alignment/>
    </xf>
    <xf numFmtId="183" fontId="0" fillId="10" borderId="10" xfId="0" applyNumberFormat="1" applyFont="1" applyFill="1" applyBorder="1" applyAlignment="1">
      <alignment/>
    </xf>
    <xf numFmtId="183" fontId="0" fillId="10" borderId="34" xfId="0" applyNumberFormat="1" applyFont="1" applyFill="1" applyBorder="1" applyAlignment="1">
      <alignment/>
    </xf>
    <xf numFmtId="183" fontId="0" fillId="11" borderId="10" xfId="0" applyNumberFormat="1" applyFont="1" applyFill="1" applyBorder="1" applyAlignment="1">
      <alignment/>
    </xf>
    <xf numFmtId="183" fontId="0" fillId="11" borderId="34" xfId="0" applyNumberFormat="1" applyFont="1" applyFill="1" applyBorder="1" applyAlignment="1">
      <alignment/>
    </xf>
    <xf numFmtId="183" fontId="0" fillId="25" borderId="10" xfId="0" applyNumberFormat="1" applyFont="1" applyFill="1" applyBorder="1" applyAlignment="1">
      <alignment/>
    </xf>
    <xf numFmtId="183" fontId="0" fillId="25" borderId="34" xfId="0" applyNumberFormat="1" applyFont="1" applyFill="1" applyBorder="1" applyAlignment="1">
      <alignment/>
    </xf>
    <xf numFmtId="183" fontId="0" fillId="23" borderId="20" xfId="0" applyNumberFormat="1" applyFont="1" applyFill="1" applyBorder="1" applyAlignment="1">
      <alignment/>
    </xf>
    <xf numFmtId="183" fontId="0" fillId="23" borderId="38" xfId="0" applyNumberFormat="1" applyFont="1" applyFill="1" applyBorder="1" applyAlignment="1">
      <alignment/>
    </xf>
    <xf numFmtId="10" fontId="0" fillId="23" borderId="20" xfId="0" applyNumberFormat="1" applyFont="1" applyFill="1" applyBorder="1" applyAlignment="1">
      <alignment/>
    </xf>
    <xf numFmtId="10" fontId="0" fillId="23" borderId="38" xfId="0" applyNumberFormat="1" applyFont="1" applyFill="1" applyBorder="1" applyAlignment="1">
      <alignment/>
    </xf>
    <xf numFmtId="185" fontId="0" fillId="4" borderId="10" xfId="0" applyNumberFormat="1" applyFill="1" applyBorder="1" applyAlignment="1">
      <alignment horizontal="left"/>
    </xf>
    <xf numFmtId="0" fontId="0" fillId="7" borderId="32" xfId="0" applyFill="1" applyBorder="1" applyAlignment="1">
      <alignment horizontal="right"/>
    </xf>
    <xf numFmtId="182" fontId="0" fillId="7" borderId="12" xfId="0" applyNumberFormat="1" applyFont="1" applyFill="1" applyBorder="1" applyAlignment="1">
      <alignment/>
    </xf>
    <xf numFmtId="182" fontId="0" fillId="7" borderId="10" xfId="0" applyNumberFormat="1" applyFill="1" applyBorder="1" applyAlignment="1">
      <alignment/>
    </xf>
    <xf numFmtId="182" fontId="0" fillId="7" borderId="10" xfId="0" applyNumberFormat="1" applyFont="1" applyFill="1" applyBorder="1" applyAlignment="1">
      <alignment/>
    </xf>
    <xf numFmtId="183" fontId="0" fillId="7" borderId="12" xfId="0" applyNumberFormat="1" applyFont="1" applyFill="1" applyBorder="1" applyAlignment="1">
      <alignment/>
    </xf>
    <xf numFmtId="183" fontId="0" fillId="7" borderId="10" xfId="0" applyNumberFormat="1" applyFont="1" applyFill="1" applyBorder="1" applyAlignment="1">
      <alignment/>
    </xf>
    <xf numFmtId="183" fontId="0" fillId="7" borderId="34" xfId="0" applyNumberFormat="1" applyFont="1" applyFill="1" applyBorder="1" applyAlignment="1">
      <alignment/>
    </xf>
    <xf numFmtId="10" fontId="0" fillId="7" borderId="12" xfId="0" applyNumberFormat="1" applyFont="1" applyFill="1" applyBorder="1" applyAlignment="1">
      <alignment/>
    </xf>
    <xf numFmtId="10" fontId="0" fillId="7" borderId="10" xfId="0" applyNumberFormat="1" applyFont="1" applyFill="1" applyBorder="1" applyAlignment="1">
      <alignment/>
    </xf>
    <xf numFmtId="10" fontId="0" fillId="7" borderId="34" xfId="0" applyNumberFormat="1" applyFont="1" applyFill="1" applyBorder="1" applyAlignment="1">
      <alignment/>
    </xf>
    <xf numFmtId="0" fontId="0" fillId="28" borderId="32" xfId="0" applyFill="1" applyBorder="1" applyAlignment="1">
      <alignment horizontal="right"/>
    </xf>
    <xf numFmtId="10" fontId="0" fillId="28" borderId="12" xfId="0" applyNumberFormat="1" applyFont="1" applyFill="1" applyBorder="1" applyAlignment="1">
      <alignment/>
    </xf>
    <xf numFmtId="10" fontId="0" fillId="28" borderId="10" xfId="0" applyNumberFormat="1" applyFont="1" applyFill="1" applyBorder="1" applyAlignment="1">
      <alignment/>
    </xf>
    <xf numFmtId="10" fontId="0" fillId="28" borderId="34" xfId="0" applyNumberFormat="1" applyFont="1" applyFill="1" applyBorder="1" applyAlignment="1">
      <alignment/>
    </xf>
    <xf numFmtId="184" fontId="0" fillId="28" borderId="12" xfId="0" applyNumberFormat="1" applyFont="1" applyFill="1" applyBorder="1" applyAlignment="1">
      <alignment/>
    </xf>
    <xf numFmtId="184" fontId="0" fillId="28" borderId="10" xfId="0" applyNumberFormat="1" applyFill="1" applyBorder="1" applyAlignment="1">
      <alignment/>
    </xf>
    <xf numFmtId="184" fontId="0" fillId="28" borderId="10" xfId="0" applyNumberFormat="1" applyFont="1" applyFill="1" applyBorder="1" applyAlignment="1">
      <alignment/>
    </xf>
    <xf numFmtId="194" fontId="0" fillId="28" borderId="12" xfId="0" applyNumberFormat="1" applyFont="1" applyFill="1" applyBorder="1" applyAlignment="1">
      <alignment/>
    </xf>
    <xf numFmtId="194" fontId="0" fillId="28" borderId="10" xfId="0" applyNumberFormat="1" applyFont="1" applyFill="1" applyBorder="1" applyAlignment="1">
      <alignment/>
    </xf>
    <xf numFmtId="194" fontId="0" fillId="28" borderId="34" xfId="0" applyNumberFormat="1" applyFont="1" applyFill="1" applyBorder="1" applyAlignment="1">
      <alignment/>
    </xf>
    <xf numFmtId="0" fontId="0" fillId="29" borderId="32" xfId="0" applyFill="1" applyBorder="1" applyAlignment="1">
      <alignment horizontal="right"/>
    </xf>
    <xf numFmtId="182" fontId="0" fillId="29" borderId="12" xfId="0" applyNumberFormat="1" applyFont="1" applyFill="1" applyBorder="1" applyAlignment="1">
      <alignment/>
    </xf>
    <xf numFmtId="182" fontId="0" fillId="29" borderId="10" xfId="0" applyNumberFormat="1" applyFill="1" applyBorder="1" applyAlignment="1">
      <alignment/>
    </xf>
    <xf numFmtId="182" fontId="0" fillId="29" borderId="10" xfId="0" applyNumberFormat="1" applyFont="1" applyFill="1" applyBorder="1" applyAlignment="1">
      <alignment/>
    </xf>
    <xf numFmtId="183" fontId="0" fillId="29" borderId="12" xfId="0" applyNumberFormat="1" applyFont="1" applyFill="1" applyBorder="1" applyAlignment="1">
      <alignment/>
    </xf>
    <xf numFmtId="183" fontId="0" fillId="29" borderId="10" xfId="0" applyNumberFormat="1" applyFont="1" applyFill="1" applyBorder="1" applyAlignment="1">
      <alignment/>
    </xf>
    <xf numFmtId="183" fontId="0" fillId="29" borderId="34" xfId="0" applyNumberFormat="1" applyFont="1" applyFill="1" applyBorder="1" applyAlignment="1">
      <alignment/>
    </xf>
    <xf numFmtId="10" fontId="0" fillId="29" borderId="12" xfId="0" applyNumberFormat="1" applyFont="1" applyFill="1" applyBorder="1" applyAlignment="1">
      <alignment/>
    </xf>
    <xf numFmtId="10" fontId="0" fillId="29" borderId="10" xfId="0" applyNumberFormat="1" applyFont="1" applyFill="1" applyBorder="1" applyAlignment="1">
      <alignment/>
    </xf>
    <xf numFmtId="10" fontId="0" fillId="29" borderId="34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0" borderId="39" xfId="0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5" borderId="39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3"/>
  <sheetViews>
    <sheetView tabSelected="1" workbookViewId="0" topLeftCell="A4">
      <pane xSplit="2" topLeftCell="C1" activePane="topRight" state="frozen"/>
      <selection pane="topLeft" activeCell="H4" sqref="H4"/>
      <selection pane="topRight" activeCell="C12" sqref="C1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949</v>
      </c>
    </row>
    <row r="7" ht="14.25" thickBot="1">
      <c r="B7" s="2" t="s">
        <v>944</v>
      </c>
    </row>
    <row r="8" spans="2:15" s="16" customFormat="1" ht="13.5">
      <c r="B8" s="87" t="s">
        <v>875</v>
      </c>
      <c r="C8" s="251" t="s">
        <v>863</v>
      </c>
      <c r="D8" s="252"/>
      <c r="E8" s="252"/>
      <c r="F8" s="196"/>
      <c r="G8" s="248" t="s">
        <v>874</v>
      </c>
      <c r="H8" s="249"/>
      <c r="I8" s="249"/>
      <c r="J8" s="250"/>
      <c r="K8" s="248" t="s">
        <v>249</v>
      </c>
      <c r="L8" s="249"/>
      <c r="M8" s="249"/>
      <c r="N8" s="250"/>
      <c r="O8" s="16" t="s">
        <v>921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244</v>
      </c>
    </row>
    <row r="10" spans="1:15" ht="13.5">
      <c r="A10" s="180"/>
      <c r="B10" s="101" t="s">
        <v>870</v>
      </c>
      <c r="C10" s="109">
        <v>8</v>
      </c>
      <c r="D10" s="123">
        <v>26</v>
      </c>
      <c r="E10" s="110">
        <v>10</v>
      </c>
      <c r="F10" s="110">
        <v>9</v>
      </c>
      <c r="G10" s="118">
        <f aca="true" t="shared" si="0" ref="G10:G21">C10/C$23</f>
        <v>0.7272727272727273</v>
      </c>
      <c r="H10" s="197">
        <f aca="true" t="shared" si="1" ref="H10:H21">D10/D$23</f>
        <v>1.4444444444444444</v>
      </c>
      <c r="I10" s="197">
        <f aca="true" t="shared" si="2" ref="I10:I21">E10/E$23</f>
        <v>0.043859649122807015</v>
      </c>
      <c r="J10" s="198">
        <f aca="true" t="shared" si="3" ref="J10:J21">F10/F$23</f>
        <v>0.03146853146853147</v>
      </c>
      <c r="K10" s="102">
        <f aca="true" t="shared" si="4" ref="K10:K21">C10/C$22</f>
        <v>0.25</v>
      </c>
      <c r="L10" s="103">
        <f aca="true" t="shared" si="5" ref="L10:L21">D10/D$22</f>
        <v>0.5652173913043478</v>
      </c>
      <c r="M10" s="103">
        <f aca="true" t="shared" si="6" ref="M10:M21">E10/E$22</f>
        <v>0.05952380952380952</v>
      </c>
      <c r="N10" s="104">
        <f aca="true" t="shared" si="7" ref="N10:N21">F10/F$22</f>
        <v>0.05521472392638037</v>
      </c>
      <c r="O10" s="2" t="s">
        <v>922</v>
      </c>
    </row>
    <row r="11" spans="1:15" ht="13.5">
      <c r="A11" s="180"/>
      <c r="B11" s="83" t="s">
        <v>923</v>
      </c>
      <c r="C11" s="111">
        <v>23</v>
      </c>
      <c r="D11" s="124">
        <v>18</v>
      </c>
      <c r="E11" s="112">
        <v>3</v>
      </c>
      <c r="F11" s="112">
        <v>9</v>
      </c>
      <c r="G11" s="119">
        <f t="shared" si="0"/>
        <v>2.090909090909091</v>
      </c>
      <c r="H11" s="199">
        <f t="shared" si="1"/>
        <v>1</v>
      </c>
      <c r="I11" s="199">
        <f t="shared" si="2"/>
        <v>0.013157894736842105</v>
      </c>
      <c r="J11" s="200">
        <f t="shared" si="3"/>
        <v>0.03146853146853147</v>
      </c>
      <c r="K11" s="98">
        <f t="shared" si="4"/>
        <v>0.71875</v>
      </c>
      <c r="L11" s="99">
        <f t="shared" si="5"/>
        <v>0.391304347826087</v>
      </c>
      <c r="M11" s="99">
        <f t="shared" si="6"/>
        <v>0.017857142857142856</v>
      </c>
      <c r="N11" s="100">
        <f t="shared" si="7"/>
        <v>0.05521472392638037</v>
      </c>
      <c r="O11" s="18"/>
    </row>
    <row r="12" spans="1:15" ht="13.5">
      <c r="A12" s="16"/>
      <c r="B12" s="94" t="s">
        <v>872</v>
      </c>
      <c r="C12" s="113"/>
      <c r="D12" s="125">
        <v>2</v>
      </c>
      <c r="E12" s="114">
        <v>4</v>
      </c>
      <c r="F12" s="114">
        <v>6</v>
      </c>
      <c r="G12" s="120">
        <f t="shared" si="0"/>
        <v>0</v>
      </c>
      <c r="H12" s="201">
        <f t="shared" si="1"/>
        <v>0.1111111111111111</v>
      </c>
      <c r="I12" s="201">
        <f t="shared" si="2"/>
        <v>0.017543859649122806</v>
      </c>
      <c r="J12" s="202">
        <f t="shared" si="3"/>
        <v>0.02097902097902098</v>
      </c>
      <c r="K12" s="95">
        <f t="shared" si="4"/>
        <v>0</v>
      </c>
      <c r="L12" s="96">
        <f t="shared" si="5"/>
        <v>0.043478260869565216</v>
      </c>
      <c r="M12" s="96">
        <f t="shared" si="6"/>
        <v>0.023809523809523808</v>
      </c>
      <c r="N12" s="97">
        <f t="shared" si="7"/>
        <v>0.03680981595092025</v>
      </c>
      <c r="O12" s="18"/>
    </row>
    <row r="13" spans="1:15" ht="13.5">
      <c r="A13" s="16"/>
      <c r="B13" s="90" t="s">
        <v>925</v>
      </c>
      <c r="C13" s="115">
        <v>1</v>
      </c>
      <c r="D13" s="126"/>
      <c r="E13" s="116">
        <v>92</v>
      </c>
      <c r="F13" s="116">
        <v>4</v>
      </c>
      <c r="G13" s="121">
        <f t="shared" si="0"/>
        <v>0.09090909090909091</v>
      </c>
      <c r="H13" s="203">
        <f t="shared" si="1"/>
        <v>0</v>
      </c>
      <c r="I13" s="203">
        <f t="shared" si="2"/>
        <v>0.40350877192982454</v>
      </c>
      <c r="J13" s="204">
        <f t="shared" si="3"/>
        <v>0.013986013986013986</v>
      </c>
      <c r="K13" s="91">
        <f t="shared" si="4"/>
        <v>0.03125</v>
      </c>
      <c r="L13" s="92">
        <f t="shared" si="5"/>
        <v>0</v>
      </c>
      <c r="M13" s="92">
        <f t="shared" si="6"/>
        <v>0.5476190476190477</v>
      </c>
      <c r="N13" s="93">
        <f t="shared" si="7"/>
        <v>0.024539877300613498</v>
      </c>
      <c r="O13" s="18"/>
    </row>
    <row r="14" spans="1:16" ht="13.5">
      <c r="A14" s="16"/>
      <c r="B14" s="127" t="s">
        <v>881</v>
      </c>
      <c r="C14" s="128"/>
      <c r="D14" s="129"/>
      <c r="E14" s="130">
        <v>45</v>
      </c>
      <c r="F14" s="130">
        <v>62</v>
      </c>
      <c r="G14" s="131">
        <f t="shared" si="0"/>
        <v>0</v>
      </c>
      <c r="H14" s="205">
        <f t="shared" si="1"/>
        <v>0</v>
      </c>
      <c r="I14" s="205">
        <f t="shared" si="2"/>
        <v>0.19736842105263158</v>
      </c>
      <c r="J14" s="206">
        <f t="shared" si="3"/>
        <v>0.21678321678321677</v>
      </c>
      <c r="K14" s="132">
        <f t="shared" si="4"/>
        <v>0</v>
      </c>
      <c r="L14" s="133">
        <f t="shared" si="5"/>
        <v>0</v>
      </c>
      <c r="M14" s="133">
        <f t="shared" si="6"/>
        <v>0.26785714285714285</v>
      </c>
      <c r="N14" s="134">
        <f t="shared" si="7"/>
        <v>0.3803680981595092</v>
      </c>
      <c r="O14" s="18"/>
      <c r="P14" s="2">
        <v>1</v>
      </c>
    </row>
    <row r="15" spans="1:15" ht="13.5">
      <c r="A15" s="16"/>
      <c r="B15" s="135" t="s">
        <v>878</v>
      </c>
      <c r="C15" s="136"/>
      <c r="D15" s="137"/>
      <c r="E15" s="138">
        <v>3</v>
      </c>
      <c r="F15" s="138">
        <v>8</v>
      </c>
      <c r="G15" s="139">
        <f t="shared" si="0"/>
        <v>0</v>
      </c>
      <c r="H15" s="207">
        <f t="shared" si="1"/>
        <v>0</v>
      </c>
      <c r="I15" s="207">
        <f t="shared" si="2"/>
        <v>0.013157894736842105</v>
      </c>
      <c r="J15" s="208">
        <f t="shared" si="3"/>
        <v>0.027972027972027972</v>
      </c>
      <c r="K15" s="140">
        <f t="shared" si="4"/>
        <v>0</v>
      </c>
      <c r="L15" s="141">
        <f t="shared" si="5"/>
        <v>0</v>
      </c>
      <c r="M15" s="141">
        <f t="shared" si="6"/>
        <v>0.017857142857142856</v>
      </c>
      <c r="N15" s="142">
        <f t="shared" si="7"/>
        <v>0.049079754601226995</v>
      </c>
      <c r="O15" s="18"/>
    </row>
    <row r="16" spans="1:15" ht="13.5">
      <c r="A16" s="180"/>
      <c r="B16" s="145" t="s">
        <v>882</v>
      </c>
      <c r="C16" s="146"/>
      <c r="D16" s="147"/>
      <c r="E16" s="148">
        <v>11</v>
      </c>
      <c r="F16" s="148">
        <v>10</v>
      </c>
      <c r="G16" s="149">
        <f t="shared" si="0"/>
        <v>0</v>
      </c>
      <c r="H16" s="209">
        <f t="shared" si="1"/>
        <v>0</v>
      </c>
      <c r="I16" s="209">
        <f t="shared" si="2"/>
        <v>0.04824561403508772</v>
      </c>
      <c r="J16" s="210">
        <f t="shared" si="3"/>
        <v>0.03496503496503497</v>
      </c>
      <c r="K16" s="150">
        <f t="shared" si="4"/>
        <v>0</v>
      </c>
      <c r="L16" s="151">
        <f t="shared" si="5"/>
        <v>0</v>
      </c>
      <c r="M16" s="151">
        <f t="shared" si="6"/>
        <v>0.06547619047619048</v>
      </c>
      <c r="N16" s="152">
        <f t="shared" si="7"/>
        <v>0.06134969325153374</v>
      </c>
      <c r="O16" s="18"/>
    </row>
    <row r="17" spans="1:15" ht="13.5">
      <c r="A17" s="180"/>
      <c r="B17" s="153" t="s">
        <v>927</v>
      </c>
      <c r="C17" s="154"/>
      <c r="D17" s="155"/>
      <c r="E17" s="156"/>
      <c r="F17" s="156">
        <v>46</v>
      </c>
      <c r="G17" s="157">
        <f t="shared" si="0"/>
        <v>0</v>
      </c>
      <c r="H17" s="211">
        <f t="shared" si="1"/>
        <v>0</v>
      </c>
      <c r="I17" s="211">
        <f t="shared" si="2"/>
        <v>0</v>
      </c>
      <c r="J17" s="212">
        <f t="shared" si="3"/>
        <v>0.16083916083916083</v>
      </c>
      <c r="K17" s="158">
        <f t="shared" si="4"/>
        <v>0</v>
      </c>
      <c r="L17" s="159">
        <f t="shared" si="5"/>
        <v>0</v>
      </c>
      <c r="M17" s="159">
        <f t="shared" si="6"/>
        <v>0</v>
      </c>
      <c r="N17" s="160">
        <f t="shared" si="7"/>
        <v>0.2822085889570552</v>
      </c>
      <c r="O17" s="18"/>
    </row>
    <row r="18" spans="1:15" ht="13.5">
      <c r="A18" s="180"/>
      <c r="B18" s="218" t="s">
        <v>937</v>
      </c>
      <c r="C18" s="219"/>
      <c r="D18" s="220"/>
      <c r="E18" s="221"/>
      <c r="F18" s="221">
        <v>9</v>
      </c>
      <c r="G18" s="222">
        <f t="shared" si="0"/>
        <v>0</v>
      </c>
      <c r="H18" s="223">
        <f t="shared" si="1"/>
        <v>0</v>
      </c>
      <c r="I18" s="223">
        <f t="shared" si="2"/>
        <v>0</v>
      </c>
      <c r="J18" s="224">
        <f t="shared" si="3"/>
        <v>0.03146853146853147</v>
      </c>
      <c r="K18" s="225">
        <f t="shared" si="4"/>
        <v>0</v>
      </c>
      <c r="L18" s="226">
        <f t="shared" si="5"/>
        <v>0</v>
      </c>
      <c r="M18" s="226">
        <f t="shared" si="6"/>
        <v>0</v>
      </c>
      <c r="N18" s="227">
        <f t="shared" si="7"/>
        <v>0.05521472392638037</v>
      </c>
      <c r="O18" s="18"/>
    </row>
    <row r="19" spans="1:15" ht="13.5">
      <c r="A19" s="180"/>
      <c r="B19" s="145" t="s">
        <v>939</v>
      </c>
      <c r="C19" s="146"/>
      <c r="D19" s="147"/>
      <c r="E19" s="148"/>
      <c r="F19" s="148"/>
      <c r="G19" s="149">
        <f t="shared" si="0"/>
        <v>0</v>
      </c>
      <c r="H19" s="209">
        <f t="shared" si="1"/>
        <v>0</v>
      </c>
      <c r="I19" s="209">
        <f t="shared" si="2"/>
        <v>0</v>
      </c>
      <c r="J19" s="210">
        <f t="shared" si="3"/>
        <v>0</v>
      </c>
      <c r="K19" s="150">
        <f t="shared" si="4"/>
        <v>0</v>
      </c>
      <c r="L19" s="151">
        <f t="shared" si="5"/>
        <v>0</v>
      </c>
      <c r="M19" s="151">
        <f t="shared" si="6"/>
        <v>0</v>
      </c>
      <c r="N19" s="152">
        <f t="shared" si="7"/>
        <v>0</v>
      </c>
      <c r="O19" s="18"/>
    </row>
    <row r="20" spans="1:15" ht="13.5">
      <c r="A20" s="180"/>
      <c r="B20" s="238" t="s">
        <v>950</v>
      </c>
      <c r="C20" s="239"/>
      <c r="D20" s="240">
        <v>2</v>
      </c>
      <c r="E20" s="241">
        <v>11</v>
      </c>
      <c r="F20" s="241">
        <v>15</v>
      </c>
      <c r="G20" s="242">
        <f>C20/C$23</f>
        <v>0</v>
      </c>
      <c r="H20" s="243">
        <f>D20/D$23</f>
        <v>0.1111111111111111</v>
      </c>
      <c r="I20" s="243">
        <f>E20/E$23</f>
        <v>0.04824561403508772</v>
      </c>
      <c r="J20" s="244">
        <f>F20/F$23</f>
        <v>0.05244755244755245</v>
      </c>
      <c r="K20" s="245">
        <f>C20/C$22</f>
        <v>0</v>
      </c>
      <c r="L20" s="246">
        <f>D20/D$22</f>
        <v>0.043478260869565216</v>
      </c>
      <c r="M20" s="246">
        <f>E20/E$22</f>
        <v>0.06547619047619048</v>
      </c>
      <c r="N20" s="247">
        <f>F20/F$22</f>
        <v>0.09202453987730061</v>
      </c>
      <c r="O20" s="18"/>
    </row>
    <row r="21" spans="1:15" ht="13.5">
      <c r="A21" s="180"/>
      <c r="B21" s="228" t="s">
        <v>941</v>
      </c>
      <c r="C21" s="232"/>
      <c r="D21" s="233"/>
      <c r="E21" s="234"/>
      <c r="F21" s="234"/>
      <c r="G21" s="235">
        <f t="shared" si="0"/>
        <v>0</v>
      </c>
      <c r="H21" s="236">
        <f t="shared" si="1"/>
        <v>0</v>
      </c>
      <c r="I21" s="236">
        <f t="shared" si="2"/>
        <v>0</v>
      </c>
      <c r="J21" s="237">
        <f t="shared" si="3"/>
        <v>0</v>
      </c>
      <c r="K21" s="229">
        <f t="shared" si="4"/>
        <v>0</v>
      </c>
      <c r="L21" s="230">
        <f t="shared" si="5"/>
        <v>0</v>
      </c>
      <c r="M21" s="230">
        <f t="shared" si="6"/>
        <v>0</v>
      </c>
      <c r="N21" s="231">
        <f t="shared" si="7"/>
        <v>0</v>
      </c>
      <c r="O21" s="18"/>
    </row>
    <row r="22" spans="1:14" ht="14.25" thickBot="1">
      <c r="A22" s="16"/>
      <c r="B22" s="107" t="s">
        <v>248</v>
      </c>
      <c r="C22" s="117">
        <f>SUM(C10:C19)</f>
        <v>32</v>
      </c>
      <c r="D22" s="117">
        <f>SUM(D10:D19)</f>
        <v>46</v>
      </c>
      <c r="E22" s="117">
        <f>SUM(E10:E19)</f>
        <v>168</v>
      </c>
      <c r="F22" s="117">
        <f>SUM(F10:F19)</f>
        <v>163</v>
      </c>
      <c r="G22" s="122">
        <f aca="true" t="shared" si="8" ref="G22:N22">SUM(G10:G13)</f>
        <v>2.909090909090909</v>
      </c>
      <c r="H22" s="213">
        <f t="shared" si="8"/>
        <v>2.555555555555556</v>
      </c>
      <c r="I22" s="213">
        <f t="shared" si="8"/>
        <v>0.4780701754385965</v>
      </c>
      <c r="J22" s="214">
        <f t="shared" si="8"/>
        <v>0.0979020979020979</v>
      </c>
      <c r="K22" s="108">
        <f t="shared" si="8"/>
        <v>1</v>
      </c>
      <c r="L22" s="215">
        <f t="shared" si="8"/>
        <v>1</v>
      </c>
      <c r="M22" s="215">
        <f t="shared" si="8"/>
        <v>0.6488095238095238</v>
      </c>
      <c r="N22" s="216">
        <f t="shared" si="8"/>
        <v>0.17177914110429449</v>
      </c>
    </row>
    <row r="23" spans="1:15" ht="13.5">
      <c r="A23" s="16"/>
      <c r="B23" s="84" t="s">
        <v>880</v>
      </c>
      <c r="C23" s="37">
        <v>11</v>
      </c>
      <c r="D23" s="143">
        <v>18</v>
      </c>
      <c r="E23" s="38">
        <v>228</v>
      </c>
      <c r="F23" s="38">
        <v>286</v>
      </c>
      <c r="G23" s="144">
        <f>C23/C$23</f>
        <v>1</v>
      </c>
      <c r="H23" s="144">
        <f>D23/D$23</f>
        <v>1</v>
      </c>
      <c r="I23" s="144">
        <f>E23/E$23</f>
        <v>1</v>
      </c>
      <c r="J23" s="144">
        <f>F23/F$23</f>
        <v>1</v>
      </c>
      <c r="K23" s="15">
        <f>C23/C$22</f>
        <v>0.34375</v>
      </c>
      <c r="L23" s="15">
        <f>D23/D$22</f>
        <v>0.391304347826087</v>
      </c>
      <c r="M23" s="86">
        <f>E23/E$22</f>
        <v>1.3571428571428572</v>
      </c>
      <c r="N23" s="86">
        <f>F23/F$22</f>
        <v>1.7546012269938651</v>
      </c>
      <c r="O23" s="18"/>
    </row>
    <row r="25" spans="1:6" ht="13.5">
      <c r="A25" s="16"/>
      <c r="C25" s="3"/>
      <c r="D25" s="3"/>
      <c r="E25" s="3"/>
      <c r="F25" s="3"/>
    </row>
    <row r="26" spans="3:6" ht="13.5">
      <c r="C26" s="3">
        <f>SUM(C25,C23)</f>
        <v>11</v>
      </c>
      <c r="D26" s="3">
        <f>SUM(D25,D23)</f>
        <v>18</v>
      </c>
      <c r="E26" s="3">
        <f>SUM(E25,E23)</f>
        <v>228</v>
      </c>
      <c r="F26" s="3">
        <f>SUM(F25,F23)</f>
        <v>286</v>
      </c>
    </row>
    <row r="28" ht="14.25" thickBot="1"/>
    <row r="29" spans="2:14" ht="13.5">
      <c r="B29" s="87" t="s">
        <v>876</v>
      </c>
      <c r="C29" s="251" t="s">
        <v>863</v>
      </c>
      <c r="D29" s="252"/>
      <c r="E29" s="252"/>
      <c r="F29" s="196"/>
      <c r="G29" s="248" t="s">
        <v>874</v>
      </c>
      <c r="H29" s="249"/>
      <c r="I29" s="249"/>
      <c r="J29" s="250"/>
      <c r="K29" s="248" t="s">
        <v>249</v>
      </c>
      <c r="L29" s="249"/>
      <c r="M29" s="249"/>
      <c r="N29" s="250"/>
    </row>
    <row r="30" spans="2:14" ht="14.25" thickBot="1">
      <c r="B30" s="85" t="s">
        <v>250</v>
      </c>
      <c r="C30" s="88" t="s">
        <v>860</v>
      </c>
      <c r="D30" s="89" t="s">
        <v>861</v>
      </c>
      <c r="E30" s="89" t="s">
        <v>862</v>
      </c>
      <c r="F30" s="89" t="s">
        <v>862</v>
      </c>
      <c r="G30" s="105" t="s">
        <v>860</v>
      </c>
      <c r="H30" s="66" t="s">
        <v>861</v>
      </c>
      <c r="I30" s="66" t="s">
        <v>862</v>
      </c>
      <c r="J30" s="106" t="s">
        <v>862</v>
      </c>
      <c r="K30" s="105" t="s">
        <v>860</v>
      </c>
      <c r="L30" s="66" t="s">
        <v>861</v>
      </c>
      <c r="M30" s="66" t="s">
        <v>862</v>
      </c>
      <c r="N30" s="106" t="s">
        <v>862</v>
      </c>
    </row>
    <row r="31" spans="2:14" ht="13.5">
      <c r="B31" s="101" t="s">
        <v>870</v>
      </c>
      <c r="C31" s="109"/>
      <c r="D31" s="123"/>
      <c r="E31" s="110"/>
      <c r="F31" s="110">
        <v>20</v>
      </c>
      <c r="G31" s="118" t="e">
        <f aca="true" t="shared" si="9" ref="G31:J36">C31/C$44</f>
        <v>#DIV/0!</v>
      </c>
      <c r="H31" s="197" t="e">
        <f t="shared" si="9"/>
        <v>#DIV/0!</v>
      </c>
      <c r="I31" s="197">
        <f t="shared" si="9"/>
        <v>0</v>
      </c>
      <c r="J31" s="198">
        <f t="shared" si="9"/>
        <v>0.21739130434782608</v>
      </c>
      <c r="K31" s="102">
        <f aca="true" t="shared" si="10" ref="K31:N34">C31/C$22</f>
        <v>0</v>
      </c>
      <c r="L31" s="103">
        <f t="shared" si="10"/>
        <v>0</v>
      </c>
      <c r="M31" s="103">
        <f t="shared" si="10"/>
        <v>0</v>
      </c>
      <c r="N31" s="104">
        <f t="shared" si="10"/>
        <v>0.12269938650306748</v>
      </c>
    </row>
    <row r="32" spans="2:14" ht="13.5">
      <c r="B32" s="83" t="s">
        <v>923</v>
      </c>
      <c r="C32" s="111"/>
      <c r="D32" s="124"/>
      <c r="E32" s="112"/>
      <c r="F32" s="112">
        <v>9</v>
      </c>
      <c r="G32" s="119" t="e">
        <f t="shared" si="9"/>
        <v>#DIV/0!</v>
      </c>
      <c r="H32" s="199" t="e">
        <f t="shared" si="9"/>
        <v>#DIV/0!</v>
      </c>
      <c r="I32" s="199">
        <f t="shared" si="9"/>
        <v>0</v>
      </c>
      <c r="J32" s="200">
        <f t="shared" si="9"/>
        <v>0.09782608695652174</v>
      </c>
      <c r="K32" s="98">
        <f t="shared" si="10"/>
        <v>0</v>
      </c>
      <c r="L32" s="99">
        <f t="shared" si="10"/>
        <v>0</v>
      </c>
      <c r="M32" s="99">
        <f t="shared" si="10"/>
        <v>0</v>
      </c>
      <c r="N32" s="100">
        <f t="shared" si="10"/>
        <v>0.05521472392638037</v>
      </c>
    </row>
    <row r="33" spans="2:14" ht="13.5">
      <c r="B33" s="94" t="s">
        <v>872</v>
      </c>
      <c r="C33" s="113"/>
      <c r="D33" s="125"/>
      <c r="E33" s="114"/>
      <c r="F33" s="114"/>
      <c r="G33" s="120" t="e">
        <f t="shared" si="9"/>
        <v>#DIV/0!</v>
      </c>
      <c r="H33" s="201" t="e">
        <f t="shared" si="9"/>
        <v>#DIV/0!</v>
      </c>
      <c r="I33" s="201">
        <f t="shared" si="9"/>
        <v>0</v>
      </c>
      <c r="J33" s="202">
        <f t="shared" si="9"/>
        <v>0</v>
      </c>
      <c r="K33" s="95">
        <f t="shared" si="10"/>
        <v>0</v>
      </c>
      <c r="L33" s="96">
        <f t="shared" si="10"/>
        <v>0</v>
      </c>
      <c r="M33" s="96">
        <f t="shared" si="10"/>
        <v>0</v>
      </c>
      <c r="N33" s="97">
        <f t="shared" si="10"/>
        <v>0</v>
      </c>
    </row>
    <row r="34" spans="2:14" ht="13.5">
      <c r="B34" s="90" t="s">
        <v>925</v>
      </c>
      <c r="C34" s="115"/>
      <c r="D34" s="126"/>
      <c r="E34" s="116">
        <v>4</v>
      </c>
      <c r="F34" s="116"/>
      <c r="G34" s="121" t="e">
        <f t="shared" si="9"/>
        <v>#DIV/0!</v>
      </c>
      <c r="H34" s="203" t="e">
        <f t="shared" si="9"/>
        <v>#DIV/0!</v>
      </c>
      <c r="I34" s="203">
        <f t="shared" si="9"/>
        <v>1.3333333333333333</v>
      </c>
      <c r="J34" s="204">
        <f t="shared" si="9"/>
        <v>0</v>
      </c>
      <c r="K34" s="91">
        <f t="shared" si="10"/>
        <v>0</v>
      </c>
      <c r="L34" s="92">
        <f t="shared" si="10"/>
        <v>0</v>
      </c>
      <c r="M34" s="92">
        <f t="shared" si="10"/>
        <v>0.023809523809523808</v>
      </c>
      <c r="N34" s="93">
        <f t="shared" si="10"/>
        <v>0</v>
      </c>
    </row>
    <row r="35" spans="1:14" ht="13.5">
      <c r="A35" s="16"/>
      <c r="B35" s="127" t="s">
        <v>881</v>
      </c>
      <c r="C35" s="128"/>
      <c r="D35" s="129"/>
      <c r="E35" s="130"/>
      <c r="F35" s="130">
        <v>67</v>
      </c>
      <c r="G35" s="131" t="e">
        <f t="shared" si="9"/>
        <v>#DIV/0!</v>
      </c>
      <c r="H35" s="205" t="e">
        <f t="shared" si="9"/>
        <v>#DIV/0!</v>
      </c>
      <c r="I35" s="205">
        <f t="shared" si="9"/>
        <v>0</v>
      </c>
      <c r="J35" s="206">
        <f t="shared" si="9"/>
        <v>0.7282608695652174</v>
      </c>
      <c r="K35" s="132" t="e">
        <f aca="true" t="shared" si="11" ref="K35:N36">C35/C$44</f>
        <v>#DIV/0!</v>
      </c>
      <c r="L35" s="133" t="e">
        <f t="shared" si="11"/>
        <v>#DIV/0!</v>
      </c>
      <c r="M35" s="133">
        <f t="shared" si="11"/>
        <v>0</v>
      </c>
      <c r="N35" s="134">
        <f t="shared" si="11"/>
        <v>0.7282608695652174</v>
      </c>
    </row>
    <row r="36" spans="1:15" ht="13.5">
      <c r="A36" s="16"/>
      <c r="B36" s="135" t="s">
        <v>878</v>
      </c>
      <c r="C36" s="136"/>
      <c r="D36" s="137"/>
      <c r="E36" s="138"/>
      <c r="F36" s="138"/>
      <c r="G36" s="139" t="e">
        <f t="shared" si="9"/>
        <v>#DIV/0!</v>
      </c>
      <c r="H36" s="207" t="e">
        <f t="shared" si="9"/>
        <v>#DIV/0!</v>
      </c>
      <c r="I36" s="207">
        <f t="shared" si="9"/>
        <v>0</v>
      </c>
      <c r="J36" s="208">
        <f t="shared" si="9"/>
        <v>0</v>
      </c>
      <c r="K36" s="140" t="e">
        <f t="shared" si="11"/>
        <v>#DIV/0!</v>
      </c>
      <c r="L36" s="141" t="e">
        <f t="shared" si="11"/>
        <v>#DIV/0!</v>
      </c>
      <c r="M36" s="141">
        <f t="shared" si="11"/>
        <v>0</v>
      </c>
      <c r="N36" s="142">
        <f t="shared" si="11"/>
        <v>0</v>
      </c>
      <c r="O36" s="2" t="s">
        <v>926</v>
      </c>
    </row>
    <row r="37" spans="1:15" ht="13.5">
      <c r="A37" s="16"/>
      <c r="B37" s="145" t="s">
        <v>882</v>
      </c>
      <c r="C37" s="146"/>
      <c r="D37" s="147"/>
      <c r="E37" s="148"/>
      <c r="F37" s="148"/>
      <c r="G37" s="149">
        <f aca="true" t="shared" si="12" ref="G37:J42">C37/C$23</f>
        <v>0</v>
      </c>
      <c r="H37" s="209">
        <f t="shared" si="12"/>
        <v>0</v>
      </c>
      <c r="I37" s="209">
        <f t="shared" si="12"/>
        <v>0</v>
      </c>
      <c r="J37" s="210">
        <f t="shared" si="12"/>
        <v>0</v>
      </c>
      <c r="K37" s="150">
        <f aca="true" t="shared" si="13" ref="K37:N42">C37/C$22</f>
        <v>0</v>
      </c>
      <c r="L37" s="151">
        <f t="shared" si="13"/>
        <v>0</v>
      </c>
      <c r="M37" s="151">
        <f t="shared" si="13"/>
        <v>0</v>
      </c>
      <c r="N37" s="152">
        <f t="shared" si="13"/>
        <v>0</v>
      </c>
      <c r="O37" s="18"/>
    </row>
    <row r="38" spans="1:15" ht="13.5">
      <c r="A38" s="16"/>
      <c r="B38" s="153" t="s">
        <v>927</v>
      </c>
      <c r="C38" s="154"/>
      <c r="D38" s="155"/>
      <c r="E38" s="156"/>
      <c r="F38" s="156">
        <v>13</v>
      </c>
      <c r="G38" s="157">
        <f t="shared" si="12"/>
        <v>0</v>
      </c>
      <c r="H38" s="211">
        <f t="shared" si="12"/>
        <v>0</v>
      </c>
      <c r="I38" s="211">
        <f t="shared" si="12"/>
        <v>0</v>
      </c>
      <c r="J38" s="212">
        <f t="shared" si="12"/>
        <v>0.045454545454545456</v>
      </c>
      <c r="K38" s="158">
        <f t="shared" si="13"/>
        <v>0</v>
      </c>
      <c r="L38" s="159">
        <f t="shared" si="13"/>
        <v>0</v>
      </c>
      <c r="M38" s="159">
        <f t="shared" si="13"/>
        <v>0</v>
      </c>
      <c r="N38" s="160">
        <f t="shared" si="13"/>
        <v>0.07975460122699386</v>
      </c>
      <c r="O38" s="18"/>
    </row>
    <row r="39" spans="1:15" ht="13.5">
      <c r="A39" s="16"/>
      <c r="B39" s="218" t="s">
        <v>946</v>
      </c>
      <c r="C39" s="219"/>
      <c r="D39" s="220"/>
      <c r="E39" s="221"/>
      <c r="F39" s="221">
        <v>1</v>
      </c>
      <c r="G39" s="222">
        <f t="shared" si="12"/>
        <v>0</v>
      </c>
      <c r="H39" s="223">
        <f t="shared" si="12"/>
        <v>0</v>
      </c>
      <c r="I39" s="223">
        <f t="shared" si="12"/>
        <v>0</v>
      </c>
      <c r="J39" s="224">
        <f t="shared" si="12"/>
        <v>0.0034965034965034965</v>
      </c>
      <c r="K39" s="225">
        <f t="shared" si="13"/>
        <v>0</v>
      </c>
      <c r="L39" s="226">
        <f t="shared" si="13"/>
        <v>0</v>
      </c>
      <c r="M39" s="226">
        <f t="shared" si="13"/>
        <v>0</v>
      </c>
      <c r="N39" s="227">
        <f t="shared" si="13"/>
        <v>0.006134969325153374</v>
      </c>
      <c r="O39" s="18"/>
    </row>
    <row r="40" spans="1:15" ht="13.5">
      <c r="A40" s="16"/>
      <c r="B40" s="145" t="s">
        <v>947</v>
      </c>
      <c r="C40" s="146"/>
      <c r="D40" s="147"/>
      <c r="E40" s="148"/>
      <c r="F40" s="148"/>
      <c r="G40" s="149">
        <f t="shared" si="12"/>
        <v>0</v>
      </c>
      <c r="H40" s="209">
        <f t="shared" si="12"/>
        <v>0</v>
      </c>
      <c r="I40" s="209">
        <f t="shared" si="12"/>
        <v>0</v>
      </c>
      <c r="J40" s="210">
        <f t="shared" si="12"/>
        <v>0</v>
      </c>
      <c r="K40" s="150">
        <f t="shared" si="13"/>
        <v>0</v>
      </c>
      <c r="L40" s="151">
        <f t="shared" si="13"/>
        <v>0</v>
      </c>
      <c r="M40" s="151">
        <f t="shared" si="13"/>
        <v>0</v>
      </c>
      <c r="N40" s="152">
        <f t="shared" si="13"/>
        <v>0</v>
      </c>
      <c r="O40" s="18"/>
    </row>
    <row r="41" spans="1:15" ht="13.5">
      <c r="A41" s="16"/>
      <c r="B41" s="238" t="s">
        <v>951</v>
      </c>
      <c r="C41" s="239"/>
      <c r="D41" s="240"/>
      <c r="E41" s="241"/>
      <c r="F41" s="241">
        <v>4</v>
      </c>
      <c r="G41" s="242">
        <f>C41/C$23</f>
        <v>0</v>
      </c>
      <c r="H41" s="243">
        <f>D41/D$23</f>
        <v>0</v>
      </c>
      <c r="I41" s="243">
        <f>E41/E$23</f>
        <v>0</v>
      </c>
      <c r="J41" s="244">
        <f>F41/F$23</f>
        <v>0.013986013986013986</v>
      </c>
      <c r="K41" s="245">
        <f>C41/C$22</f>
        <v>0</v>
      </c>
      <c r="L41" s="246">
        <f>D41/D$22</f>
        <v>0</v>
      </c>
      <c r="M41" s="246">
        <f>E41/E$22</f>
        <v>0</v>
      </c>
      <c r="N41" s="247">
        <f>F41/F$22</f>
        <v>0.024539877300613498</v>
      </c>
      <c r="O41" s="18"/>
    </row>
    <row r="42" spans="1:15" ht="13.5">
      <c r="A42" s="16"/>
      <c r="B42" s="228" t="s">
        <v>948</v>
      </c>
      <c r="C42" s="232"/>
      <c r="D42" s="233"/>
      <c r="E42" s="234"/>
      <c r="F42" s="234"/>
      <c r="G42" s="235">
        <f t="shared" si="12"/>
        <v>0</v>
      </c>
      <c r="H42" s="236">
        <f t="shared" si="12"/>
        <v>0</v>
      </c>
      <c r="I42" s="236">
        <f t="shared" si="12"/>
        <v>0</v>
      </c>
      <c r="J42" s="237">
        <f t="shared" si="12"/>
        <v>0</v>
      </c>
      <c r="K42" s="229">
        <f t="shared" si="13"/>
        <v>0</v>
      </c>
      <c r="L42" s="230">
        <f t="shared" si="13"/>
        <v>0</v>
      </c>
      <c r="M42" s="230">
        <f t="shared" si="13"/>
        <v>0</v>
      </c>
      <c r="N42" s="231">
        <f t="shared" si="13"/>
        <v>0</v>
      </c>
      <c r="O42" s="18"/>
    </row>
    <row r="43" spans="2:15" ht="14.25" thickBot="1">
      <c r="B43" s="107" t="s">
        <v>248</v>
      </c>
      <c r="C43" s="117">
        <f>SUM(C31:C40)</f>
        <v>0</v>
      </c>
      <c r="D43" s="117">
        <f>SUM(D31:D40)</f>
        <v>0</v>
      </c>
      <c r="E43" s="117">
        <f>SUM(E31:E40)</f>
        <v>4</v>
      </c>
      <c r="F43" s="117">
        <f>SUM(F31:F40)</f>
        <v>110</v>
      </c>
      <c r="G43" s="122" t="e">
        <f aca="true" t="shared" si="14" ref="G43:N43">SUM(G31:G34)</f>
        <v>#DIV/0!</v>
      </c>
      <c r="H43" s="213" t="e">
        <f t="shared" si="14"/>
        <v>#DIV/0!</v>
      </c>
      <c r="I43" s="213">
        <f t="shared" si="14"/>
        <v>1.3333333333333333</v>
      </c>
      <c r="J43" s="214">
        <f t="shared" si="14"/>
        <v>0.31521739130434784</v>
      </c>
      <c r="K43" s="108">
        <f t="shared" si="14"/>
        <v>0</v>
      </c>
      <c r="L43" s="215">
        <f t="shared" si="14"/>
        <v>0</v>
      </c>
      <c r="M43" s="215">
        <f t="shared" si="14"/>
        <v>0.023809523809523808</v>
      </c>
      <c r="N43" s="216">
        <f t="shared" si="14"/>
        <v>0.17791411042944785</v>
      </c>
      <c r="O43" s="2" t="s">
        <v>945</v>
      </c>
    </row>
    <row r="44" spans="2:15" ht="13.5">
      <c r="B44" s="84" t="s">
        <v>880</v>
      </c>
      <c r="C44" s="37"/>
      <c r="D44" s="143"/>
      <c r="E44" s="38">
        <v>3</v>
      </c>
      <c r="F44" s="38">
        <v>92</v>
      </c>
      <c r="G44" s="144" t="e">
        <f>C44/C$44</f>
        <v>#DIV/0!</v>
      </c>
      <c r="H44" s="144" t="e">
        <f>D44/D$44</f>
        <v>#DIV/0!</v>
      </c>
      <c r="I44" s="144">
        <f>E44/E$44</f>
        <v>1</v>
      </c>
      <c r="J44" s="144">
        <f>F44/F$44</f>
        <v>1</v>
      </c>
      <c r="K44" s="15">
        <f>C44/C$22</f>
        <v>0</v>
      </c>
      <c r="L44" s="15">
        <f>D44/D$22</f>
        <v>0</v>
      </c>
      <c r="M44" s="86">
        <f>E44/E$22</f>
        <v>0.017857142857142856</v>
      </c>
      <c r="N44" s="86">
        <f>F44/F$22</f>
        <v>0.5644171779141104</v>
      </c>
      <c r="O44" s="2" t="s">
        <v>929</v>
      </c>
    </row>
    <row r="46" spans="3:6" ht="13.5">
      <c r="C46" s="3"/>
      <c r="D46" s="3"/>
      <c r="E46" s="3"/>
      <c r="F46" s="3"/>
    </row>
    <row r="47" spans="3:6" ht="13.5">
      <c r="C47" s="3">
        <f>SUM(C46,C44)</f>
        <v>0</v>
      </c>
      <c r="D47" s="3">
        <f>SUM(D46,D44)</f>
        <v>0</v>
      </c>
      <c r="E47" s="3">
        <f>SUM(E46,E44)</f>
        <v>3</v>
      </c>
      <c r="F47" s="3">
        <f>SUM(F46,F44)</f>
        <v>92</v>
      </c>
    </row>
    <row r="50" ht="13.5">
      <c r="D50" s="164"/>
    </row>
    <row r="51" ht="13.5">
      <c r="D51" s="164"/>
    </row>
    <row r="52" ht="13.5">
      <c r="D52"/>
    </row>
    <row r="53" ht="13.5">
      <c r="D53" s="164"/>
    </row>
    <row r="54" ht="13.5">
      <c r="D54" s="164"/>
    </row>
    <row r="55" ht="13.5">
      <c r="D55" s="164"/>
    </row>
    <row r="56" ht="13.5">
      <c r="D56" s="164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5:57" s="16" customFormat="1" ht="13.5"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5:57" s="16" customFormat="1" ht="13.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</sheetData>
  <sheetProtection/>
  <mergeCells count="6">
    <mergeCell ref="K8:N8"/>
    <mergeCell ref="K29:N29"/>
    <mergeCell ref="C8:E8"/>
    <mergeCell ref="C29:E29"/>
    <mergeCell ref="G8:J8"/>
    <mergeCell ref="G29:J2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1"/>
  <sheetViews>
    <sheetView zoomScalePageLayoutView="0" workbookViewId="0" topLeftCell="A7">
      <pane xSplit="2" topLeftCell="C1" activePane="topRight" state="frozen"/>
      <selection pane="topLeft" activeCell="H4" sqref="H4"/>
      <selection pane="topRight" activeCell="E42" sqref="E42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6" width="10.50390625" style="2" customWidth="1"/>
    <col min="7" max="7" width="11.00390625" style="2" customWidth="1"/>
    <col min="8" max="10" width="9.00390625" style="2" customWidth="1"/>
    <col min="11" max="11" width="11.875" style="2" customWidth="1"/>
    <col min="12" max="12" width="10.25390625" style="2" customWidth="1"/>
    <col min="13" max="13" width="9.00390625" style="2" bestFit="1" customWidth="1"/>
    <col min="14" max="14" width="9.00390625" style="2" customWidth="1"/>
    <col min="15" max="15" width="14.625" style="2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B1" s="2" t="s">
        <v>868</v>
      </c>
    </row>
    <row r="5" ht="13.5">
      <c r="B5" s="2" t="s">
        <v>931</v>
      </c>
    </row>
    <row r="6" ht="13.5">
      <c r="D6" s="2">
        <v>1</v>
      </c>
    </row>
    <row r="7" spans="2:4" ht="14.25" thickBot="1">
      <c r="B7" s="2" t="s">
        <v>867</v>
      </c>
      <c r="D7" s="2">
        <v>2</v>
      </c>
    </row>
    <row r="8" spans="2:15" s="16" customFormat="1" ht="13.5">
      <c r="B8" s="87" t="s">
        <v>875</v>
      </c>
      <c r="C8" s="251" t="s">
        <v>863</v>
      </c>
      <c r="D8" s="252"/>
      <c r="E8" s="252"/>
      <c r="F8" s="196"/>
      <c r="G8" s="248" t="s">
        <v>874</v>
      </c>
      <c r="H8" s="249"/>
      <c r="I8" s="249"/>
      <c r="J8" s="250"/>
      <c r="K8" s="248" t="s">
        <v>249</v>
      </c>
      <c r="L8" s="249"/>
      <c r="M8" s="249"/>
      <c r="N8" s="250"/>
      <c r="O8" s="16" t="s">
        <v>849</v>
      </c>
    </row>
    <row r="9" spans="1:15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89" t="s">
        <v>930</v>
      </c>
      <c r="G9" s="105" t="s">
        <v>860</v>
      </c>
      <c r="H9" s="66" t="s">
        <v>861</v>
      </c>
      <c r="I9" s="66" t="s">
        <v>862</v>
      </c>
      <c r="J9" s="106" t="s">
        <v>862</v>
      </c>
      <c r="K9" s="105" t="s">
        <v>860</v>
      </c>
      <c r="L9" s="66" t="s">
        <v>861</v>
      </c>
      <c r="M9" s="66" t="s">
        <v>862</v>
      </c>
      <c r="N9" s="106" t="s">
        <v>862</v>
      </c>
      <c r="O9" s="18" t="s">
        <v>740</v>
      </c>
    </row>
    <row r="10" spans="1:15" ht="13.5">
      <c r="A10" s="180">
        <v>2</v>
      </c>
      <c r="B10" s="101" t="s">
        <v>870</v>
      </c>
      <c r="C10" s="109">
        <v>36</v>
      </c>
      <c r="D10" s="123">
        <v>171</v>
      </c>
      <c r="E10" s="110">
        <v>41</v>
      </c>
      <c r="F10" s="110">
        <v>89</v>
      </c>
      <c r="G10" s="118">
        <f>C10/C$22</f>
        <v>0.36</v>
      </c>
      <c r="H10" s="197">
        <f aca="true" t="shared" si="0" ref="G10:H17">D10/D$22</f>
        <v>1.71</v>
      </c>
      <c r="I10" s="197">
        <f aca="true" t="shared" si="1" ref="I10:J17">E10/E$22</f>
        <v>0.07321428571428572</v>
      </c>
      <c r="J10" s="198">
        <f t="shared" si="1"/>
        <v>0.0893574297188755</v>
      </c>
      <c r="K10" s="102">
        <f aca="true" t="shared" si="2" ref="K10:N17">C10/C$21</f>
        <v>0.27906976744186046</v>
      </c>
      <c r="L10" s="103">
        <f t="shared" si="2"/>
        <v>0.3895216400911162</v>
      </c>
      <c r="M10" s="103">
        <f t="shared" si="2"/>
        <v>0.08055009823182711</v>
      </c>
      <c r="N10" s="104">
        <f t="shared" si="2"/>
        <v>0.09652928416485901</v>
      </c>
      <c r="O10" s="2" t="s">
        <v>740</v>
      </c>
    </row>
    <row r="11" spans="1:15" ht="13.5">
      <c r="A11" s="180">
        <v>2</v>
      </c>
      <c r="B11" s="83" t="s">
        <v>871</v>
      </c>
      <c r="C11" s="111">
        <v>58</v>
      </c>
      <c r="D11" s="124">
        <v>254</v>
      </c>
      <c r="E11" s="112">
        <v>19</v>
      </c>
      <c r="F11" s="112">
        <v>0</v>
      </c>
      <c r="G11" s="119">
        <f>C11/C$22</f>
        <v>0.58</v>
      </c>
      <c r="H11" s="199">
        <f t="shared" si="0"/>
        <v>2.54</v>
      </c>
      <c r="I11" s="199">
        <f t="shared" si="1"/>
        <v>0.033928571428571426</v>
      </c>
      <c r="J11" s="200">
        <f t="shared" si="1"/>
        <v>0</v>
      </c>
      <c r="K11" s="98">
        <f t="shared" si="2"/>
        <v>0.4496124031007752</v>
      </c>
      <c r="L11" s="99">
        <f t="shared" si="2"/>
        <v>0.5785876993166287</v>
      </c>
      <c r="M11" s="99">
        <f t="shared" si="2"/>
        <v>0.03732809430255403</v>
      </c>
      <c r="N11" s="100">
        <f t="shared" si="2"/>
        <v>0</v>
      </c>
      <c r="O11" s="18" t="s">
        <v>740</v>
      </c>
    </row>
    <row r="12" spans="1:15" ht="13.5">
      <c r="A12" s="16"/>
      <c r="B12" s="94" t="s">
        <v>872</v>
      </c>
      <c r="C12" s="113">
        <v>25</v>
      </c>
      <c r="D12" s="125">
        <v>12</v>
      </c>
      <c r="E12" s="114">
        <v>4</v>
      </c>
      <c r="F12" s="114">
        <v>20</v>
      </c>
      <c r="G12" s="120">
        <f t="shared" si="0"/>
        <v>0.25</v>
      </c>
      <c r="H12" s="201">
        <f t="shared" si="0"/>
        <v>0.12</v>
      </c>
      <c r="I12" s="201">
        <f t="shared" si="1"/>
        <v>0.007142857142857143</v>
      </c>
      <c r="J12" s="202">
        <f t="shared" si="1"/>
        <v>0.020080321285140562</v>
      </c>
      <c r="K12" s="95">
        <f t="shared" si="2"/>
        <v>0.1937984496124031</v>
      </c>
      <c r="L12" s="96">
        <f t="shared" si="2"/>
        <v>0.02733485193621868</v>
      </c>
      <c r="M12" s="96">
        <f t="shared" si="2"/>
        <v>0.007858546168958742</v>
      </c>
      <c r="N12" s="97">
        <f t="shared" si="2"/>
        <v>0.021691973969631236</v>
      </c>
      <c r="O12" s="18" t="s">
        <v>740</v>
      </c>
    </row>
    <row r="13" spans="1:16" ht="13.5">
      <c r="A13" s="16"/>
      <c r="B13" s="90" t="s">
        <v>873</v>
      </c>
      <c r="C13" s="115">
        <v>5</v>
      </c>
      <c r="D13" s="126">
        <v>0</v>
      </c>
      <c r="E13" s="116">
        <v>258</v>
      </c>
      <c r="F13" s="116">
        <v>42</v>
      </c>
      <c r="G13" s="121">
        <f t="shared" si="0"/>
        <v>0.05</v>
      </c>
      <c r="H13" s="203">
        <f t="shared" si="0"/>
        <v>0</v>
      </c>
      <c r="I13" s="203">
        <f t="shared" si="1"/>
        <v>0.4607142857142857</v>
      </c>
      <c r="J13" s="204">
        <f t="shared" si="1"/>
        <v>0.04216867469879518</v>
      </c>
      <c r="K13" s="91">
        <f t="shared" si="2"/>
        <v>0.03875968992248062</v>
      </c>
      <c r="L13" s="92">
        <f t="shared" si="2"/>
        <v>0</v>
      </c>
      <c r="M13" s="92">
        <f t="shared" si="2"/>
        <v>0.5068762278978389</v>
      </c>
      <c r="N13" s="93">
        <f t="shared" si="2"/>
        <v>0.0455531453362256</v>
      </c>
      <c r="O13" s="18"/>
      <c r="P13" s="2">
        <v>2</v>
      </c>
    </row>
    <row r="14" spans="1:16" ht="13.5">
      <c r="A14" s="16"/>
      <c r="B14" s="127" t="s">
        <v>881</v>
      </c>
      <c r="C14" s="128">
        <v>2</v>
      </c>
      <c r="D14" s="129">
        <v>0</v>
      </c>
      <c r="E14" s="130">
        <v>153</v>
      </c>
      <c r="F14" s="130">
        <v>519</v>
      </c>
      <c r="G14" s="131">
        <f t="shared" si="0"/>
        <v>0.02</v>
      </c>
      <c r="H14" s="205">
        <f t="shared" si="0"/>
        <v>0</v>
      </c>
      <c r="I14" s="205">
        <f t="shared" si="1"/>
        <v>0.2732142857142857</v>
      </c>
      <c r="J14" s="206">
        <f t="shared" si="1"/>
        <v>0.5210843373493976</v>
      </c>
      <c r="K14" s="132">
        <f t="shared" si="2"/>
        <v>0.015503875968992248</v>
      </c>
      <c r="L14" s="133">
        <f t="shared" si="2"/>
        <v>0</v>
      </c>
      <c r="M14" s="133">
        <f t="shared" si="2"/>
        <v>0.3005893909626719</v>
      </c>
      <c r="N14" s="134">
        <f t="shared" si="2"/>
        <v>0.5629067245119306</v>
      </c>
      <c r="O14" s="18">
        <v>5</v>
      </c>
      <c r="P14" s="2">
        <v>1</v>
      </c>
    </row>
    <row r="15" spans="1:15" ht="13.5">
      <c r="A15" s="16"/>
      <c r="B15" s="135" t="s">
        <v>878</v>
      </c>
      <c r="C15" s="136">
        <v>3</v>
      </c>
      <c r="D15" s="137">
        <v>2</v>
      </c>
      <c r="E15" s="138">
        <v>6</v>
      </c>
      <c r="F15" s="138">
        <v>0</v>
      </c>
      <c r="G15" s="139">
        <f t="shared" si="0"/>
        <v>0.03</v>
      </c>
      <c r="H15" s="207">
        <f t="shared" si="0"/>
        <v>0.02</v>
      </c>
      <c r="I15" s="207">
        <f t="shared" si="1"/>
        <v>0.010714285714285714</v>
      </c>
      <c r="J15" s="208">
        <f t="shared" si="1"/>
        <v>0</v>
      </c>
      <c r="K15" s="140">
        <f t="shared" si="2"/>
        <v>0.023255813953488372</v>
      </c>
      <c r="L15" s="141">
        <f t="shared" si="2"/>
        <v>0.004555808656036446</v>
      </c>
      <c r="M15" s="141">
        <f t="shared" si="2"/>
        <v>0.011787819253438114</v>
      </c>
      <c r="N15" s="142">
        <f t="shared" si="2"/>
        <v>0</v>
      </c>
      <c r="O15" s="18" t="s">
        <v>740</v>
      </c>
    </row>
    <row r="16" spans="1:15" ht="13.5">
      <c r="A16" s="180"/>
      <c r="B16" s="145" t="s">
        <v>882</v>
      </c>
      <c r="C16" s="146">
        <v>0</v>
      </c>
      <c r="D16" s="147">
        <v>0</v>
      </c>
      <c r="E16" s="148">
        <v>25</v>
      </c>
      <c r="F16" s="148">
        <v>29</v>
      </c>
      <c r="G16" s="149">
        <f t="shared" si="0"/>
        <v>0</v>
      </c>
      <c r="H16" s="209">
        <f t="shared" si="0"/>
        <v>0</v>
      </c>
      <c r="I16" s="209">
        <f t="shared" si="1"/>
        <v>0.044642857142857144</v>
      </c>
      <c r="J16" s="210">
        <f t="shared" si="1"/>
        <v>0.029116465863453816</v>
      </c>
      <c r="K16" s="150">
        <f t="shared" si="2"/>
        <v>0</v>
      </c>
      <c r="L16" s="151">
        <f t="shared" si="2"/>
        <v>0</v>
      </c>
      <c r="M16" s="151">
        <f t="shared" si="2"/>
        <v>0.04911591355599214</v>
      </c>
      <c r="N16" s="152">
        <f t="shared" si="2"/>
        <v>0.031453362255965296</v>
      </c>
      <c r="O16" s="18"/>
    </row>
    <row r="17" spans="1:15" ht="13.5">
      <c r="A17" s="180"/>
      <c r="B17" s="153" t="s">
        <v>883</v>
      </c>
      <c r="C17" s="154">
        <v>0</v>
      </c>
      <c r="D17" s="155">
        <v>0</v>
      </c>
      <c r="E17" s="156">
        <v>3</v>
      </c>
      <c r="F17" s="156">
        <v>194</v>
      </c>
      <c r="G17" s="157">
        <f t="shared" si="0"/>
        <v>0</v>
      </c>
      <c r="H17" s="211">
        <f t="shared" si="0"/>
        <v>0</v>
      </c>
      <c r="I17" s="211">
        <f t="shared" si="1"/>
        <v>0.005357142857142857</v>
      </c>
      <c r="J17" s="212">
        <f t="shared" si="1"/>
        <v>0.19477911646586346</v>
      </c>
      <c r="K17" s="158">
        <f t="shared" si="2"/>
        <v>0</v>
      </c>
      <c r="L17" s="159">
        <f t="shared" si="2"/>
        <v>0</v>
      </c>
      <c r="M17" s="159">
        <f t="shared" si="2"/>
        <v>0.005893909626719057</v>
      </c>
      <c r="N17" s="160">
        <f t="shared" si="2"/>
        <v>0.210412147505423</v>
      </c>
      <c r="O17" s="18">
        <v>1</v>
      </c>
    </row>
    <row r="18" spans="1:15" ht="13.5">
      <c r="A18" s="180"/>
      <c r="B18" s="218" t="s">
        <v>937</v>
      </c>
      <c r="C18" s="219">
        <v>0</v>
      </c>
      <c r="D18" s="220">
        <v>0</v>
      </c>
      <c r="E18" s="221">
        <v>0</v>
      </c>
      <c r="F18" s="221">
        <v>25</v>
      </c>
      <c r="G18" s="222">
        <f aca="true" t="shared" si="3" ref="G18:J20">C18/C$22</f>
        <v>0</v>
      </c>
      <c r="H18" s="223">
        <f t="shared" si="3"/>
        <v>0</v>
      </c>
      <c r="I18" s="223">
        <f t="shared" si="3"/>
        <v>0</v>
      </c>
      <c r="J18" s="224">
        <f t="shared" si="3"/>
        <v>0.025100401606425703</v>
      </c>
      <c r="K18" s="225">
        <f aca="true" t="shared" si="4" ref="K18:N20">C18/C$21</f>
        <v>0</v>
      </c>
      <c r="L18" s="226">
        <f t="shared" si="4"/>
        <v>0</v>
      </c>
      <c r="M18" s="226">
        <f t="shared" si="4"/>
        <v>0</v>
      </c>
      <c r="N18" s="227">
        <f t="shared" si="4"/>
        <v>0.027114967462039046</v>
      </c>
      <c r="O18" s="18"/>
    </row>
    <row r="19" spans="1:15" ht="13.5">
      <c r="A19" s="180"/>
      <c r="B19" s="145" t="s">
        <v>939</v>
      </c>
      <c r="C19" s="146">
        <v>0</v>
      </c>
      <c r="D19" s="147">
        <v>0</v>
      </c>
      <c r="E19" s="148">
        <v>0</v>
      </c>
      <c r="F19" s="148">
        <v>4</v>
      </c>
      <c r="G19" s="149">
        <f t="shared" si="3"/>
        <v>0</v>
      </c>
      <c r="H19" s="209">
        <f t="shared" si="3"/>
        <v>0</v>
      </c>
      <c r="I19" s="209">
        <f t="shared" si="3"/>
        <v>0</v>
      </c>
      <c r="J19" s="210">
        <f t="shared" si="3"/>
        <v>0.004016064257028112</v>
      </c>
      <c r="K19" s="150">
        <f t="shared" si="4"/>
        <v>0</v>
      </c>
      <c r="L19" s="151">
        <f t="shared" si="4"/>
        <v>0</v>
      </c>
      <c r="M19" s="151">
        <f t="shared" si="4"/>
        <v>0</v>
      </c>
      <c r="N19" s="152">
        <f t="shared" si="4"/>
        <v>0.004338394793926247</v>
      </c>
      <c r="O19" s="18"/>
    </row>
    <row r="20" spans="1:15" ht="13.5">
      <c r="A20" s="180"/>
      <c r="B20" s="228" t="s">
        <v>941</v>
      </c>
      <c r="C20" s="232">
        <v>4</v>
      </c>
      <c r="D20" s="233">
        <v>3</v>
      </c>
      <c r="E20" s="234">
        <v>8</v>
      </c>
      <c r="F20" s="234">
        <v>8</v>
      </c>
      <c r="G20" s="235">
        <f t="shared" si="3"/>
        <v>0.04</v>
      </c>
      <c r="H20" s="236">
        <f t="shared" si="3"/>
        <v>0.03</v>
      </c>
      <c r="I20" s="236">
        <f t="shared" si="3"/>
        <v>0.014285714285714285</v>
      </c>
      <c r="J20" s="237">
        <f t="shared" si="3"/>
        <v>0.008032128514056224</v>
      </c>
      <c r="K20" s="229">
        <f t="shared" si="4"/>
        <v>0.031007751937984496</v>
      </c>
      <c r="L20" s="230">
        <f t="shared" si="4"/>
        <v>0.00683371298405467</v>
      </c>
      <c r="M20" s="230">
        <f t="shared" si="4"/>
        <v>0.015717092337917484</v>
      </c>
      <c r="N20" s="231">
        <f t="shared" si="4"/>
        <v>0.008676789587852495</v>
      </c>
      <c r="O20" s="18"/>
    </row>
    <row r="21" spans="1:15" ht="14.25" thickBot="1">
      <c r="A21" s="16"/>
      <c r="B21" s="107" t="s">
        <v>248</v>
      </c>
      <c r="C21" s="117">
        <f>SUM(C10:C19)</f>
        <v>129</v>
      </c>
      <c r="D21" s="117">
        <f>SUM(D10:D19)</f>
        <v>439</v>
      </c>
      <c r="E21" s="117">
        <f>SUM(E10:E19)</f>
        <v>509</v>
      </c>
      <c r="F21" s="117">
        <f>SUM(F10:F19)</f>
        <v>922</v>
      </c>
      <c r="G21" s="122">
        <f aca="true" t="shared" si="5" ref="G21:M21">SUM(G10:G13)</f>
        <v>1.24</v>
      </c>
      <c r="H21" s="213">
        <f t="shared" si="5"/>
        <v>4.37</v>
      </c>
      <c r="I21" s="213">
        <f t="shared" si="5"/>
        <v>0.575</v>
      </c>
      <c r="J21" s="214">
        <f>SUM(J10:J13)</f>
        <v>0.15160642570281124</v>
      </c>
      <c r="K21" s="108">
        <f t="shared" si="5"/>
        <v>0.9612403100775193</v>
      </c>
      <c r="L21" s="215">
        <f t="shared" si="5"/>
        <v>0.9954441913439636</v>
      </c>
      <c r="M21" s="215">
        <f t="shared" si="5"/>
        <v>0.6326129666011788</v>
      </c>
      <c r="N21" s="216">
        <f>SUM(N10:N13)</f>
        <v>0.16377440347071584</v>
      </c>
      <c r="O21" s="2" t="s">
        <v>850</v>
      </c>
    </row>
    <row r="22" spans="1:15" ht="13.5">
      <c r="A22" s="16"/>
      <c r="B22" s="84" t="s">
        <v>880</v>
      </c>
      <c r="C22" s="37">
        <v>100</v>
      </c>
      <c r="D22" s="143">
        <v>100</v>
      </c>
      <c r="E22" s="38">
        <v>560</v>
      </c>
      <c r="F22" s="38">
        <v>996</v>
      </c>
      <c r="G22" s="144">
        <f>C22/C$22</f>
        <v>1</v>
      </c>
      <c r="H22" s="144">
        <f>D22/D$22</f>
        <v>1</v>
      </c>
      <c r="I22" s="144">
        <f>E22/E$22</f>
        <v>1</v>
      </c>
      <c r="J22" s="144">
        <f>F22/F$22</f>
        <v>1</v>
      </c>
      <c r="K22" s="15">
        <f>C22/C$21</f>
        <v>0.7751937984496124</v>
      </c>
      <c r="L22" s="15">
        <f>D22/D$21</f>
        <v>0.22779043280182232</v>
      </c>
      <c r="M22" s="86">
        <f>E22/E$21</f>
        <v>1.100196463654224</v>
      </c>
      <c r="N22" s="86">
        <f>F22/F$21</f>
        <v>1.0802603036876355</v>
      </c>
      <c r="O22" s="18" t="s">
        <v>740</v>
      </c>
    </row>
    <row r="24" spans="1:6" ht="13.5">
      <c r="A24" s="16"/>
      <c r="C24" s="3">
        <v>44</v>
      </c>
      <c r="D24" s="3"/>
      <c r="E24" s="3"/>
      <c r="F24" s="3"/>
    </row>
    <row r="25" spans="3:6" ht="13.5">
      <c r="C25" s="3">
        <f>SUM(C24,C22)</f>
        <v>144</v>
      </c>
      <c r="D25" s="3">
        <f>SUM(D24,D22)</f>
        <v>100</v>
      </c>
      <c r="E25" s="3">
        <f>SUM(E24,E22)</f>
        <v>560</v>
      </c>
      <c r="F25" s="3">
        <f>SUM(F24,F22)</f>
        <v>996</v>
      </c>
    </row>
    <row r="27" ht="14.25" thickBot="1"/>
    <row r="28" spans="2:15" ht="13.5">
      <c r="B28" s="87" t="s">
        <v>876</v>
      </c>
      <c r="C28" s="251" t="s">
        <v>863</v>
      </c>
      <c r="D28" s="252"/>
      <c r="E28" s="252"/>
      <c r="F28" s="196"/>
      <c r="G28" s="248" t="s">
        <v>874</v>
      </c>
      <c r="H28" s="249"/>
      <c r="I28" s="249"/>
      <c r="J28" s="250"/>
      <c r="K28" s="248" t="s">
        <v>249</v>
      </c>
      <c r="L28" s="249"/>
      <c r="M28" s="249"/>
      <c r="N28" s="250"/>
      <c r="O28" s="2" t="s">
        <v>850</v>
      </c>
    </row>
    <row r="29" spans="2:15" ht="14.25" thickBot="1">
      <c r="B29" s="85" t="s">
        <v>250</v>
      </c>
      <c r="C29" s="88" t="s">
        <v>860</v>
      </c>
      <c r="D29" s="89" t="s">
        <v>861</v>
      </c>
      <c r="E29" s="89" t="s">
        <v>862</v>
      </c>
      <c r="F29" s="89" t="s">
        <v>862</v>
      </c>
      <c r="G29" s="105" t="s">
        <v>860</v>
      </c>
      <c r="H29" s="66" t="s">
        <v>861</v>
      </c>
      <c r="I29" s="66" t="s">
        <v>862</v>
      </c>
      <c r="J29" s="106" t="s">
        <v>862</v>
      </c>
      <c r="K29" s="105" t="s">
        <v>860</v>
      </c>
      <c r="L29" s="66" t="s">
        <v>861</v>
      </c>
      <c r="M29" s="66" t="s">
        <v>862</v>
      </c>
      <c r="N29" s="106" t="s">
        <v>862</v>
      </c>
      <c r="O29" s="2" t="s">
        <v>850</v>
      </c>
    </row>
    <row r="30" spans="2:15" ht="13.5">
      <c r="B30" s="101" t="s">
        <v>870</v>
      </c>
      <c r="C30" s="109">
        <v>0</v>
      </c>
      <c r="D30" s="123">
        <v>18</v>
      </c>
      <c r="E30" s="110">
        <v>0</v>
      </c>
      <c r="F30" s="110">
        <v>39</v>
      </c>
      <c r="G30" s="118">
        <f aca="true" t="shared" si="6" ref="G30:J35">C30/C$42</f>
        <v>0</v>
      </c>
      <c r="H30" s="197">
        <f t="shared" si="6"/>
        <v>0.75</v>
      </c>
      <c r="I30" s="197">
        <f t="shared" si="6"/>
        <v>0</v>
      </c>
      <c r="J30" s="198">
        <f t="shared" si="6"/>
        <v>0.049367088607594936</v>
      </c>
      <c r="K30" s="102">
        <f aca="true" t="shared" si="7" ref="K30:N33">C30/C$21</f>
        <v>0</v>
      </c>
      <c r="L30" s="103">
        <f t="shared" si="7"/>
        <v>0.04100227790432802</v>
      </c>
      <c r="M30" s="103">
        <f t="shared" si="7"/>
        <v>0</v>
      </c>
      <c r="N30" s="104">
        <f t="shared" si="7"/>
        <v>0.04229934924078091</v>
      </c>
      <c r="O30" s="2" t="s">
        <v>850</v>
      </c>
    </row>
    <row r="31" spans="2:15" ht="13.5">
      <c r="B31" s="83" t="s">
        <v>871</v>
      </c>
      <c r="C31" s="111">
        <v>0</v>
      </c>
      <c r="D31" s="124">
        <v>40</v>
      </c>
      <c r="E31" s="112">
        <v>0</v>
      </c>
      <c r="F31" s="112">
        <v>0</v>
      </c>
      <c r="G31" s="119">
        <f t="shared" si="6"/>
        <v>0</v>
      </c>
      <c r="H31" s="199">
        <f t="shared" si="6"/>
        <v>1.6666666666666667</v>
      </c>
      <c r="I31" s="199">
        <f t="shared" si="6"/>
        <v>0</v>
      </c>
      <c r="J31" s="200">
        <f t="shared" si="6"/>
        <v>0</v>
      </c>
      <c r="K31" s="98">
        <f t="shared" si="7"/>
        <v>0</v>
      </c>
      <c r="L31" s="99">
        <f t="shared" si="7"/>
        <v>0.09111617312072894</v>
      </c>
      <c r="M31" s="99">
        <f t="shared" si="7"/>
        <v>0</v>
      </c>
      <c r="N31" s="100">
        <f t="shared" si="7"/>
        <v>0</v>
      </c>
      <c r="O31" s="2" t="s">
        <v>850</v>
      </c>
    </row>
    <row r="32" spans="2:15" ht="13.5">
      <c r="B32" s="94" t="s">
        <v>872</v>
      </c>
      <c r="C32" s="113">
        <v>0</v>
      </c>
      <c r="D32" s="125">
        <v>6</v>
      </c>
      <c r="E32" s="114">
        <v>2</v>
      </c>
      <c r="F32" s="114">
        <v>13</v>
      </c>
      <c r="G32" s="120">
        <f t="shared" si="6"/>
        <v>0</v>
      </c>
      <c r="H32" s="201">
        <f t="shared" si="6"/>
        <v>0.25</v>
      </c>
      <c r="I32" s="201">
        <f t="shared" si="6"/>
        <v>0.0392156862745098</v>
      </c>
      <c r="J32" s="202">
        <f t="shared" si="6"/>
        <v>0.016455696202531647</v>
      </c>
      <c r="K32" s="95">
        <f t="shared" si="7"/>
        <v>0</v>
      </c>
      <c r="L32" s="96">
        <f t="shared" si="7"/>
        <v>0.01366742596810934</v>
      </c>
      <c r="M32" s="96">
        <f t="shared" si="7"/>
        <v>0.003929273084479371</v>
      </c>
      <c r="N32" s="97">
        <f t="shared" si="7"/>
        <v>0.014099783080260303</v>
      </c>
      <c r="O32" s="2" t="s">
        <v>850</v>
      </c>
    </row>
    <row r="33" spans="2:15" ht="13.5">
      <c r="B33" s="90" t="s">
        <v>873</v>
      </c>
      <c r="C33" s="115">
        <v>0</v>
      </c>
      <c r="D33" s="126">
        <v>0</v>
      </c>
      <c r="E33" s="116">
        <v>25</v>
      </c>
      <c r="F33" s="116">
        <v>34</v>
      </c>
      <c r="G33" s="121">
        <f t="shared" si="6"/>
        <v>0</v>
      </c>
      <c r="H33" s="203">
        <f t="shared" si="6"/>
        <v>0</v>
      </c>
      <c r="I33" s="203">
        <f t="shared" si="6"/>
        <v>0.49019607843137253</v>
      </c>
      <c r="J33" s="204">
        <f t="shared" si="6"/>
        <v>0.043037974683544304</v>
      </c>
      <c r="K33" s="91">
        <f t="shared" si="7"/>
        <v>0</v>
      </c>
      <c r="L33" s="92">
        <f t="shared" si="7"/>
        <v>0</v>
      </c>
      <c r="M33" s="92">
        <f t="shared" si="7"/>
        <v>0.04911591355599214</v>
      </c>
      <c r="N33" s="93">
        <f t="shared" si="7"/>
        <v>0.0368763557483731</v>
      </c>
      <c r="O33" s="2" t="s">
        <v>850</v>
      </c>
    </row>
    <row r="34" spans="1:15" ht="13.5">
      <c r="A34" s="16"/>
      <c r="B34" s="127" t="s">
        <v>881</v>
      </c>
      <c r="C34" s="128">
        <v>0</v>
      </c>
      <c r="D34" s="129">
        <v>0</v>
      </c>
      <c r="E34" s="130">
        <v>10</v>
      </c>
      <c r="F34" s="130">
        <v>406</v>
      </c>
      <c r="G34" s="131">
        <f t="shared" si="6"/>
        <v>0</v>
      </c>
      <c r="H34" s="205">
        <f t="shared" si="6"/>
        <v>0</v>
      </c>
      <c r="I34" s="205">
        <f t="shared" si="6"/>
        <v>0.19607843137254902</v>
      </c>
      <c r="J34" s="206">
        <f t="shared" si="6"/>
        <v>0.5139240506329114</v>
      </c>
      <c r="K34" s="132">
        <f aca="true" t="shared" si="8" ref="K34:N35">C34/C$42</f>
        <v>0</v>
      </c>
      <c r="L34" s="133">
        <f t="shared" si="8"/>
        <v>0</v>
      </c>
      <c r="M34" s="133">
        <f t="shared" si="8"/>
        <v>0.19607843137254902</v>
      </c>
      <c r="N34" s="134">
        <f t="shared" si="8"/>
        <v>0.5139240506329114</v>
      </c>
      <c r="O34" s="2">
        <v>4</v>
      </c>
    </row>
    <row r="35" spans="1:15" ht="13.5">
      <c r="A35" s="16"/>
      <c r="B35" s="135" t="s">
        <v>878</v>
      </c>
      <c r="C35" s="136">
        <v>0</v>
      </c>
      <c r="D35" s="137">
        <v>6</v>
      </c>
      <c r="E35" s="138">
        <v>3</v>
      </c>
      <c r="F35" s="138">
        <v>0</v>
      </c>
      <c r="G35" s="139">
        <f t="shared" si="6"/>
        <v>0</v>
      </c>
      <c r="H35" s="207">
        <f t="shared" si="6"/>
        <v>0.25</v>
      </c>
      <c r="I35" s="207">
        <f t="shared" si="6"/>
        <v>0.058823529411764705</v>
      </c>
      <c r="J35" s="208">
        <f t="shared" si="6"/>
        <v>0</v>
      </c>
      <c r="K35" s="140">
        <f t="shared" si="8"/>
        <v>0</v>
      </c>
      <c r="L35" s="141">
        <f t="shared" si="8"/>
        <v>0.25</v>
      </c>
      <c r="M35" s="141">
        <f t="shared" si="8"/>
        <v>0.058823529411764705</v>
      </c>
      <c r="N35" s="142">
        <f t="shared" si="8"/>
        <v>0</v>
      </c>
      <c r="O35" s="2" t="s">
        <v>850</v>
      </c>
    </row>
    <row r="36" spans="1:15" ht="13.5">
      <c r="A36" s="16"/>
      <c r="B36" s="145" t="s">
        <v>882</v>
      </c>
      <c r="C36" s="146">
        <v>0</v>
      </c>
      <c r="D36" s="147">
        <v>0</v>
      </c>
      <c r="E36" s="148">
        <v>3</v>
      </c>
      <c r="F36" s="148">
        <v>26</v>
      </c>
      <c r="G36" s="149">
        <f aca="true" t="shared" si="9" ref="G36:J38">C36/C$22</f>
        <v>0</v>
      </c>
      <c r="H36" s="209">
        <f t="shared" si="9"/>
        <v>0</v>
      </c>
      <c r="I36" s="209">
        <f t="shared" si="9"/>
        <v>0.005357142857142857</v>
      </c>
      <c r="J36" s="210">
        <f t="shared" si="9"/>
        <v>0.02610441767068273</v>
      </c>
      <c r="K36" s="150">
        <f aca="true" t="shared" si="10" ref="K36:N38">C36/C$21</f>
        <v>0</v>
      </c>
      <c r="L36" s="151">
        <f t="shared" si="10"/>
        <v>0</v>
      </c>
      <c r="M36" s="151">
        <f t="shared" si="10"/>
        <v>0.005893909626719057</v>
      </c>
      <c r="N36" s="152">
        <f t="shared" si="10"/>
        <v>0.028199566160520606</v>
      </c>
      <c r="O36" s="18"/>
    </row>
    <row r="37" spans="1:15" ht="13.5">
      <c r="A37" s="16"/>
      <c r="B37" s="153" t="s">
        <v>883</v>
      </c>
      <c r="C37" s="154">
        <v>0</v>
      </c>
      <c r="D37" s="155">
        <v>0</v>
      </c>
      <c r="E37" s="156">
        <v>0</v>
      </c>
      <c r="F37" s="156">
        <v>206</v>
      </c>
      <c r="G37" s="157">
        <f>C37/C$22</f>
        <v>0</v>
      </c>
      <c r="H37" s="211">
        <f>D37/D$22</f>
        <v>0</v>
      </c>
      <c r="I37" s="211">
        <f>E37/E$22</f>
        <v>0</v>
      </c>
      <c r="J37" s="212">
        <f>F37/F$22</f>
        <v>0.20682730923694778</v>
      </c>
      <c r="K37" s="158">
        <f>C37/C$21</f>
        <v>0</v>
      </c>
      <c r="L37" s="159">
        <f>D37/D$21</f>
        <v>0</v>
      </c>
      <c r="M37" s="159">
        <f>E37/E$21</f>
        <v>0</v>
      </c>
      <c r="N37" s="160">
        <f>F37/F$21</f>
        <v>0.22342733188720174</v>
      </c>
      <c r="O37" s="18">
        <v>2</v>
      </c>
    </row>
    <row r="38" spans="1:15" ht="13.5">
      <c r="A38" s="16"/>
      <c r="B38" s="218" t="s">
        <v>938</v>
      </c>
      <c r="C38" s="219">
        <v>0</v>
      </c>
      <c r="D38" s="220">
        <v>0</v>
      </c>
      <c r="E38" s="221">
        <v>0</v>
      </c>
      <c r="F38" s="221">
        <v>19</v>
      </c>
      <c r="G38" s="222">
        <f t="shared" si="9"/>
        <v>0</v>
      </c>
      <c r="H38" s="223">
        <f t="shared" si="9"/>
        <v>0</v>
      </c>
      <c r="I38" s="223">
        <f t="shared" si="9"/>
        <v>0</v>
      </c>
      <c r="J38" s="224">
        <f t="shared" si="9"/>
        <v>0.019076305220883535</v>
      </c>
      <c r="K38" s="225">
        <f t="shared" si="10"/>
        <v>0</v>
      </c>
      <c r="L38" s="226">
        <f t="shared" si="10"/>
        <v>0</v>
      </c>
      <c r="M38" s="226">
        <f t="shared" si="10"/>
        <v>0</v>
      </c>
      <c r="N38" s="227">
        <f t="shared" si="10"/>
        <v>0.020607375271149676</v>
      </c>
      <c r="O38" s="18"/>
    </row>
    <row r="39" spans="1:15" ht="13.5">
      <c r="A39" s="16"/>
      <c r="B39" s="145" t="s">
        <v>940</v>
      </c>
      <c r="C39" s="146">
        <v>0</v>
      </c>
      <c r="D39" s="147">
        <v>0</v>
      </c>
      <c r="E39" s="148">
        <v>0</v>
      </c>
      <c r="F39" s="148">
        <v>2</v>
      </c>
      <c r="G39" s="149">
        <f aca="true" t="shared" si="11" ref="G39:J40">C39/C$22</f>
        <v>0</v>
      </c>
      <c r="H39" s="209">
        <f t="shared" si="11"/>
        <v>0</v>
      </c>
      <c r="I39" s="209">
        <f t="shared" si="11"/>
        <v>0</v>
      </c>
      <c r="J39" s="210">
        <f t="shared" si="11"/>
        <v>0.002008032128514056</v>
      </c>
      <c r="K39" s="150">
        <f aca="true" t="shared" si="12" ref="K39:N40">C39/C$21</f>
        <v>0</v>
      </c>
      <c r="L39" s="151">
        <f t="shared" si="12"/>
        <v>0</v>
      </c>
      <c r="M39" s="151">
        <f t="shared" si="12"/>
        <v>0</v>
      </c>
      <c r="N39" s="152">
        <f t="shared" si="12"/>
        <v>0.0021691973969631237</v>
      </c>
      <c r="O39" s="18"/>
    </row>
    <row r="40" spans="1:15" ht="13.5">
      <c r="A40" s="16"/>
      <c r="B40" s="228" t="s">
        <v>942</v>
      </c>
      <c r="C40" s="232">
        <v>0</v>
      </c>
      <c r="D40" s="233">
        <v>0</v>
      </c>
      <c r="E40" s="234">
        <v>0</v>
      </c>
      <c r="F40" s="234">
        <v>0</v>
      </c>
      <c r="G40" s="235">
        <f t="shared" si="11"/>
        <v>0</v>
      </c>
      <c r="H40" s="236">
        <f t="shared" si="11"/>
        <v>0</v>
      </c>
      <c r="I40" s="236">
        <f t="shared" si="11"/>
        <v>0</v>
      </c>
      <c r="J40" s="237">
        <f t="shared" si="11"/>
        <v>0</v>
      </c>
      <c r="K40" s="229">
        <f t="shared" si="12"/>
        <v>0</v>
      </c>
      <c r="L40" s="230">
        <f t="shared" si="12"/>
        <v>0</v>
      </c>
      <c r="M40" s="230">
        <f t="shared" si="12"/>
        <v>0</v>
      </c>
      <c r="N40" s="231">
        <f t="shared" si="12"/>
        <v>0</v>
      </c>
      <c r="O40" s="18"/>
    </row>
    <row r="41" spans="2:15" ht="14.25" thickBot="1">
      <c r="B41" s="107" t="s">
        <v>248</v>
      </c>
      <c r="C41" s="117">
        <f>SUM(C30:C39)</f>
        <v>0</v>
      </c>
      <c r="D41" s="117">
        <f>SUM(D30:D39)</f>
        <v>70</v>
      </c>
      <c r="E41" s="117">
        <f>SUM(E30:E39)</f>
        <v>43</v>
      </c>
      <c r="F41" s="117">
        <f>SUM(F30:F39)</f>
        <v>745</v>
      </c>
      <c r="G41" s="122">
        <f aca="true" t="shared" si="13" ref="G41:M41">SUM(G30:G33)</f>
        <v>0</v>
      </c>
      <c r="H41" s="213">
        <f t="shared" si="13"/>
        <v>2.666666666666667</v>
      </c>
      <c r="I41" s="213">
        <f t="shared" si="13"/>
        <v>0.5294117647058824</v>
      </c>
      <c r="J41" s="214">
        <f>SUM(J30:J33)</f>
        <v>0.10886075949367088</v>
      </c>
      <c r="K41" s="108">
        <f t="shared" si="13"/>
        <v>0</v>
      </c>
      <c r="L41" s="215">
        <f t="shared" si="13"/>
        <v>0.1457858769931663</v>
      </c>
      <c r="M41" s="215">
        <f t="shared" si="13"/>
        <v>0.05304518664047151</v>
      </c>
      <c r="N41" s="216">
        <f>SUM(N30:N33)</f>
        <v>0.09327548806941431</v>
      </c>
      <c r="O41" s="2" t="s">
        <v>850</v>
      </c>
    </row>
    <row r="42" spans="2:15" ht="13.5">
      <c r="B42" s="84" t="s">
        <v>880</v>
      </c>
      <c r="C42" s="37">
        <v>1</v>
      </c>
      <c r="D42" s="143">
        <v>24</v>
      </c>
      <c r="E42" s="38">
        <v>51</v>
      </c>
      <c r="F42" s="38">
        <v>790</v>
      </c>
      <c r="G42" s="144">
        <f>C42/C$42</f>
        <v>1</v>
      </c>
      <c r="H42" s="144">
        <f>D42/D$42</f>
        <v>1</v>
      </c>
      <c r="I42" s="144">
        <f>E42/E$42</f>
        <v>1</v>
      </c>
      <c r="J42" s="144">
        <f>F42/F$42</f>
        <v>1</v>
      </c>
      <c r="K42" s="15">
        <f>C42/C$21</f>
        <v>0.007751937984496124</v>
      </c>
      <c r="L42" s="15">
        <f>D42/D$21</f>
        <v>0.05466970387243736</v>
      </c>
      <c r="M42" s="86">
        <f>E42/E$21</f>
        <v>0.10019646365422397</v>
      </c>
      <c r="N42" s="86">
        <f>F42/F$21</f>
        <v>0.8568329718004338</v>
      </c>
      <c r="O42" s="2" t="s">
        <v>850</v>
      </c>
    </row>
    <row r="44" spans="3:6" ht="13.5">
      <c r="C44" s="3"/>
      <c r="D44" s="3"/>
      <c r="E44" s="3"/>
      <c r="F44" s="3"/>
    </row>
    <row r="45" spans="3:6" ht="13.5">
      <c r="C45" s="3">
        <f>SUM(C44,C42)</f>
        <v>1</v>
      </c>
      <c r="D45" s="3">
        <f>SUM(D44,D42)</f>
        <v>24</v>
      </c>
      <c r="E45" s="3">
        <f>SUM(E44,E42)</f>
        <v>51</v>
      </c>
      <c r="F45" s="3">
        <f>SUM(F44,F42)</f>
        <v>790</v>
      </c>
    </row>
    <row r="48" ht="13.5">
      <c r="D48" s="164"/>
    </row>
    <row r="49" ht="13.5">
      <c r="D49" s="164"/>
    </row>
    <row r="50" ht="13.5">
      <c r="D50"/>
    </row>
    <row r="51" ht="13.5">
      <c r="D51" s="164"/>
    </row>
    <row r="52" ht="13.5">
      <c r="D52" s="164"/>
    </row>
    <row r="53" ht="13.5">
      <c r="D53" s="164"/>
    </row>
    <row r="54" ht="13.5">
      <c r="D54" s="164"/>
    </row>
    <row r="55" spans="15:57" s="16" customFormat="1" ht="13.5"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5:57" s="16" customFormat="1" ht="13.5"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5:57" s="16" customFormat="1" ht="13.5"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5:57" s="16" customFormat="1" ht="13.5"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5:57" s="16" customFormat="1" ht="13.5"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5:57" s="16" customFormat="1" ht="13.5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5:57" s="16" customFormat="1" ht="13.5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</sheetData>
  <sheetProtection/>
  <mergeCells count="6">
    <mergeCell ref="K8:N8"/>
    <mergeCell ref="K28:N28"/>
    <mergeCell ref="C8:E8"/>
    <mergeCell ref="C28:E28"/>
    <mergeCell ref="G8:J8"/>
    <mergeCell ref="G28:J28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workbookViewId="0" topLeftCell="A7">
      <pane xSplit="2" topLeftCell="C1" activePane="topRight" state="frozen"/>
      <selection pane="topLeft" activeCell="H4" sqref="H4"/>
      <selection pane="topRight" activeCell="D36" sqref="D36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920</v>
      </c>
    </row>
    <row r="8" spans="2:12" s="16" customFormat="1" ht="13.5">
      <c r="B8" s="87" t="s">
        <v>875</v>
      </c>
      <c r="C8" s="251" t="s">
        <v>863</v>
      </c>
      <c r="D8" s="252"/>
      <c r="E8" s="252"/>
      <c r="F8" s="248" t="s">
        <v>874</v>
      </c>
      <c r="G8" s="249"/>
      <c r="H8" s="253"/>
      <c r="I8" s="248" t="s">
        <v>249</v>
      </c>
      <c r="J8" s="249"/>
      <c r="K8" s="253"/>
      <c r="L8" s="16" t="s">
        <v>921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244</v>
      </c>
    </row>
    <row r="10" spans="1:12" ht="13.5">
      <c r="A10" s="180"/>
      <c r="B10" s="101" t="s">
        <v>870</v>
      </c>
      <c r="C10" s="109">
        <v>152</v>
      </c>
      <c r="D10" s="123">
        <v>166</v>
      </c>
      <c r="E10" s="110"/>
      <c r="F10" s="118">
        <f aca="true" t="shared" si="0" ref="F10:H17">C10/C$19</f>
        <v>0.987012987012987</v>
      </c>
      <c r="G10" s="118">
        <f t="shared" si="0"/>
        <v>1.0921052631578947</v>
      </c>
      <c r="H10" s="118">
        <f t="shared" si="0"/>
        <v>0</v>
      </c>
      <c r="I10" s="102">
        <f aca="true" t="shared" si="1" ref="I10:K17">C10/C$18</f>
        <v>0.38</v>
      </c>
      <c r="J10" s="103">
        <f t="shared" si="1"/>
        <v>0.38425925925925924</v>
      </c>
      <c r="K10" s="104">
        <f t="shared" si="1"/>
        <v>0</v>
      </c>
      <c r="L10" s="2" t="s">
        <v>922</v>
      </c>
    </row>
    <row r="11" spans="1:13" ht="13.5">
      <c r="A11" s="180"/>
      <c r="B11" s="83" t="s">
        <v>923</v>
      </c>
      <c r="C11" s="111">
        <v>222</v>
      </c>
      <c r="D11" s="124">
        <v>242</v>
      </c>
      <c r="E11" s="112">
        <v>3</v>
      </c>
      <c r="F11" s="119">
        <f t="shared" si="0"/>
        <v>1.4415584415584415</v>
      </c>
      <c r="G11" s="119">
        <f t="shared" si="0"/>
        <v>1.5921052631578947</v>
      </c>
      <c r="H11" s="119">
        <f t="shared" si="0"/>
        <v>0.01818181818181818</v>
      </c>
      <c r="I11" s="98">
        <f t="shared" si="1"/>
        <v>0.555</v>
      </c>
      <c r="J11" s="99">
        <f t="shared" si="1"/>
        <v>0.5601851851851852</v>
      </c>
      <c r="K11" s="100">
        <f t="shared" si="1"/>
        <v>0.024390243902439025</v>
      </c>
      <c r="L11" s="18" t="s">
        <v>922</v>
      </c>
      <c r="M11" s="2">
        <v>1218</v>
      </c>
    </row>
    <row r="12" spans="1:12" ht="13.5">
      <c r="A12" s="16"/>
      <c r="B12" s="94" t="s">
        <v>872</v>
      </c>
      <c r="C12" s="113">
        <v>15</v>
      </c>
      <c r="D12" s="125">
        <v>20</v>
      </c>
      <c r="E12" s="114">
        <v>2</v>
      </c>
      <c r="F12" s="120">
        <f t="shared" si="0"/>
        <v>0.09740259740259741</v>
      </c>
      <c r="G12" s="120">
        <f t="shared" si="0"/>
        <v>0.13157894736842105</v>
      </c>
      <c r="H12" s="120">
        <f t="shared" si="0"/>
        <v>0.012121212121212121</v>
      </c>
      <c r="I12" s="95">
        <f t="shared" si="1"/>
        <v>0.0375</v>
      </c>
      <c r="J12" s="96">
        <f t="shared" si="1"/>
        <v>0.046296296296296294</v>
      </c>
      <c r="K12" s="97">
        <f t="shared" si="1"/>
        <v>0.016260162601626018</v>
      </c>
      <c r="L12" s="18" t="s">
        <v>924</v>
      </c>
    </row>
    <row r="13" spans="1:12" ht="13.5">
      <c r="A13" s="16"/>
      <c r="B13" s="90" t="s">
        <v>925</v>
      </c>
      <c r="C13" s="115">
        <v>1</v>
      </c>
      <c r="D13" s="126">
        <v>2</v>
      </c>
      <c r="E13" s="116">
        <v>50</v>
      </c>
      <c r="F13" s="121">
        <f t="shared" si="0"/>
        <v>0.006493506493506494</v>
      </c>
      <c r="G13" s="121">
        <f t="shared" si="0"/>
        <v>0.013157894736842105</v>
      </c>
      <c r="H13" s="121">
        <f t="shared" si="0"/>
        <v>0.30303030303030304</v>
      </c>
      <c r="I13" s="91">
        <f t="shared" si="1"/>
        <v>0.0025</v>
      </c>
      <c r="J13" s="92">
        <f t="shared" si="1"/>
        <v>0.004629629629629629</v>
      </c>
      <c r="K13" s="93">
        <f t="shared" si="1"/>
        <v>0.4065040650406504</v>
      </c>
      <c r="L13" s="18" t="s">
        <v>924</v>
      </c>
    </row>
    <row r="14" spans="1:12" ht="13.5">
      <c r="A14" s="16"/>
      <c r="B14" s="127" t="s">
        <v>881</v>
      </c>
      <c r="C14" s="128">
        <v>5</v>
      </c>
      <c r="D14" s="129">
        <v>2</v>
      </c>
      <c r="E14" s="130">
        <v>58</v>
      </c>
      <c r="F14" s="131">
        <f t="shared" si="0"/>
        <v>0.032467532467532464</v>
      </c>
      <c r="G14" s="131">
        <f t="shared" si="0"/>
        <v>0.013157894736842105</v>
      </c>
      <c r="H14" s="131">
        <f t="shared" si="0"/>
        <v>0.3515151515151515</v>
      </c>
      <c r="I14" s="132">
        <f t="shared" si="1"/>
        <v>0.0125</v>
      </c>
      <c r="J14" s="133">
        <f t="shared" si="1"/>
        <v>0.004629629629629629</v>
      </c>
      <c r="K14" s="134">
        <f t="shared" si="1"/>
        <v>0.4715447154471545</v>
      </c>
      <c r="L14" s="18" t="s">
        <v>244</v>
      </c>
    </row>
    <row r="15" spans="1:12" ht="13.5">
      <c r="A15" s="16"/>
      <c r="B15" s="135" t="s">
        <v>878</v>
      </c>
      <c r="C15" s="136">
        <v>5</v>
      </c>
      <c r="D15" s="137"/>
      <c r="E15" s="138">
        <v>6</v>
      </c>
      <c r="F15" s="139">
        <f t="shared" si="0"/>
        <v>0.032467532467532464</v>
      </c>
      <c r="G15" s="139">
        <f t="shared" si="0"/>
        <v>0</v>
      </c>
      <c r="H15" s="139">
        <f t="shared" si="0"/>
        <v>0.03636363636363636</v>
      </c>
      <c r="I15" s="140">
        <f t="shared" si="1"/>
        <v>0.0125</v>
      </c>
      <c r="J15" s="141">
        <f t="shared" si="1"/>
        <v>0</v>
      </c>
      <c r="K15" s="142">
        <f t="shared" si="1"/>
        <v>0.04878048780487805</v>
      </c>
      <c r="L15" s="18" t="s">
        <v>926</v>
      </c>
    </row>
    <row r="16" spans="1:12" ht="13.5">
      <c r="A16" s="180"/>
      <c r="B16" s="145" t="s">
        <v>882</v>
      </c>
      <c r="C16" s="146"/>
      <c r="D16" s="147"/>
      <c r="E16" s="148">
        <v>2</v>
      </c>
      <c r="F16" s="149">
        <f t="shared" si="0"/>
        <v>0</v>
      </c>
      <c r="G16" s="149">
        <f t="shared" si="0"/>
        <v>0</v>
      </c>
      <c r="H16" s="149">
        <f t="shared" si="0"/>
        <v>0.012121212121212121</v>
      </c>
      <c r="I16" s="150">
        <f t="shared" si="1"/>
        <v>0</v>
      </c>
      <c r="J16" s="151">
        <f t="shared" si="1"/>
        <v>0</v>
      </c>
      <c r="K16" s="152">
        <f t="shared" si="1"/>
        <v>0.016260162601626018</v>
      </c>
      <c r="L16" s="18"/>
    </row>
    <row r="17" spans="1:12" ht="13.5">
      <c r="A17" s="180"/>
      <c r="B17" s="153" t="s">
        <v>927</v>
      </c>
      <c r="C17" s="154"/>
      <c r="D17" s="155"/>
      <c r="E17" s="156">
        <v>2</v>
      </c>
      <c r="F17" s="157">
        <f t="shared" si="0"/>
        <v>0</v>
      </c>
      <c r="G17" s="157">
        <f t="shared" si="0"/>
        <v>0</v>
      </c>
      <c r="H17" s="157">
        <f t="shared" si="0"/>
        <v>0.012121212121212121</v>
      </c>
      <c r="I17" s="158">
        <f t="shared" si="1"/>
        <v>0</v>
      </c>
      <c r="J17" s="159">
        <f t="shared" si="1"/>
        <v>0</v>
      </c>
      <c r="K17" s="160">
        <f t="shared" si="1"/>
        <v>0.016260162601626018</v>
      </c>
      <c r="L17" s="18"/>
    </row>
    <row r="18" spans="1:12" ht="14.25" thickBot="1">
      <c r="A18" s="16"/>
      <c r="B18" s="107" t="s">
        <v>248</v>
      </c>
      <c r="C18" s="117">
        <f>SUM(C10:C17)</f>
        <v>400</v>
      </c>
      <c r="D18" s="117">
        <f>SUM(D10:D17)</f>
        <v>432</v>
      </c>
      <c r="E18" s="117">
        <f>SUM(E10:E17)</f>
        <v>123</v>
      </c>
      <c r="F18" s="122">
        <f aca="true" t="shared" si="2" ref="F18:K18">SUM(F10:F13)</f>
        <v>2.5324675324675323</v>
      </c>
      <c r="G18" s="122">
        <f t="shared" si="2"/>
        <v>2.8289473684210527</v>
      </c>
      <c r="H18" s="122">
        <f t="shared" si="2"/>
        <v>0.33333333333333337</v>
      </c>
      <c r="I18" s="108">
        <f t="shared" si="2"/>
        <v>0.975</v>
      </c>
      <c r="J18" s="108">
        <f t="shared" si="2"/>
        <v>0.9953703703703703</v>
      </c>
      <c r="K18" s="108">
        <f t="shared" si="2"/>
        <v>0.44715447154471544</v>
      </c>
      <c r="L18" s="2" t="s">
        <v>928</v>
      </c>
    </row>
    <row r="19" spans="1:12" ht="13.5">
      <c r="A19" s="16"/>
      <c r="B19" s="84" t="s">
        <v>880</v>
      </c>
      <c r="C19" s="37">
        <v>154</v>
      </c>
      <c r="D19" s="143">
        <v>152</v>
      </c>
      <c r="E19" s="38">
        <v>165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0.35185185185185186</v>
      </c>
      <c r="K19" s="86">
        <f>E19/E$18</f>
        <v>1.3414634146341464</v>
      </c>
      <c r="L19" s="18" t="s">
        <v>929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154</v>
      </c>
      <c r="D22" s="3">
        <f>SUM(D21,D19)</f>
        <v>152</v>
      </c>
      <c r="E22" s="3">
        <f>SUM(E21,E19)</f>
        <v>165</v>
      </c>
    </row>
    <row r="24" ht="14.25" thickBot="1"/>
    <row r="25" spans="2:12" ht="13.5">
      <c r="B25" s="87" t="s">
        <v>876</v>
      </c>
      <c r="C25" s="251" t="s">
        <v>863</v>
      </c>
      <c r="D25" s="252"/>
      <c r="E25" s="252"/>
      <c r="F25" s="248" t="s">
        <v>874</v>
      </c>
      <c r="G25" s="249"/>
      <c r="H25" s="253"/>
      <c r="I25" s="248" t="s">
        <v>249</v>
      </c>
      <c r="J25" s="249"/>
      <c r="K25" s="253"/>
      <c r="L25" s="2" t="s">
        <v>921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244</v>
      </c>
    </row>
    <row r="27" spans="2:12" ht="13.5">
      <c r="B27" s="101" t="s">
        <v>870</v>
      </c>
      <c r="C27" s="109">
        <v>26</v>
      </c>
      <c r="D27" s="123">
        <v>37</v>
      </c>
      <c r="E27" s="110"/>
      <c r="F27" s="118">
        <f aca="true" t="shared" si="3" ref="F27:H31">C27/C$36</f>
        <v>2.3636363636363638</v>
      </c>
      <c r="G27" s="118">
        <f t="shared" si="3"/>
        <v>1.0277777777777777</v>
      </c>
      <c r="H27" s="118">
        <f t="shared" si="3"/>
        <v>0</v>
      </c>
      <c r="I27" s="102">
        <f aca="true" t="shared" si="4" ref="I27:K30">C27/C$18</f>
        <v>0.065</v>
      </c>
      <c r="J27" s="103">
        <f t="shared" si="4"/>
        <v>0.08564814814814815</v>
      </c>
      <c r="K27" s="104">
        <f t="shared" si="4"/>
        <v>0</v>
      </c>
      <c r="L27" s="2" t="s">
        <v>922</v>
      </c>
    </row>
    <row r="28" spans="2:12" ht="13.5">
      <c r="B28" s="83" t="s">
        <v>923</v>
      </c>
      <c r="C28" s="111">
        <v>12</v>
      </c>
      <c r="D28" s="124">
        <v>38</v>
      </c>
      <c r="E28" s="112"/>
      <c r="F28" s="119">
        <f t="shared" si="3"/>
        <v>1.0909090909090908</v>
      </c>
      <c r="G28" s="119">
        <f t="shared" si="3"/>
        <v>1.0555555555555556</v>
      </c>
      <c r="H28" s="119">
        <f t="shared" si="3"/>
        <v>0</v>
      </c>
      <c r="I28" s="98">
        <f t="shared" si="4"/>
        <v>0.03</v>
      </c>
      <c r="J28" s="99">
        <f t="shared" si="4"/>
        <v>0.08796296296296297</v>
      </c>
      <c r="K28" s="100">
        <f t="shared" si="4"/>
        <v>0</v>
      </c>
      <c r="L28" s="2" t="s">
        <v>922</v>
      </c>
    </row>
    <row r="29" spans="2:12" ht="13.5">
      <c r="B29" s="94" t="s">
        <v>872</v>
      </c>
      <c r="C29" s="113">
        <v>1</v>
      </c>
      <c r="D29" s="125">
        <v>8</v>
      </c>
      <c r="E29" s="114"/>
      <c r="F29" s="120">
        <f t="shared" si="3"/>
        <v>0.09090909090909091</v>
      </c>
      <c r="G29" s="120">
        <f t="shared" si="3"/>
        <v>0.2222222222222222</v>
      </c>
      <c r="H29" s="120">
        <f t="shared" si="3"/>
        <v>0</v>
      </c>
      <c r="I29" s="95">
        <f t="shared" si="4"/>
        <v>0.0025</v>
      </c>
      <c r="J29" s="96">
        <f t="shared" si="4"/>
        <v>0.018518518518518517</v>
      </c>
      <c r="K29" s="97">
        <f t="shared" si="4"/>
        <v>0</v>
      </c>
      <c r="L29" s="2" t="s">
        <v>924</v>
      </c>
    </row>
    <row r="30" spans="2:12" ht="13.5">
      <c r="B30" s="90" t="s">
        <v>925</v>
      </c>
      <c r="C30" s="115">
        <v>1</v>
      </c>
      <c r="D30" s="126">
        <v>3</v>
      </c>
      <c r="E30" s="116">
        <v>12</v>
      </c>
      <c r="F30" s="121">
        <f t="shared" si="3"/>
        <v>0.09090909090909091</v>
      </c>
      <c r="G30" s="121">
        <f t="shared" si="3"/>
        <v>0.08333333333333333</v>
      </c>
      <c r="H30" s="121">
        <f t="shared" si="3"/>
        <v>0.4444444444444444</v>
      </c>
      <c r="I30" s="91">
        <f t="shared" si="4"/>
        <v>0.0025</v>
      </c>
      <c r="J30" s="92">
        <f t="shared" si="4"/>
        <v>0.006944444444444444</v>
      </c>
      <c r="K30" s="93">
        <f t="shared" si="4"/>
        <v>0.0975609756097561</v>
      </c>
      <c r="L30" s="2" t="s">
        <v>924</v>
      </c>
    </row>
    <row r="31" spans="1:12" ht="13.5">
      <c r="A31" s="16"/>
      <c r="B31" s="127" t="s">
        <v>881</v>
      </c>
      <c r="C31" s="128"/>
      <c r="D31" s="129">
        <v>4</v>
      </c>
      <c r="E31" s="130">
        <v>5</v>
      </c>
      <c r="F31" s="131">
        <f t="shared" si="3"/>
        <v>0</v>
      </c>
      <c r="G31" s="131">
        <f t="shared" si="3"/>
        <v>0.1111111111111111</v>
      </c>
      <c r="H31" s="131">
        <f t="shared" si="3"/>
        <v>0.18518518518518517</v>
      </c>
      <c r="I31" s="132">
        <f>C31/C$36</f>
        <v>0</v>
      </c>
      <c r="J31" s="133">
        <f>D31/D$36</f>
        <v>0.1111111111111111</v>
      </c>
      <c r="K31" s="134">
        <f>E31/E$36</f>
        <v>0.18518518518518517</v>
      </c>
      <c r="L31" s="2" t="s">
        <v>244</v>
      </c>
    </row>
    <row r="32" spans="1:12" ht="13.5">
      <c r="A32" s="16"/>
      <c r="B32" s="145" t="s">
        <v>882</v>
      </c>
      <c r="C32" s="146"/>
      <c r="D32" s="147"/>
      <c r="E32" s="148">
        <v>2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0.012121212121212121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0.016260162601626018</v>
      </c>
      <c r="L32" s="18"/>
    </row>
    <row r="33" spans="1:12" ht="13.5">
      <c r="A33" s="16"/>
      <c r="B33" s="153" t="s">
        <v>927</v>
      </c>
      <c r="C33" s="154"/>
      <c r="D33" s="155"/>
      <c r="E33" s="156"/>
      <c r="F33" s="157">
        <f t="shared" si="5"/>
        <v>0</v>
      </c>
      <c r="G33" s="157">
        <f t="shared" si="5"/>
        <v>0</v>
      </c>
      <c r="H33" s="157">
        <f t="shared" si="5"/>
        <v>0</v>
      </c>
      <c r="I33" s="158">
        <f t="shared" si="6"/>
        <v>0</v>
      </c>
      <c r="J33" s="159">
        <f t="shared" si="6"/>
        <v>0</v>
      </c>
      <c r="K33" s="160">
        <f t="shared" si="6"/>
        <v>0</v>
      </c>
      <c r="L33" s="18"/>
    </row>
    <row r="34" spans="1:12" ht="13.5">
      <c r="A34" s="16"/>
      <c r="B34" s="135" t="s">
        <v>878</v>
      </c>
      <c r="C34" s="136"/>
      <c r="D34" s="137"/>
      <c r="E34" s="138"/>
      <c r="F34" s="139">
        <f>C34/C$36</f>
        <v>0</v>
      </c>
      <c r="G34" s="139">
        <f>D34/D$36</f>
        <v>0</v>
      </c>
      <c r="H34" s="139">
        <f>E34/E$36</f>
        <v>0</v>
      </c>
      <c r="I34" s="140">
        <f>C34/C$36</f>
        <v>0</v>
      </c>
      <c r="J34" s="141">
        <f>D34/D$36</f>
        <v>0</v>
      </c>
      <c r="K34" s="142">
        <f>E34/E$36</f>
        <v>0</v>
      </c>
      <c r="L34" s="2" t="s">
        <v>926</v>
      </c>
    </row>
    <row r="35" spans="2:12" ht="14.25" thickBot="1">
      <c r="B35" s="107" t="s">
        <v>248</v>
      </c>
      <c r="C35" s="117">
        <f>SUM(C27:C34)</f>
        <v>40</v>
      </c>
      <c r="D35" s="117">
        <f>SUM(D27:D34)</f>
        <v>90</v>
      </c>
      <c r="E35" s="117">
        <f>SUM(E27:E34)</f>
        <v>19</v>
      </c>
      <c r="F35" s="122">
        <f aca="true" t="shared" si="7" ref="F35:K35">SUM(F27:F30)</f>
        <v>3.6363636363636362</v>
      </c>
      <c r="G35" s="122">
        <f t="shared" si="7"/>
        <v>2.388888888888889</v>
      </c>
      <c r="H35" s="122">
        <f t="shared" si="7"/>
        <v>0.4444444444444444</v>
      </c>
      <c r="I35" s="108">
        <f t="shared" si="7"/>
        <v>0.1</v>
      </c>
      <c r="J35" s="108">
        <f t="shared" si="7"/>
        <v>0.19907407407407407</v>
      </c>
      <c r="K35" s="108">
        <f t="shared" si="7"/>
        <v>0.0975609756097561</v>
      </c>
      <c r="L35" s="2" t="s">
        <v>928</v>
      </c>
    </row>
    <row r="36" spans="2:12" ht="13.5">
      <c r="B36" s="84" t="s">
        <v>880</v>
      </c>
      <c r="C36" s="37">
        <v>11</v>
      </c>
      <c r="D36" s="143">
        <v>36</v>
      </c>
      <c r="E36" s="38">
        <v>27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0.08333333333333333</v>
      </c>
      <c r="K36" s="86">
        <f>E36/E$18</f>
        <v>0.21951219512195122</v>
      </c>
      <c r="L36" s="2" t="s">
        <v>929</v>
      </c>
    </row>
    <row r="38" spans="3:5" ht="13.5">
      <c r="C38" s="3"/>
      <c r="D38" s="3"/>
      <c r="E38" s="3"/>
    </row>
    <row r="39" spans="3:5" ht="13.5">
      <c r="C39" s="3">
        <f>SUM(C38,C36)</f>
        <v>11</v>
      </c>
      <c r="D39" s="3">
        <f>SUM(D38,D36)</f>
        <v>36</v>
      </c>
      <c r="E39" s="3">
        <f>SUM(E38,E36)</f>
        <v>27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25"/>
  <sheetViews>
    <sheetView workbookViewId="0" topLeftCell="A1">
      <selection activeCell="G24" sqref="A9:G24"/>
    </sheetView>
  </sheetViews>
  <sheetFormatPr defaultColWidth="9.00390625" defaultRowHeight="13.5"/>
  <cols>
    <col min="1" max="1" width="9.00390625" style="2" customWidth="1"/>
    <col min="2" max="2" width="8.00390625" style="2" customWidth="1"/>
    <col min="3" max="3" width="8.25390625" style="2" bestFit="1" customWidth="1"/>
    <col min="4" max="6" width="4.375" style="2" bestFit="1" customWidth="1"/>
    <col min="7" max="16384" width="9.00390625" style="2" customWidth="1"/>
  </cols>
  <sheetData>
    <row r="6" ht="13.5">
      <c r="B6" s="2" t="s">
        <v>909</v>
      </c>
    </row>
    <row r="8" ht="13.5">
      <c r="B8" s="2" t="s">
        <v>910</v>
      </c>
    </row>
    <row r="9" spans="2:7" ht="13.5">
      <c r="B9" s="192" t="s">
        <v>911</v>
      </c>
      <c r="C9" s="192" t="s">
        <v>912</v>
      </c>
      <c r="D9" s="192" t="s">
        <v>913</v>
      </c>
      <c r="E9" s="192" t="s">
        <v>914</v>
      </c>
      <c r="F9" s="192" t="s">
        <v>915</v>
      </c>
      <c r="G9" s="192" t="s">
        <v>919</v>
      </c>
    </row>
    <row r="10" spans="2:7" ht="13.5">
      <c r="B10" s="193">
        <v>1</v>
      </c>
      <c r="C10" s="194">
        <v>40746</v>
      </c>
      <c r="D10" s="195">
        <v>3</v>
      </c>
      <c r="E10" s="195">
        <v>9</v>
      </c>
      <c r="F10" s="195">
        <v>6</v>
      </c>
      <c r="G10" s="3" t="s">
        <v>919</v>
      </c>
    </row>
    <row r="11" spans="2:7" ht="13.5">
      <c r="B11" s="193">
        <v>2</v>
      </c>
      <c r="C11" s="194">
        <v>40747</v>
      </c>
      <c r="D11" s="195">
        <v>2</v>
      </c>
      <c r="E11" s="195">
        <v>8</v>
      </c>
      <c r="F11" s="195">
        <v>5</v>
      </c>
      <c r="G11" s="3" t="s">
        <v>919</v>
      </c>
    </row>
    <row r="12" spans="2:7" ht="13.5">
      <c r="B12" s="193">
        <v>3</v>
      </c>
      <c r="C12" s="194">
        <v>40748</v>
      </c>
      <c r="D12" s="195">
        <v>1</v>
      </c>
      <c r="E12" s="195">
        <v>7</v>
      </c>
      <c r="F12" s="195">
        <v>4</v>
      </c>
      <c r="G12" s="3" t="s">
        <v>919</v>
      </c>
    </row>
    <row r="13" spans="2:7" ht="13.5">
      <c r="B13" s="193">
        <v>4</v>
      </c>
      <c r="C13" s="194">
        <v>40749</v>
      </c>
      <c r="D13" s="195">
        <v>7</v>
      </c>
      <c r="E13" s="195">
        <v>4</v>
      </c>
      <c r="F13" s="195">
        <v>1</v>
      </c>
      <c r="G13" s="3" t="s">
        <v>919</v>
      </c>
    </row>
    <row r="14" spans="2:7" ht="13.5">
      <c r="B14" s="193">
        <v>5</v>
      </c>
      <c r="C14" s="194">
        <v>40750</v>
      </c>
      <c r="D14" s="195">
        <v>5</v>
      </c>
      <c r="E14" s="195">
        <v>2</v>
      </c>
      <c r="F14" s="195">
        <v>8</v>
      </c>
      <c r="G14" s="3" t="s">
        <v>919</v>
      </c>
    </row>
    <row r="15" spans="2:7" ht="13.5">
      <c r="B15" s="193">
        <v>6</v>
      </c>
      <c r="C15" s="194">
        <v>40751</v>
      </c>
      <c r="D15" s="195" t="s">
        <v>916</v>
      </c>
      <c r="E15" s="195" t="s">
        <v>917</v>
      </c>
      <c r="F15" s="195" t="s">
        <v>918</v>
      </c>
      <c r="G15" s="3" t="s">
        <v>919</v>
      </c>
    </row>
    <row r="16" spans="2:7" ht="13.5">
      <c r="B16" s="193">
        <v>7</v>
      </c>
      <c r="C16" s="194">
        <v>40752</v>
      </c>
      <c r="D16" s="195"/>
      <c r="E16" s="195"/>
      <c r="F16" s="195"/>
      <c r="G16" s="3" t="s">
        <v>244</v>
      </c>
    </row>
    <row r="17" spans="2:7" ht="13.5">
      <c r="B17" s="193">
        <v>8</v>
      </c>
      <c r="C17" s="194">
        <v>40753</v>
      </c>
      <c r="D17" s="195"/>
      <c r="E17" s="195"/>
      <c r="F17" s="195"/>
      <c r="G17" s="3" t="s">
        <v>244</v>
      </c>
    </row>
    <row r="18" spans="2:7" ht="13.5">
      <c r="B18" s="193">
        <v>9</v>
      </c>
      <c r="C18" s="194">
        <v>40754</v>
      </c>
      <c r="D18" s="195"/>
      <c r="E18" s="195"/>
      <c r="F18" s="195"/>
      <c r="G18" s="3" t="s">
        <v>244</v>
      </c>
    </row>
    <row r="19" spans="2:7" ht="13.5">
      <c r="B19" s="193">
        <v>10</v>
      </c>
      <c r="C19" s="194">
        <v>40755</v>
      </c>
      <c r="D19" s="195"/>
      <c r="E19" s="195"/>
      <c r="F19" s="195"/>
      <c r="G19" s="3" t="s">
        <v>244</v>
      </c>
    </row>
    <row r="20" spans="2:7" ht="13.5">
      <c r="B20" s="193">
        <v>11</v>
      </c>
      <c r="C20" s="194">
        <v>40756</v>
      </c>
      <c r="D20" s="195"/>
      <c r="E20" s="195"/>
      <c r="F20" s="195"/>
      <c r="G20" s="3" t="s">
        <v>244</v>
      </c>
    </row>
    <row r="21" spans="2:7" ht="13.5">
      <c r="B21" s="193">
        <v>12</v>
      </c>
      <c r="C21" s="194">
        <v>40757</v>
      </c>
      <c r="D21" s="195"/>
      <c r="E21" s="195"/>
      <c r="F21" s="195"/>
      <c r="G21" s="3" t="s">
        <v>244</v>
      </c>
    </row>
    <row r="22" spans="2:7" ht="13.5">
      <c r="B22" s="193">
        <v>13</v>
      </c>
      <c r="C22" s="194">
        <v>40758</v>
      </c>
      <c r="D22" s="195"/>
      <c r="E22" s="195"/>
      <c r="F22" s="195"/>
      <c r="G22" s="3" t="s">
        <v>244</v>
      </c>
    </row>
    <row r="23" spans="2:7" ht="13.5">
      <c r="B23" s="193">
        <v>14</v>
      </c>
      <c r="C23" s="194">
        <v>40759</v>
      </c>
      <c r="D23" s="195"/>
      <c r="E23" s="195"/>
      <c r="F23" s="195"/>
      <c r="G23" s="3" t="s">
        <v>244</v>
      </c>
    </row>
    <row r="24" spans="2:7" ht="13.5">
      <c r="B24" s="193">
        <v>15</v>
      </c>
      <c r="C24" s="194">
        <v>40760</v>
      </c>
      <c r="D24" s="195"/>
      <c r="E24" s="195"/>
      <c r="F24" s="195"/>
      <c r="G24" s="3" t="s">
        <v>244</v>
      </c>
    </row>
    <row r="25" ht="13.5">
      <c r="B25" s="191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G56" sqref="G56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3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3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3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3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3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3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3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3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3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3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3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3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3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3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3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3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3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3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3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3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3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3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3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3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3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3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3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3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3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3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3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3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3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3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3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3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3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3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3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3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77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77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6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6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6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6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6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6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6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6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6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6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2" ht="13.5">
      <c r="B56" s="11">
        <v>52</v>
      </c>
      <c r="C56" s="11" t="s">
        <v>851</v>
      </c>
      <c r="D56" s="26" t="s">
        <v>857</v>
      </c>
      <c r="E56" s="23" t="s">
        <v>244</v>
      </c>
      <c r="F56" s="11">
        <v>52</v>
      </c>
      <c r="G56">
        <v>796700</v>
      </c>
      <c r="H56" s="1">
        <f>G57-G56</f>
        <v>32480</v>
      </c>
      <c r="I56" s="23" t="s">
        <v>846</v>
      </c>
      <c r="J56" s="11">
        <v>52</v>
      </c>
      <c r="K56" t="s">
        <v>853</v>
      </c>
      <c r="L56" s="26" t="s">
        <v>854</v>
      </c>
    </row>
    <row r="57" spans="2:10" ht="13.5">
      <c r="B57" s="11">
        <v>53</v>
      </c>
      <c r="C57" s="24"/>
      <c r="F57" s="11">
        <v>53</v>
      </c>
      <c r="G57">
        <v>829180</v>
      </c>
      <c r="J57" s="11">
        <v>53</v>
      </c>
    </row>
    <row r="58" spans="2:10" ht="13.5">
      <c r="B58" s="11">
        <v>54</v>
      </c>
      <c r="C58" s="24"/>
      <c r="F58" s="11">
        <v>54</v>
      </c>
      <c r="J58" s="11">
        <v>54</v>
      </c>
    </row>
    <row r="59" spans="2:10" ht="13.5">
      <c r="B59" s="11">
        <v>55</v>
      </c>
      <c r="C59" s="24"/>
      <c r="F59" s="11">
        <v>55</v>
      </c>
      <c r="J59" s="11">
        <v>55</v>
      </c>
    </row>
    <row r="60" spans="2:10" ht="13.5">
      <c r="B60" s="11">
        <v>56</v>
      </c>
      <c r="C60" s="24"/>
      <c r="F60" s="11">
        <v>56</v>
      </c>
      <c r="J60" s="11">
        <v>56</v>
      </c>
    </row>
    <row r="61" spans="2:10" ht="13.5">
      <c r="B61" s="11">
        <v>57</v>
      </c>
      <c r="C61" s="24"/>
      <c r="F61" s="11">
        <v>57</v>
      </c>
      <c r="J61" s="11">
        <v>57</v>
      </c>
    </row>
    <row r="62" spans="2:10" ht="13.5">
      <c r="B62" s="11">
        <v>58</v>
      </c>
      <c r="C62" s="24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8"/>
      <c r="F65" s="18"/>
      <c r="J65" s="18"/>
    </row>
    <row r="66" ht="13.5">
      <c r="D66" t="s">
        <v>337</v>
      </c>
    </row>
    <row r="68" spans="4:10" ht="13.5">
      <c r="D6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54"/>
  <sheetViews>
    <sheetView zoomScalePageLayoutView="0" workbookViewId="0" topLeftCell="A4">
      <selection activeCell="E23" sqref="E23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904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81">
        <v>7</v>
      </c>
      <c r="D4" s="188">
        <v>8</v>
      </c>
      <c r="E4" s="184" t="s">
        <v>903</v>
      </c>
      <c r="F4" s="162" t="s">
        <v>245</v>
      </c>
    </row>
    <row r="5" spans="2:6" ht="13.5">
      <c r="B5" s="14">
        <v>2</v>
      </c>
      <c r="C5" s="181">
        <v>27</v>
      </c>
      <c r="D5" s="188">
        <v>10</v>
      </c>
      <c r="E5" s="185">
        <v>5</v>
      </c>
      <c r="F5" s="162" t="s">
        <v>244</v>
      </c>
    </row>
    <row r="6" spans="2:6" ht="13.5">
      <c r="B6" s="14">
        <v>3</v>
      </c>
      <c r="C6" s="181">
        <v>47</v>
      </c>
      <c r="D6" s="188">
        <v>12</v>
      </c>
      <c r="E6" s="184" t="s">
        <v>903</v>
      </c>
      <c r="F6" s="162" t="s">
        <v>244</v>
      </c>
    </row>
    <row r="7" spans="2:6" ht="13.5">
      <c r="B7" s="14">
        <v>4</v>
      </c>
      <c r="C7" s="181">
        <v>67</v>
      </c>
      <c r="D7" s="188">
        <v>14</v>
      </c>
      <c r="E7" s="185">
        <v>7</v>
      </c>
      <c r="F7" s="162" t="s">
        <v>244</v>
      </c>
    </row>
    <row r="8" spans="2:6" ht="13.5">
      <c r="B8" s="14">
        <v>5</v>
      </c>
      <c r="C8" s="181">
        <v>87</v>
      </c>
      <c r="D8" s="188">
        <v>16</v>
      </c>
      <c r="E8" s="185">
        <v>9</v>
      </c>
      <c r="F8" s="162" t="s">
        <v>244</v>
      </c>
    </row>
    <row r="9" spans="2:6" ht="13.5">
      <c r="B9" s="14">
        <v>6</v>
      </c>
      <c r="C9" s="181">
        <v>127</v>
      </c>
      <c r="D9" s="188">
        <v>18</v>
      </c>
      <c r="E9" s="185">
        <v>9</v>
      </c>
      <c r="F9" s="162" t="s">
        <v>244</v>
      </c>
    </row>
    <row r="10" spans="2:6" ht="13.5">
      <c r="B10" s="14">
        <v>7</v>
      </c>
      <c r="C10" s="181">
        <v>167</v>
      </c>
      <c r="D10" s="188">
        <v>20</v>
      </c>
      <c r="E10" s="185">
        <v>11</v>
      </c>
      <c r="F10" s="162" t="s">
        <v>244</v>
      </c>
    </row>
    <row r="11" spans="2:6" ht="13.5">
      <c r="B11" s="163">
        <v>8</v>
      </c>
      <c r="C11" s="182">
        <v>207</v>
      </c>
      <c r="D11" s="189">
        <v>21</v>
      </c>
      <c r="E11" s="186">
        <v>11</v>
      </c>
      <c r="F11" s="162" t="s">
        <v>244</v>
      </c>
    </row>
    <row r="12" spans="2:6" ht="13.5">
      <c r="B12" s="163">
        <v>9</v>
      </c>
      <c r="C12" s="182">
        <v>247</v>
      </c>
      <c r="D12" s="189">
        <v>22</v>
      </c>
      <c r="E12" s="187" t="s">
        <v>903</v>
      </c>
      <c r="F12" s="162" t="s">
        <v>244</v>
      </c>
    </row>
    <row r="13" spans="2:6" ht="13.5">
      <c r="B13" s="163">
        <v>10</v>
      </c>
      <c r="C13" s="182">
        <v>287</v>
      </c>
      <c r="D13" s="189">
        <v>23</v>
      </c>
      <c r="E13" s="187">
        <v>13</v>
      </c>
      <c r="F13" s="162" t="s">
        <v>244</v>
      </c>
    </row>
    <row r="14" spans="2:6" ht="13.5">
      <c r="B14" s="163">
        <v>11</v>
      </c>
      <c r="C14" s="183">
        <v>337</v>
      </c>
      <c r="D14" s="190">
        <v>24</v>
      </c>
      <c r="E14" s="187">
        <v>14</v>
      </c>
      <c r="F14" s="162" t="s">
        <v>244</v>
      </c>
    </row>
    <row r="15" spans="2:6" ht="13.5">
      <c r="B15" s="163">
        <v>12</v>
      </c>
      <c r="C15" s="183">
        <v>387</v>
      </c>
      <c r="D15" s="190">
        <v>25</v>
      </c>
      <c r="E15" s="187">
        <v>13</v>
      </c>
      <c r="F15" s="162" t="s">
        <v>244</v>
      </c>
    </row>
    <row r="16" spans="2:6" ht="13.5">
      <c r="B16" s="163">
        <v>13</v>
      </c>
      <c r="C16" s="183">
        <v>437</v>
      </c>
      <c r="D16" s="190">
        <v>26</v>
      </c>
      <c r="E16" s="187">
        <v>13</v>
      </c>
      <c r="F16" s="162" t="s">
        <v>244</v>
      </c>
    </row>
    <row r="17" spans="2:6" ht="13.5">
      <c r="B17" s="163">
        <v>14</v>
      </c>
      <c r="C17" s="183">
        <v>487</v>
      </c>
      <c r="D17" s="190">
        <v>27</v>
      </c>
      <c r="E17" s="187">
        <v>15</v>
      </c>
      <c r="F17" s="162" t="s">
        <v>244</v>
      </c>
    </row>
    <row r="18" spans="2:6" ht="13.5">
      <c r="B18" s="163">
        <v>15</v>
      </c>
      <c r="C18" s="183">
        <v>537</v>
      </c>
      <c r="D18" s="190">
        <v>28</v>
      </c>
      <c r="E18" s="187">
        <v>14</v>
      </c>
      <c r="F18" s="162" t="s">
        <v>244</v>
      </c>
    </row>
    <row r="19" spans="2:6" ht="13.5">
      <c r="B19" s="163">
        <v>16</v>
      </c>
      <c r="C19" s="183">
        <v>587</v>
      </c>
      <c r="D19" s="190">
        <v>29</v>
      </c>
      <c r="E19" s="187">
        <v>14</v>
      </c>
      <c r="F19" s="162" t="s">
        <v>244</v>
      </c>
    </row>
    <row r="20" spans="2:6" ht="13.5">
      <c r="B20" s="163">
        <v>17</v>
      </c>
      <c r="C20" s="183"/>
      <c r="D20" s="190">
        <v>30</v>
      </c>
      <c r="E20" s="187"/>
      <c r="F20" s="162" t="s">
        <v>244</v>
      </c>
    </row>
    <row r="21" spans="2:6" ht="13.5">
      <c r="B21" s="163">
        <v>18</v>
      </c>
      <c r="C21" s="183"/>
      <c r="D21" s="190">
        <v>31</v>
      </c>
      <c r="E21" s="187">
        <v>16</v>
      </c>
      <c r="F21" s="162" t="s">
        <v>244</v>
      </c>
    </row>
    <row r="22" spans="2:6" ht="13.5">
      <c r="B22" s="163">
        <v>19</v>
      </c>
      <c r="C22" s="183">
        <v>737</v>
      </c>
      <c r="D22" s="190">
        <v>32</v>
      </c>
      <c r="E22" s="187">
        <v>16</v>
      </c>
      <c r="F22" s="162" t="s">
        <v>244</v>
      </c>
    </row>
    <row r="23" spans="2:6" ht="13.5">
      <c r="B23" s="163">
        <v>20</v>
      </c>
      <c r="C23" s="183">
        <v>787</v>
      </c>
      <c r="D23" s="190">
        <v>33</v>
      </c>
      <c r="E23" s="187"/>
      <c r="F23" s="162" t="s">
        <v>244</v>
      </c>
    </row>
    <row r="24" spans="2:6" ht="13.5">
      <c r="B24" s="163">
        <v>21</v>
      </c>
      <c r="C24" s="183">
        <v>887</v>
      </c>
      <c r="D24" s="190">
        <v>34</v>
      </c>
      <c r="E24" s="187">
        <v>17</v>
      </c>
      <c r="F24" s="162" t="s">
        <v>244</v>
      </c>
    </row>
    <row r="25" spans="2:6" ht="13.5">
      <c r="B25" s="163">
        <v>22</v>
      </c>
      <c r="C25" s="183">
        <v>987</v>
      </c>
      <c r="D25" s="190">
        <v>35</v>
      </c>
      <c r="E25" s="187"/>
      <c r="F25" s="162" t="s">
        <v>244</v>
      </c>
    </row>
    <row r="26" spans="2:6" ht="13.5">
      <c r="B26" s="163">
        <v>23</v>
      </c>
      <c r="C26" s="183">
        <v>1087</v>
      </c>
      <c r="D26" s="190">
        <v>36</v>
      </c>
      <c r="E26" s="187"/>
      <c r="F26" s="162" t="s">
        <v>244</v>
      </c>
    </row>
    <row r="27" spans="2:6" ht="13.5">
      <c r="B27" s="163">
        <v>24</v>
      </c>
      <c r="C27" s="183">
        <v>1187</v>
      </c>
      <c r="D27" s="190">
        <v>37</v>
      </c>
      <c r="E27" s="187">
        <v>18</v>
      </c>
      <c r="F27" s="162" t="s">
        <v>244</v>
      </c>
    </row>
    <row r="28" spans="2:6" ht="13.5">
      <c r="B28" s="163">
        <v>25</v>
      </c>
      <c r="C28" s="183">
        <v>1287</v>
      </c>
      <c r="D28" s="190">
        <v>38</v>
      </c>
      <c r="E28" s="187" t="s">
        <v>932</v>
      </c>
      <c r="F28" s="162" t="s">
        <v>244</v>
      </c>
    </row>
    <row r="29" spans="2:6" ht="13.5">
      <c r="B29" s="163">
        <v>26</v>
      </c>
      <c r="C29" s="183">
        <v>1387</v>
      </c>
      <c r="D29" s="190">
        <v>39</v>
      </c>
      <c r="E29" s="187">
        <v>19</v>
      </c>
      <c r="F29" s="162" t="s">
        <v>244</v>
      </c>
    </row>
    <row r="30" spans="2:6" ht="13.5">
      <c r="B30" s="163">
        <v>27</v>
      </c>
      <c r="C30" s="183"/>
      <c r="D30" s="190">
        <v>40</v>
      </c>
      <c r="E30" s="187"/>
      <c r="F30" s="162" t="s">
        <v>244</v>
      </c>
    </row>
    <row r="31" spans="2:6" ht="13.5">
      <c r="B31" s="163">
        <v>28</v>
      </c>
      <c r="C31" s="183">
        <v>1587</v>
      </c>
      <c r="D31" s="190">
        <v>41</v>
      </c>
      <c r="E31" s="187" t="s">
        <v>932</v>
      </c>
      <c r="F31" s="162" t="s">
        <v>244</v>
      </c>
    </row>
    <row r="32" spans="2:6" ht="13.5">
      <c r="B32" s="163">
        <v>29</v>
      </c>
      <c r="C32" s="183">
        <v>1687</v>
      </c>
      <c r="D32" s="190">
        <v>42</v>
      </c>
      <c r="E32" s="187">
        <v>21</v>
      </c>
      <c r="F32" s="162" t="s">
        <v>244</v>
      </c>
    </row>
    <row r="33" spans="2:6" ht="13.5">
      <c r="B33" s="163">
        <v>30</v>
      </c>
      <c r="C33" s="183">
        <v>1787</v>
      </c>
      <c r="D33" s="190">
        <v>43</v>
      </c>
      <c r="E33" s="187">
        <v>21</v>
      </c>
      <c r="F33" s="162" t="s">
        <v>244</v>
      </c>
    </row>
    <row r="34" spans="2:6" ht="13.5">
      <c r="B34" s="163">
        <v>31</v>
      </c>
      <c r="C34" s="183">
        <v>1937</v>
      </c>
      <c r="D34" s="190">
        <v>44</v>
      </c>
      <c r="E34" s="187">
        <v>22</v>
      </c>
      <c r="F34" s="162" t="s">
        <v>244</v>
      </c>
    </row>
    <row r="35" spans="2:6" ht="13.5">
      <c r="B35" s="163">
        <v>32</v>
      </c>
      <c r="C35" s="183">
        <v>2087</v>
      </c>
      <c r="D35" s="190">
        <v>45</v>
      </c>
      <c r="E35" s="187">
        <v>22</v>
      </c>
      <c r="F35" s="162" t="s">
        <v>244</v>
      </c>
    </row>
    <row r="36" spans="2:6" ht="13.5">
      <c r="B36" s="163">
        <v>33</v>
      </c>
      <c r="C36" s="183">
        <v>2237</v>
      </c>
      <c r="D36" s="190">
        <v>46</v>
      </c>
      <c r="E36" s="187">
        <v>23</v>
      </c>
      <c r="F36" s="162" t="s">
        <v>244</v>
      </c>
    </row>
    <row r="37" spans="2:6" ht="13.5">
      <c r="B37" s="163">
        <v>34</v>
      </c>
      <c r="C37" s="183">
        <v>2387</v>
      </c>
      <c r="D37" s="190">
        <v>47</v>
      </c>
      <c r="E37" s="187" t="s">
        <v>943</v>
      </c>
      <c r="F37" s="162" t="s">
        <v>244</v>
      </c>
    </row>
    <row r="38" spans="2:6" ht="13.5">
      <c r="B38" s="163">
        <v>35</v>
      </c>
      <c r="C38" s="183">
        <v>2537</v>
      </c>
      <c r="D38" s="190">
        <v>48</v>
      </c>
      <c r="E38" s="187"/>
      <c r="F38" s="162" t="s">
        <v>244</v>
      </c>
    </row>
    <row r="39" spans="2:6" ht="13.5">
      <c r="B39" s="163">
        <v>36</v>
      </c>
      <c r="C39" s="183">
        <v>2687</v>
      </c>
      <c r="D39" s="190">
        <v>49</v>
      </c>
      <c r="E39" s="187">
        <v>24</v>
      </c>
      <c r="F39" s="162" t="s">
        <v>244</v>
      </c>
    </row>
    <row r="40" spans="2:6" ht="13.5">
      <c r="B40" s="163">
        <v>37</v>
      </c>
      <c r="C40" s="183">
        <v>2837</v>
      </c>
      <c r="D40" s="190">
        <v>50</v>
      </c>
      <c r="E40" s="187">
        <v>25</v>
      </c>
      <c r="F40" s="162" t="s">
        <v>244</v>
      </c>
    </row>
    <row r="41" spans="2:6" ht="13.5">
      <c r="B41" s="163">
        <v>38</v>
      </c>
      <c r="C41" s="183">
        <v>2987</v>
      </c>
      <c r="D41" s="190">
        <v>51</v>
      </c>
      <c r="E41" s="187"/>
      <c r="F41" s="162" t="s">
        <v>244</v>
      </c>
    </row>
    <row r="42" spans="2:6" ht="13.5">
      <c r="B42" s="163">
        <v>39</v>
      </c>
      <c r="C42" s="183">
        <v>3137</v>
      </c>
      <c r="D42" s="190">
        <v>52</v>
      </c>
      <c r="E42" s="187">
        <v>26</v>
      </c>
      <c r="F42" s="162" t="s">
        <v>244</v>
      </c>
    </row>
    <row r="43" spans="2:6" ht="13.5">
      <c r="B43" s="163">
        <v>40</v>
      </c>
      <c r="C43" s="183">
        <v>3287</v>
      </c>
      <c r="D43" s="190">
        <v>53</v>
      </c>
      <c r="E43" s="187">
        <v>26</v>
      </c>
      <c r="F43" s="162" t="s">
        <v>244</v>
      </c>
    </row>
    <row r="44" spans="2:6" ht="13.5">
      <c r="B44" s="163">
        <v>41</v>
      </c>
      <c r="C44" s="183">
        <v>3467</v>
      </c>
      <c r="D44" s="190">
        <v>54</v>
      </c>
      <c r="E44" s="187">
        <v>27</v>
      </c>
      <c r="F44" s="162" t="s">
        <v>244</v>
      </c>
    </row>
    <row r="45" spans="2:6" ht="13.5">
      <c r="B45" s="163">
        <v>42</v>
      </c>
      <c r="C45" s="183"/>
      <c r="D45" s="190"/>
      <c r="E45" s="187"/>
      <c r="F45" s="162" t="s">
        <v>244</v>
      </c>
    </row>
    <row r="46" spans="2:6" ht="13.5">
      <c r="B46" s="163">
        <v>43</v>
      </c>
      <c r="C46" s="183"/>
      <c r="D46" s="190"/>
      <c r="E46" s="187"/>
      <c r="F46" s="162" t="s">
        <v>244</v>
      </c>
    </row>
    <row r="47" spans="2:6" ht="13.5">
      <c r="B47" s="163">
        <v>44</v>
      </c>
      <c r="C47" s="183"/>
      <c r="D47" s="190"/>
      <c r="E47" s="187"/>
      <c r="F47" s="162" t="s">
        <v>244</v>
      </c>
    </row>
    <row r="48" spans="2:6" ht="13.5">
      <c r="B48" s="163">
        <v>45</v>
      </c>
      <c r="C48" s="183"/>
      <c r="D48" s="190"/>
      <c r="E48" s="187"/>
      <c r="F48" s="162" t="s">
        <v>244</v>
      </c>
    </row>
    <row r="49" spans="2:6" ht="13.5">
      <c r="B49" s="163"/>
      <c r="C49" s="183"/>
      <c r="D49" s="190"/>
      <c r="E49" s="187"/>
      <c r="F49" s="162" t="s">
        <v>244</v>
      </c>
    </row>
    <row r="50" spans="2:6" ht="13.5">
      <c r="B50" s="163"/>
      <c r="C50" s="183"/>
      <c r="D50" s="190"/>
      <c r="E50" s="187"/>
      <c r="F50" s="162" t="s">
        <v>244</v>
      </c>
    </row>
    <row r="51" spans="2:6" ht="13.5">
      <c r="B51" s="163"/>
      <c r="C51" s="183"/>
      <c r="D51" s="190"/>
      <c r="E51" s="187"/>
      <c r="F51" s="162" t="s">
        <v>244</v>
      </c>
    </row>
    <row r="52" spans="2:6" ht="13.5">
      <c r="B52" s="163"/>
      <c r="C52" s="183"/>
      <c r="D52" s="190"/>
      <c r="E52" s="187"/>
      <c r="F52" s="162" t="s">
        <v>244</v>
      </c>
    </row>
    <row r="53" spans="2:6" ht="13.5">
      <c r="B53" s="163"/>
      <c r="C53" s="183"/>
      <c r="D53" s="190"/>
      <c r="E53" s="187"/>
      <c r="F53" s="162" t="s">
        <v>244</v>
      </c>
    </row>
    <row r="54" spans="2:6" ht="13.5">
      <c r="B54" s="163"/>
      <c r="C54" s="183"/>
      <c r="D54" s="190"/>
      <c r="E54" s="187"/>
      <c r="F54" s="162" t="s">
        <v>244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1"/>
  <sheetViews>
    <sheetView zoomScalePageLayoutView="0" workbookViewId="0" topLeftCell="A7">
      <pane xSplit="3" topLeftCell="D1" activePane="topRight" state="frozen"/>
      <selection pane="topLeft" activeCell="H4" sqref="H4"/>
      <selection pane="topRight" activeCell="D42" sqref="D42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98.50390625" style="2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3" t="s">
        <v>341</v>
      </c>
      <c r="C4" s="3" t="s">
        <v>848</v>
      </c>
      <c r="D4" s="3" t="s">
        <v>901</v>
      </c>
      <c r="E4" s="3" t="s">
        <v>257</v>
      </c>
      <c r="F4" s="2" t="s">
        <v>244</v>
      </c>
    </row>
    <row r="5" spans="2:6" ht="13.5">
      <c r="B5" s="168">
        <v>480</v>
      </c>
      <c r="C5" s="169" t="s">
        <v>865</v>
      </c>
      <c r="D5" s="170" t="s">
        <v>887</v>
      </c>
      <c r="E5" s="171" t="s">
        <v>634</v>
      </c>
      <c r="F5" s="2" t="s">
        <v>740</v>
      </c>
    </row>
    <row r="6" spans="2:6" ht="13.5">
      <c r="B6" s="168" t="s">
        <v>879</v>
      </c>
      <c r="C6" s="169" t="s">
        <v>866</v>
      </c>
      <c r="D6" s="170" t="s">
        <v>896</v>
      </c>
      <c r="E6" s="171">
        <v>2000</v>
      </c>
      <c r="F6" s="2" t="s">
        <v>244</v>
      </c>
    </row>
    <row r="7" spans="2:6" ht="13.5">
      <c r="B7" s="168">
        <v>580</v>
      </c>
      <c r="C7" s="169" t="s">
        <v>869</v>
      </c>
      <c r="D7" s="170" t="s">
        <v>897</v>
      </c>
      <c r="E7" s="171">
        <v>1500</v>
      </c>
      <c r="F7" s="2" t="s">
        <v>244</v>
      </c>
    </row>
    <row r="8" spans="2:6" ht="13.5">
      <c r="B8" s="172">
        <v>590</v>
      </c>
      <c r="C8" s="173" t="s">
        <v>884</v>
      </c>
      <c r="D8" s="174" t="s">
        <v>898</v>
      </c>
      <c r="E8" s="175">
        <v>2000</v>
      </c>
      <c r="F8" s="2" t="s">
        <v>244</v>
      </c>
    </row>
    <row r="9" spans="2:6" ht="13.5">
      <c r="B9" s="172">
        <v>650</v>
      </c>
      <c r="C9" s="173" t="s">
        <v>885</v>
      </c>
      <c r="D9" s="174" t="s">
        <v>899</v>
      </c>
      <c r="E9" s="175">
        <v>2000</v>
      </c>
      <c r="F9" s="2" t="s">
        <v>244</v>
      </c>
    </row>
    <row r="10" spans="2:6" ht="13.5">
      <c r="B10" s="172">
        <v>680</v>
      </c>
      <c r="C10" s="173" t="s">
        <v>886</v>
      </c>
      <c r="D10" s="174" t="s">
        <v>900</v>
      </c>
      <c r="E10" s="175">
        <v>2500</v>
      </c>
      <c r="F10" s="2" t="s">
        <v>244</v>
      </c>
    </row>
    <row r="11" spans="2:6" ht="13.5">
      <c r="B11" s="176">
        <v>680</v>
      </c>
      <c r="C11" s="177" t="s">
        <v>888</v>
      </c>
      <c r="D11" s="178" t="s">
        <v>905</v>
      </c>
      <c r="E11" s="217">
        <v>2500</v>
      </c>
      <c r="F11" s="2" t="s">
        <v>244</v>
      </c>
    </row>
    <row r="12" spans="2:6" ht="13.5">
      <c r="B12" s="176">
        <v>725</v>
      </c>
      <c r="C12" s="177" t="s">
        <v>889</v>
      </c>
      <c r="D12" s="178" t="s">
        <v>906</v>
      </c>
      <c r="E12" s="217">
        <v>3000</v>
      </c>
      <c r="F12" s="2" t="s">
        <v>244</v>
      </c>
    </row>
    <row r="13" spans="2:6" ht="13.5">
      <c r="B13" s="176">
        <v>700</v>
      </c>
      <c r="C13" s="177" t="s">
        <v>890</v>
      </c>
      <c r="D13" s="178" t="s">
        <v>907</v>
      </c>
      <c r="E13" s="217">
        <v>2500</v>
      </c>
      <c r="F13" s="2" t="s">
        <v>244</v>
      </c>
    </row>
    <row r="14" spans="2:6" ht="13.5">
      <c r="B14" s="176">
        <v>740</v>
      </c>
      <c r="C14" s="177" t="s">
        <v>891</v>
      </c>
      <c r="D14" s="178" t="s">
        <v>908</v>
      </c>
      <c r="E14" s="217">
        <v>3000</v>
      </c>
      <c r="F14" s="2" t="s">
        <v>244</v>
      </c>
    </row>
    <row r="15" spans="2:6" ht="13.5">
      <c r="B15" s="168">
        <v>745</v>
      </c>
      <c r="C15" s="169" t="s">
        <v>892</v>
      </c>
      <c r="D15" s="170" t="s">
        <v>933</v>
      </c>
      <c r="E15" s="171">
        <v>4000</v>
      </c>
      <c r="F15" s="2" t="s">
        <v>244</v>
      </c>
    </row>
    <row r="16" spans="2:6" ht="13.5">
      <c r="B16" s="168">
        <v>748</v>
      </c>
      <c r="C16" s="169" t="s">
        <v>893</v>
      </c>
      <c r="D16" s="170" t="s">
        <v>936</v>
      </c>
      <c r="E16" s="171" t="s">
        <v>902</v>
      </c>
      <c r="F16" s="2" t="s">
        <v>244</v>
      </c>
    </row>
    <row r="17" spans="2:6" ht="13.5">
      <c r="B17" s="168">
        <v>753</v>
      </c>
      <c r="C17" s="169" t="s">
        <v>894</v>
      </c>
      <c r="D17" s="170" t="s">
        <v>934</v>
      </c>
      <c r="E17" s="171" t="s">
        <v>902</v>
      </c>
      <c r="F17" s="2" t="s">
        <v>244</v>
      </c>
    </row>
    <row r="18" spans="2:6" ht="13.5">
      <c r="B18" s="168">
        <v>760</v>
      </c>
      <c r="C18" s="169" t="s">
        <v>895</v>
      </c>
      <c r="D18" s="170" t="s">
        <v>935</v>
      </c>
      <c r="E18" s="171" t="s">
        <v>902</v>
      </c>
      <c r="F18" s="2" t="s">
        <v>244</v>
      </c>
    </row>
    <row r="19" spans="2:5" ht="13.5">
      <c r="B19" s="165"/>
      <c r="C19" s="3"/>
      <c r="D19" s="166"/>
      <c r="E19" s="179"/>
    </row>
    <row r="20" spans="2:5" ht="13.5">
      <c r="B20" s="165"/>
      <c r="C20" s="3"/>
      <c r="D20" s="166"/>
      <c r="E20" s="179"/>
    </row>
    <row r="21" spans="2:5" ht="13.5">
      <c r="B21" s="165"/>
      <c r="C21" s="3"/>
      <c r="D21" s="166"/>
      <c r="E21" s="179"/>
    </row>
    <row r="22" spans="2:5" ht="13.5">
      <c r="B22" s="165"/>
      <c r="C22" s="3"/>
      <c r="D22" s="166"/>
      <c r="E22" s="179"/>
    </row>
    <row r="23" spans="2:5" ht="13.5">
      <c r="B23" s="165"/>
      <c r="C23" s="3"/>
      <c r="D23" s="166"/>
      <c r="E23" s="179"/>
    </row>
    <row r="24" spans="2:5" ht="13.5">
      <c r="B24" s="165"/>
      <c r="C24" s="3"/>
      <c r="D24" s="166"/>
      <c r="E24" s="179"/>
    </row>
    <row r="25" spans="2:5" ht="13.5">
      <c r="B25" s="165"/>
      <c r="C25" s="3"/>
      <c r="D25" s="166"/>
      <c r="E25" s="179"/>
    </row>
    <row r="26" spans="2:5" ht="13.5">
      <c r="B26" s="167"/>
      <c r="C26" s="3"/>
      <c r="D26" s="166"/>
      <c r="E26" s="179"/>
    </row>
    <row r="35" spans="14:56" s="16" customFormat="1" ht="13.5"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2011-08-07T22:24:41Z</dcterms:modified>
  <cp:category/>
  <cp:version/>
  <cp:contentType/>
  <cp:contentStatus/>
</cp:coreProperties>
</file>