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9245" windowHeight="12675" firstSheet="4" activeTab="9"/>
  </bookViews>
  <sheets>
    <sheet name="アイテム" sheetId="1" r:id="rId1"/>
    <sheet name="宝物庫" sheetId="2" r:id="rId2"/>
    <sheet name="レベル" sheetId="3" r:id="rId3"/>
    <sheet name="ゴールドチャンス" sheetId="4" r:id="rId4"/>
    <sheet name="フルーツチャンス" sheetId="5" r:id="rId5"/>
    <sheet name="マイミクチャンス" sheetId="6" r:id="rId6"/>
    <sheet name="コピペ用" sheetId="7" r:id="rId7"/>
    <sheet name="七夕レベル" sheetId="8" r:id="rId8"/>
    <sheet name="七夕スロット統計＆アイテム一覧" sheetId="9" r:id="rId9"/>
    <sheet name="七夕スロット統計＆アイテム一覧 (確率UP後)" sheetId="10" r:id="rId10"/>
    <sheet name="おりひめの願い 黄金の短冊キャンペーン」" sheetId="11" r:id="rId11"/>
  </sheets>
  <definedNames>
    <definedName name="_xlnm._FilterDatabase" localSheetId="0" hidden="1">'アイテム'!$B$2:$P$173</definedName>
    <definedName name="_xlnm._FilterDatabase" localSheetId="4" hidden="1">'フルーツチャンス'!$B$3:$K$3</definedName>
    <definedName name="_xlnm._FilterDatabase" localSheetId="5" hidden="1">'マイミクチャンス'!$B$1:$F$1</definedName>
    <definedName name="_xlnm._FilterDatabase" localSheetId="1" hidden="1">'宝物庫'!$C$2:$F$75</definedName>
  </definedNames>
  <calcPr fullCalcOnLoad="1"/>
</workbook>
</file>

<file path=xl/sharedStrings.xml><?xml version="1.0" encoding="utf-8"?>
<sst xmlns="http://schemas.openxmlformats.org/spreadsheetml/2006/main" count="4113" uniqueCount="971">
  <si>
    <t>16000LP：</t>
  </si>
  <si>
    <t>19000LP：</t>
  </si>
  <si>
    <t>20000LP：</t>
  </si>
  <si>
    <t>24000LP：</t>
  </si>
  <si>
    <t>26000LP：</t>
  </si>
  <si>
    <t>28000LP：</t>
  </si>
  <si>
    <t>30000LP：</t>
  </si>
  <si>
    <t>34000LP：</t>
  </si>
  <si>
    <t>38000LP：</t>
  </si>
  <si>
    <t>40000LP：</t>
  </si>
  <si>
    <t>44000LP：</t>
  </si>
  <si>
    <t>48000LP：</t>
  </si>
  <si>
    <t>50000LP：</t>
  </si>
  <si>
    <t>52000LP：</t>
  </si>
  <si>
    <t>54000LP：</t>
  </si>
  <si>
    <t>56000LP：</t>
  </si>
  <si>
    <t>58000LP：</t>
  </si>
  <si>
    <t>60000LP：</t>
  </si>
  <si>
    <t>62000LP：</t>
  </si>
  <si>
    <t>64000LP：</t>
  </si>
  <si>
    <t>66000LP：</t>
  </si>
  <si>
    <t>68000LP：</t>
  </si>
  <si>
    <t>70000LP：</t>
  </si>
  <si>
    <t>72000LP：</t>
  </si>
  <si>
    <t>74000LP：</t>
  </si>
  <si>
    <t>76000LP：</t>
  </si>
  <si>
    <t>78000LP：</t>
  </si>
  <si>
    <t>80000LP：</t>
  </si>
  <si>
    <t>84000LP：</t>
  </si>
  <si>
    <t>86000LP：</t>
  </si>
  <si>
    <t>88000LP：</t>
  </si>
  <si>
    <t>90000LP：</t>
  </si>
  <si>
    <t>92000LP：</t>
  </si>
  <si>
    <t>94000LP：</t>
  </si>
  <si>
    <t>96000LP：</t>
  </si>
  <si>
    <t>98000LP：</t>
  </si>
  <si>
    <t>100000LP：</t>
  </si>
  <si>
    <t>103000LP：</t>
  </si>
  <si>
    <t>106000LP：</t>
  </si>
  <si>
    <t>109000LP：</t>
  </si>
  <si>
    <t>110000LP：</t>
  </si>
  <si>
    <t>113000LP：</t>
  </si>
  <si>
    <t>116000LP：</t>
  </si>
  <si>
    <t>119000LP：</t>
  </si>
  <si>
    <t>120000LP：</t>
  </si>
  <si>
    <t>123000LP：</t>
  </si>
  <si>
    <t>126000LP：</t>
  </si>
  <si>
    <t>129000LP：</t>
  </si>
  <si>
    <t>130000LP：</t>
  </si>
  <si>
    <t>136000LP：</t>
  </si>
  <si>
    <t>140000LP：</t>
  </si>
  <si>
    <t>146000LP：</t>
  </si>
  <si>
    <t>150000LP：</t>
  </si>
  <si>
    <t>4スロ</t>
  </si>
  <si>
    <t>3スロ</t>
  </si>
  <si>
    <t>2スロ</t>
  </si>
  <si>
    <t>1スロ</t>
  </si>
  <si>
    <t>.</t>
  </si>
  <si>
    <t>買値</t>
  </si>
  <si>
    <t>売値</t>
  </si>
  <si>
    <t>入手方法</t>
  </si>
  <si>
    <t>備考</t>
  </si>
  <si>
    <t>青いバンジー</t>
  </si>
  <si>
    <t>ツルヤ商店。宝ばこチャンス。</t>
  </si>
  <si>
    <t>赤いアンスリウム</t>
  </si>
  <si>
    <t>宝ばこチャンス。</t>
  </si>
  <si>
    <t>赤いコスモス</t>
  </si>
  <si>
    <t>赤いチューリップ</t>
  </si>
  <si>
    <t>赤いパンジー</t>
  </si>
  <si>
    <t>赤いフヨウ</t>
  </si>
  <si>
    <t>赤いポピー</t>
  </si>
  <si>
    <t>オレンジのクロッカス</t>
  </si>
  <si>
    <t>黄色い月見草</t>
  </si>
  <si>
    <t>黄色いポピー</t>
  </si>
  <si>
    <t>黄色いパンジー</t>
  </si>
  <si>
    <t>白いアンスリウム</t>
  </si>
  <si>
    <t>白いクロッカス</t>
  </si>
  <si>
    <t>白いコスモス</t>
  </si>
  <si>
    <t>白いシクラメン</t>
  </si>
  <si>
    <t>白い彼岸花</t>
  </si>
  <si>
    <t>白いポピー</t>
  </si>
  <si>
    <t>白いマーガレット</t>
  </si>
  <si>
    <t>白いパンジー</t>
  </si>
  <si>
    <t>ピンクのコスモス</t>
  </si>
  <si>
    <t>ピンクのシクラメン</t>
  </si>
  <si>
    <t>ピンクのチューリップ</t>
  </si>
  <si>
    <t>ピンクの月見草</t>
  </si>
  <si>
    <t>ピンクのマーガレット</t>
  </si>
  <si>
    <t>紫のクロッカス</t>
  </si>
  <si>
    <t>紫のパンジー</t>
  </si>
  <si>
    <t>紫のパンジー</t>
  </si>
  <si>
    <t>G</t>
  </si>
  <si>
    <t>G</t>
  </si>
  <si>
    <t>LP：</t>
  </si>
  <si>
    <t>非売品</t>
  </si>
  <si>
    <t>37回</t>
  </si>
  <si>
    <t>38回</t>
  </si>
  <si>
    <t>39回</t>
  </si>
  <si>
    <t>51回</t>
  </si>
  <si>
    <t>愛しのニャン次郎</t>
  </si>
  <si>
    <t>愛しのニャン子</t>
  </si>
  <si>
    <t>愛しのエリック</t>
  </si>
  <si>
    <t>愛しのミーナ</t>
  </si>
  <si>
    <t>ピチチ</t>
  </si>
  <si>
    <t>ラビ</t>
  </si>
  <si>
    <t>チップル</t>
  </si>
  <si>
    <t>小人のレット</t>
  </si>
  <si>
    <t>バンビ</t>
  </si>
  <si>
    <t>白雪姫</t>
  </si>
  <si>
    <t>リンゴ売り</t>
  </si>
  <si>
    <t>ハーバー</t>
  </si>
  <si>
    <t>パチチ</t>
  </si>
  <si>
    <t>小人のアンク</t>
  </si>
  <si>
    <t>小人のクーリー</t>
  </si>
  <si>
    <t>小人のシェイム</t>
  </si>
  <si>
    <t>眠りの白雪姫</t>
  </si>
  <si>
    <t>小人のメーイ</t>
  </si>
  <si>
    <t>40回</t>
  </si>
  <si>
    <t>家をレベル16へ増築する</t>
  </si>
  <si>
    <t>160000LP：</t>
  </si>
  <si>
    <t>プリンス＆白雪姫</t>
  </si>
  <si>
    <t>王妃になった白雪姫</t>
  </si>
  <si>
    <t>魔女になった女王</t>
  </si>
  <si>
    <t>小人のフィル</t>
  </si>
  <si>
    <t>クラウ</t>
  </si>
  <si>
    <t>従者エスク</t>
  </si>
  <si>
    <t>小人のパット</t>
  </si>
  <si>
    <t>白馬のプリンス</t>
  </si>
  <si>
    <t>女王</t>
  </si>
  <si>
    <t>リンドウ</t>
  </si>
  <si>
    <t>スズラン</t>
  </si>
  <si>
    <t>水瓶座の巫女アクア</t>
  </si>
  <si>
    <t>牡羊座カップルのメリー</t>
  </si>
  <si>
    <t>41回</t>
  </si>
  <si>
    <t>30000G</t>
  </si>
  <si>
    <t>156000LP：</t>
  </si>
  <si>
    <t>スペインの街灯風ランプ</t>
  </si>
  <si>
    <t>166000LP：</t>
  </si>
  <si>
    <t>花満開のテラコッタ鉢</t>
  </si>
  <si>
    <t>170000LP：</t>
  </si>
  <si>
    <t>50000Gで地下2階室増築</t>
  </si>
  <si>
    <t>家をレベル17へ増築する</t>
  </si>
  <si>
    <t>60000Gで地下2階左室増築</t>
  </si>
  <si>
    <t>猟師のバン</t>
  </si>
  <si>
    <t>0個</t>
  </si>
  <si>
    <t>59個</t>
  </si>
  <si>
    <t>66個</t>
  </si>
  <si>
    <t>73個</t>
  </si>
  <si>
    <t>93個</t>
  </si>
  <si>
    <t>79個</t>
  </si>
  <si>
    <t>86個</t>
  </si>
  <si>
    <t>53個</t>
  </si>
  <si>
    <t>25個</t>
  </si>
  <si>
    <t>37個</t>
  </si>
  <si>
    <t>33個</t>
  </si>
  <si>
    <t>47個</t>
  </si>
  <si>
    <t>63個</t>
  </si>
  <si>
    <t>21個</t>
  </si>
  <si>
    <t>35個</t>
  </si>
  <si>
    <t>48個</t>
  </si>
  <si>
    <t>27個</t>
  </si>
  <si>
    <t>90個</t>
  </si>
  <si>
    <t>23個</t>
  </si>
  <si>
    <t>89個</t>
  </si>
  <si>
    <t>43個</t>
  </si>
  <si>
    <t>7個</t>
  </si>
  <si>
    <t>36個</t>
  </si>
  <si>
    <t>16個</t>
  </si>
  <si>
    <t>62個</t>
  </si>
  <si>
    <t>45個</t>
  </si>
  <si>
    <t>72個</t>
  </si>
  <si>
    <t>17個</t>
  </si>
  <si>
    <t>5個</t>
  </si>
  <si>
    <t>11個</t>
  </si>
  <si>
    <t>22個</t>
  </si>
  <si>
    <t>4個</t>
  </si>
  <si>
    <t>8個</t>
  </si>
  <si>
    <t>292個</t>
  </si>
  <si>
    <t>511個</t>
  </si>
  <si>
    <t>309個</t>
  </si>
  <si>
    <t>657個</t>
  </si>
  <si>
    <t>2スロ</t>
  </si>
  <si>
    <t>魚座の騎士アリサ</t>
  </si>
  <si>
    <t>1スロ</t>
  </si>
  <si>
    <t>蠍座の精霊スピナー</t>
  </si>
  <si>
    <t>魚座のアリサ</t>
  </si>
  <si>
    <t>蟹座の騎士キャンディ</t>
  </si>
  <si>
    <t>ブロックの壁</t>
  </si>
  <si>
    <t>オレンジスタンドライト</t>
  </si>
  <si>
    <t>緑の香水瓶</t>
  </si>
  <si>
    <t>紫のキキョウ</t>
  </si>
  <si>
    <t>紫のチューリップ</t>
  </si>
  <si>
    <t>白いスタンドライト</t>
  </si>
  <si>
    <t>青いキキョウ</t>
  </si>
  <si>
    <t>赤い彼岸花</t>
  </si>
  <si>
    <t>白いチューリップ</t>
  </si>
  <si>
    <t>黄色いチューリップ</t>
  </si>
  <si>
    <t>183000LP：</t>
  </si>
  <si>
    <t>家をレベル18へ増築する</t>
  </si>
  <si>
    <t>70000Gで地下2階右室増築</t>
  </si>
  <si>
    <t>42回</t>
  </si>
  <si>
    <t>43回</t>
  </si>
  <si>
    <t>バースデーケーキ</t>
  </si>
  <si>
    <t>誕生日・誕生月じゃなくても出現する。</t>
  </si>
  <si>
    <t>ALENウッドチェア赤L</t>
  </si>
  <si>
    <t>お母さんにプレゼント</t>
  </si>
  <si>
    <t>1．お化粧品</t>
  </si>
  <si>
    <t>2．スイーツ</t>
  </si>
  <si>
    <t>3．お花</t>
  </si>
  <si>
    <t>46回</t>
  </si>
  <si>
    <t>10000G</t>
  </si>
  <si>
    <t>44回</t>
  </si>
  <si>
    <t>14個</t>
  </si>
  <si>
    <t>45回</t>
  </si>
  <si>
    <t>ざ！どっちでしょー！</t>
  </si>
  <si>
    <t>1000Ｇ or 0G。ランダムだがやり直し可能。</t>
  </si>
  <si>
    <t>176500LP：</t>
  </si>
  <si>
    <t>バラとガーベラのスタンドフラワー</t>
  </si>
  <si>
    <t>アイテムLP</t>
  </si>
  <si>
    <t>300LP</t>
  </si>
  <si>
    <t>440LP</t>
  </si>
  <si>
    <t>460LP</t>
  </si>
  <si>
    <t>420LP</t>
  </si>
  <si>
    <t>610LP</t>
  </si>
  <si>
    <t>670LP</t>
  </si>
  <si>
    <t>700LP</t>
  </si>
  <si>
    <t>675LP</t>
  </si>
  <si>
    <t>20000Gで中庭を増築。芝生（LP380）付き。花畑ではない。</t>
  </si>
  <si>
    <t>799LP</t>
  </si>
  <si>
    <t>600LP</t>
  </si>
  <si>
    <t>375LP</t>
  </si>
  <si>
    <t>615LP</t>
  </si>
  <si>
    <t>720LP</t>
  </si>
  <si>
    <t>650LP</t>
  </si>
  <si>
    <t>740LP</t>
  </si>
  <si>
    <t>743LP</t>
  </si>
  <si>
    <t>762LP</t>
  </si>
  <si>
    <t>770LP</t>
  </si>
  <si>
    <t>660LP</t>
  </si>
  <si>
    <t>763LP</t>
  </si>
  <si>
    <t>748LP</t>
  </si>
  <si>
    <t>40000G</t>
  </si>
  <si>
    <t>30000Gで裏庭増築。芝生（LP380）付き。花畑ではない。</t>
  </si>
  <si>
    <t>アタッシュケース</t>
  </si>
  <si>
    <t>47回</t>
  </si>
  <si>
    <t>48回</t>
  </si>
  <si>
    <t>個</t>
  </si>
  <si>
    <t>49回</t>
  </si>
  <si>
    <t>50回</t>
  </si>
  <si>
    <t>30000G</t>
  </si>
  <si>
    <t>30000Gで2階右2室増築。</t>
  </si>
  <si>
    <t>.</t>
  </si>
  <si>
    <t>山羊座宅急便のシロ</t>
  </si>
  <si>
    <t>次回レベルまでの七夕の短冊</t>
  </si>
  <si>
    <t>.</t>
  </si>
  <si>
    <t>七夕レベル</t>
  </si>
  <si>
    <t>七夕の短冊</t>
  </si>
  <si>
    <t>.</t>
  </si>
  <si>
    <t>.</t>
  </si>
  <si>
    <t>個</t>
  </si>
  <si>
    <t>【みん顔】七夕パーティー統計データ</t>
  </si>
  <si>
    <t>10～29</t>
  </si>
  <si>
    <t>乙女のマリア</t>
  </si>
  <si>
    <t>天秤座のライブ</t>
  </si>
  <si>
    <t>水瓶座のアクア</t>
  </si>
  <si>
    <t>射手座のアスベル</t>
  </si>
  <si>
    <t>山羊座のシロ</t>
  </si>
  <si>
    <t>牡牛座のドナ</t>
  </si>
  <si>
    <t>牡羊座のメリー</t>
  </si>
  <si>
    <t>おりひめちゃん</t>
  </si>
  <si>
    <t>双子座のジェニー</t>
  </si>
  <si>
    <t>蠍座のスピナー</t>
  </si>
  <si>
    <t>獅子座のリオン</t>
  </si>
  <si>
    <t>ランチスロ</t>
  </si>
  <si>
    <t>1日1回スロ</t>
  </si>
  <si>
    <t>星の砂スロ</t>
  </si>
  <si>
    <t>100みん$スロ</t>
  </si>
  <si>
    <t>300みん$スロ</t>
  </si>
  <si>
    <t>蟹座のキャンディ</t>
  </si>
  <si>
    <t>ひこぼしくん</t>
  </si>
  <si>
    <t>七夕ちゃん</t>
  </si>
  <si>
    <t>80000Gで中庭2増築</t>
  </si>
  <si>
    <t>体力回復時間</t>
  </si>
  <si>
    <t>1時間</t>
  </si>
  <si>
    <t>合計</t>
  </si>
  <si>
    <t>アイテム出現確率</t>
  </si>
  <si>
    <t>アイテム出現数</t>
  </si>
  <si>
    <t>アイテム名</t>
  </si>
  <si>
    <t>DrinkMeとかかれた瓶</t>
  </si>
  <si>
    <t>備考</t>
  </si>
  <si>
    <t>種類</t>
  </si>
  <si>
    <t>編集中</t>
  </si>
  <si>
    <t>パイナップル</t>
  </si>
  <si>
    <t>名前</t>
  </si>
  <si>
    <t>売値</t>
  </si>
  <si>
    <t>食事経験値</t>
  </si>
  <si>
    <t>ブドウ</t>
  </si>
  <si>
    <t>レモン</t>
  </si>
  <si>
    <t>収穫経験値</t>
  </si>
  <si>
    <t>柿</t>
  </si>
  <si>
    <t>1．自業自得です</t>
  </si>
  <si>
    <t>2．くすぐる</t>
  </si>
  <si>
    <t>3．子守唄を歌う</t>
  </si>
  <si>
    <t>回答</t>
  </si>
  <si>
    <t>仲良し度</t>
  </si>
  <si>
    <t>巨峰</t>
  </si>
  <si>
    <t>バナナ</t>
  </si>
  <si>
    <t>1．金のサイコロ</t>
  </si>
  <si>
    <t>2．銀のサイコロ</t>
  </si>
  <si>
    <t>3．普通のサイコロ</t>
  </si>
  <si>
    <t>サイコロ＋2個</t>
  </si>
  <si>
    <t>モモ</t>
  </si>
  <si>
    <t>1．ニワトリ</t>
  </si>
  <si>
    <t>2．タマゴ</t>
  </si>
  <si>
    <t>3．ヒヨコ</t>
  </si>
  <si>
    <t>ミカン</t>
  </si>
  <si>
    <t>キウイフルーツ</t>
  </si>
  <si>
    <t>1．夜景の綺麗な場所</t>
  </si>
  <si>
    <t>2．屋上</t>
  </si>
  <si>
    <t>3．牧場</t>
  </si>
  <si>
    <t>説明</t>
  </si>
  <si>
    <t>経験値合計</t>
  </si>
  <si>
    <t>1．胃腸薬をあげる</t>
  </si>
  <si>
    <t>2．風邪薬をあげる</t>
  </si>
  <si>
    <t>3．ご飯をあげる</t>
  </si>
  <si>
    <t>リンゴ</t>
  </si>
  <si>
    <t>1．サプライズパーティ！</t>
  </si>
  <si>
    <t>2．仮装パーティ！</t>
  </si>
  <si>
    <t>3．結婚披露パーティ！</t>
  </si>
  <si>
    <t>1．好き</t>
  </si>
  <si>
    <t>2．大好き</t>
  </si>
  <si>
    <t>3．実はあんまり…</t>
  </si>
  <si>
    <t>1．ドラクエ好き！</t>
  </si>
  <si>
    <t>2．どう考えてもＦＦ！</t>
  </si>
  <si>
    <t>3．どっちも好き！</t>
  </si>
  <si>
    <t>1．好きだよ</t>
  </si>
  <si>
    <t>2．ちょ、無理！</t>
  </si>
  <si>
    <t>イチゴ</t>
  </si>
  <si>
    <t>1．ドラえもんでしょ！</t>
  </si>
  <si>
    <t>2．のび太くん…？</t>
  </si>
  <si>
    <t>3．絶対ジャイアン！</t>
  </si>
  <si>
    <t>1．恋人同士！</t>
  </si>
  <si>
    <t>2．宿命のライバル！</t>
  </si>
  <si>
    <t>3．私のペットかな</t>
  </si>
  <si>
    <t>1．抽象画…だよね？</t>
  </si>
  <si>
    <t>2．印象派？</t>
  </si>
  <si>
    <t>3．何このラクガキ？</t>
  </si>
  <si>
    <t>1．右手！</t>
  </si>
  <si>
    <t>2．左手！</t>
  </si>
  <si>
    <t>1時間10分</t>
  </si>
  <si>
    <t>1．変わってない</t>
  </si>
  <si>
    <t>2．良くなった</t>
  </si>
  <si>
    <t>3．悪くなった</t>
  </si>
  <si>
    <t>フローリングの床（LP144）をGET</t>
  </si>
  <si>
    <t>2時間</t>
  </si>
  <si>
    <t>出現レベル</t>
  </si>
  <si>
    <t>1時間50分</t>
  </si>
  <si>
    <t>1．いつか思い出すよ</t>
  </si>
  <si>
    <t>2．愛の告白？</t>
  </si>
  <si>
    <t>3．貸してたお金？</t>
  </si>
  <si>
    <t>1時間40分</t>
  </si>
  <si>
    <t>1時間30分</t>
  </si>
  <si>
    <t>1時間20分</t>
  </si>
  <si>
    <t>1．やっぱアイドル！</t>
  </si>
  <si>
    <t>2．渋く演歌歌手！</t>
  </si>
  <si>
    <t>3．目を覚ませ！</t>
  </si>
  <si>
    <t>サイコロ＋1個</t>
  </si>
  <si>
    <t>サイコロ＋3個</t>
  </si>
  <si>
    <t>1．いいよ！</t>
  </si>
  <si>
    <t>2．ダメ！</t>
  </si>
  <si>
    <t>3．ウソだね！</t>
  </si>
  <si>
    <t>1．陰で特訓！</t>
  </si>
  <si>
    <t>2．時の運</t>
  </si>
  <si>
    <t>3．ズルしたから</t>
  </si>
  <si>
    <t>ここから次回レベルアップまでの経験値上昇がなくなる。</t>
  </si>
  <si>
    <t>1．「わっ！」驚かす</t>
  </si>
  <si>
    <t>2．鼻つまんで水飲め</t>
  </si>
  <si>
    <t>3．100回連続で死ぬかも</t>
  </si>
  <si>
    <t>メロン</t>
  </si>
  <si>
    <t>売値/食事経験値</t>
  </si>
  <si>
    <t>レベルアップ時に拡張されたサイコロ回数やイタズラ回数は、次回ログインボーナス以降に反映されるため、レベルアップした時にイタズラ回数が増えたりはしない。</t>
  </si>
  <si>
    <t>ここからログインサイコロ数の上昇が悪くなる。</t>
  </si>
  <si>
    <t>オレンジチェックのかべ（LP）をGET</t>
  </si>
  <si>
    <t>爽やかポロシャツ（LP）をGET</t>
  </si>
  <si>
    <t>LP</t>
  </si>
  <si>
    <t>壁</t>
  </si>
  <si>
    <t>-</t>
  </si>
  <si>
    <t>七面鳥の丸焼き</t>
  </si>
  <si>
    <t>入手方法</t>
  </si>
  <si>
    <t>フルーツチャンス</t>
  </si>
  <si>
    <t>クリスマスイベント</t>
  </si>
  <si>
    <t>アリスイベント</t>
  </si>
  <si>
    <t>1．めくるめく！恋愛</t>
  </si>
  <si>
    <t>2．爆笑！コメディ</t>
  </si>
  <si>
    <t>3．助けて！ホラー</t>
  </si>
  <si>
    <t>1．食べた</t>
  </si>
  <si>
    <t>2．食べてない</t>
  </si>
  <si>
    <t>1．犬が大好き！</t>
  </si>
  <si>
    <t>2．やっぱり猫が好き！</t>
  </si>
  <si>
    <t>3．他のペットが好き！</t>
  </si>
  <si>
    <t>いちご大福</t>
  </si>
  <si>
    <t>秋限定。食べて経験値にしても良い。</t>
  </si>
  <si>
    <t>売った方が良い。</t>
  </si>
  <si>
    <t>売った方が良い。レベルが7以下と低いうちは食べるのもあり。</t>
  </si>
  <si>
    <t>サイコロの宝箱で出現。食べた方が良い。</t>
  </si>
  <si>
    <t>冬限定クリスマスイベント限定。食べた方が良い。飾ってもよし。</t>
  </si>
  <si>
    <t>秋限定アリスイベント限定。食べた方が良い。飾ってもよし。</t>
  </si>
  <si>
    <t>取得時にサイコロ10個手に入る。</t>
  </si>
  <si>
    <t>買値</t>
  </si>
  <si>
    <t>LP</t>
  </si>
  <si>
    <t>置物</t>
  </si>
  <si>
    <t>ツルヤ商店。</t>
  </si>
  <si>
    <t>つるやインテリア館。</t>
  </si>
  <si>
    <t>出現LP</t>
  </si>
  <si>
    <t>クリスマスパーティ限定アイテム。</t>
  </si>
  <si>
    <t>青カーテンのシンプル窓</t>
  </si>
  <si>
    <t>青ストライプのかべ</t>
  </si>
  <si>
    <t>青ダストボックス</t>
  </si>
  <si>
    <t>鉛筆</t>
  </si>
  <si>
    <t>黒レースカーテンの窓</t>
  </si>
  <si>
    <t>元気なオレンジのかべ</t>
  </si>
  <si>
    <t>子供部屋のゆか</t>
  </si>
  <si>
    <t>爽やか青いかべ</t>
  </si>
  <si>
    <t>白い香水瓶</t>
  </si>
  <si>
    <t>接着剤</t>
  </si>
  <si>
    <t>ゾウのすべり台</t>
  </si>
  <si>
    <t>タイルの床</t>
  </si>
  <si>
    <t>蓄音機</t>
  </si>
  <si>
    <t>電子レンジ</t>
  </si>
  <si>
    <t>猫足のバスタブ</t>
  </si>
  <si>
    <t>バラの花束</t>
  </si>
  <si>
    <t>モダンな白いかべ</t>
  </si>
  <si>
    <t>優しい緑のかべ</t>
  </si>
  <si>
    <t>ゆりかご</t>
  </si>
  <si>
    <t>オレンジの丸じゅうたん</t>
  </si>
  <si>
    <t>緑チェックのかべ</t>
  </si>
  <si>
    <t>白カーテンの格子窓</t>
  </si>
  <si>
    <t>黄色い色鉛筆</t>
  </si>
  <si>
    <t>洗濯機</t>
  </si>
  <si>
    <t>大理石のゆか</t>
  </si>
  <si>
    <t>コンクリートのかべ</t>
  </si>
  <si>
    <t>青レースカーテンの窓</t>
  </si>
  <si>
    <t>ダビデ像</t>
  </si>
  <si>
    <t>まき割りセット</t>
  </si>
  <si>
    <t>飴ちゃん</t>
  </si>
  <si>
    <t>5個</t>
  </si>
  <si>
    <t>宝ばこチャンス。</t>
  </si>
  <si>
    <t>ご</t>
  </si>
  <si>
    <t>穴埋め四文字熟語</t>
  </si>
  <si>
    <t>大願成○</t>
  </si>
  <si>
    <t>就</t>
  </si>
  <si>
    <t>問題</t>
  </si>
  <si>
    <t>臓</t>
  </si>
  <si>
    <t>五○六腑</t>
  </si>
  <si>
    <t>集</t>
  </si>
  <si>
    <t>一極○中</t>
  </si>
  <si>
    <t>曖昧模糊</t>
  </si>
  <si>
    <t>勇猛○敢</t>
  </si>
  <si>
    <t>果</t>
  </si>
  <si>
    <t>鬼面仏○</t>
  </si>
  <si>
    <t>心</t>
  </si>
  <si>
    <t>○転八倒</t>
  </si>
  <si>
    <t>七</t>
  </si>
  <si>
    <t>存</t>
  </si>
  <si>
    <t>共○共栄</t>
  </si>
  <si>
    <t>奇</t>
  </si>
  <si>
    <t>合縁○縁</t>
  </si>
  <si>
    <t>即</t>
  </si>
  <si>
    <t>一触○発</t>
  </si>
  <si>
    <t>○腹絶倒</t>
  </si>
  <si>
    <t>1．正直びみょう…</t>
  </si>
  <si>
    <t>くず餅</t>
  </si>
  <si>
    <t>オレンジストライプのかべ</t>
  </si>
  <si>
    <t>クマのぬいぐるみ</t>
  </si>
  <si>
    <t>クラインテーブル</t>
  </si>
  <si>
    <t>クラウンサイドテーブル</t>
  </si>
  <si>
    <t>クラウンチェアR</t>
  </si>
  <si>
    <t>クリスマスのかべ</t>
  </si>
  <si>
    <t>ニワトリのぬいぐるみ</t>
  </si>
  <si>
    <t>パルテノンのかべ</t>
  </si>
  <si>
    <t>ピンクチェックのかべ</t>
  </si>
  <si>
    <t>ピンクのチューリップ</t>
  </si>
  <si>
    <t>ファンシーボックス</t>
  </si>
  <si>
    <t>やかん</t>
  </si>
  <si>
    <t>台詞</t>
  </si>
  <si>
    <t>眠気をどうにかして</t>
  </si>
  <si>
    <t>あなたのサイコロは？</t>
  </si>
  <si>
    <t>ニワトリ？タマゴ？</t>
  </si>
  <si>
    <t>愛の告白はどこで</t>
  </si>
  <si>
    <t>お腹がいたいの</t>
  </si>
  <si>
    <t>パーっと☆パーティ</t>
  </si>
  <si>
    <t>私のことを…？</t>
  </si>
  <si>
    <t>ドラクエとFFどっち？</t>
  </si>
  <si>
    <t>私は何キャラ？</t>
  </si>
  <si>
    <t>前世のカ・ン・ケ・イ</t>
  </si>
  <si>
    <t>私の絵はどうかね？</t>
  </si>
  <si>
    <t>ダイエットの成果</t>
  </si>
  <si>
    <t>秘密のケンボウショー</t>
  </si>
  <si>
    <t>芸能界への道！</t>
  </si>
  <si>
    <t>プロポーズ大作戦！</t>
  </si>
  <si>
    <t>もしもしカメよ</t>
  </si>
  <si>
    <t>しゃっくり止まらない</t>
  </si>
  <si>
    <t>私を映画に連れてって</t>
  </si>
  <si>
    <t>ペットは何派？</t>
  </si>
  <si>
    <t>納豆好き？</t>
  </si>
  <si>
    <t>THE！どっちでショー！</t>
  </si>
  <si>
    <t>朝ごはん食べた？</t>
  </si>
  <si>
    <t>サンドイッチの味</t>
  </si>
  <si>
    <t>ミラクル！惚れ薬</t>
  </si>
  <si>
    <t>1．好き！</t>
  </si>
  <si>
    <t>2．別になんとも</t>
  </si>
  <si>
    <t>3．ウィー…ヒック！</t>
  </si>
  <si>
    <t>琴</t>
  </si>
  <si>
    <t>ショートケーキ</t>
  </si>
  <si>
    <t>あんみつ</t>
  </si>
  <si>
    <t>26回</t>
  </si>
  <si>
    <t>27回</t>
  </si>
  <si>
    <t>画像をかんたん公開する。</t>
  </si>
  <si>
    <t>紫のクロッカス</t>
  </si>
  <si>
    <t>花</t>
  </si>
  <si>
    <t>ブラッディマリードレッサー</t>
  </si>
  <si>
    <t>ピンクカーテンの格子窓</t>
  </si>
  <si>
    <t>白いロマンティックライト</t>
  </si>
  <si>
    <t>パステルマリーソファ</t>
  </si>
  <si>
    <t>MG750ブレイジングレッド</t>
  </si>
  <si>
    <t>えむじーななひゃくごじゅうぶれいじんぐれっど</t>
  </si>
  <si>
    <t>ブラッディマリーチェスト</t>
  </si>
  <si>
    <t>パステルマリーチェスト</t>
  </si>
  <si>
    <t>和壁</t>
  </si>
  <si>
    <t>ホワイトクラウンチェアR</t>
  </si>
  <si>
    <t>ホワイトクラウンチェアL</t>
  </si>
  <si>
    <t>ホワイトクラウンベッド</t>
  </si>
  <si>
    <t>緑ロマンティックライト</t>
  </si>
  <si>
    <t>スノーホワイトクリスマスデラックスケーキ</t>
  </si>
  <si>
    <t>【課金】500みん$</t>
  </si>
  <si>
    <t>【課金】1000みん$</t>
  </si>
  <si>
    <t>取得時にメダルが325枚手に入る。</t>
  </si>
  <si>
    <t>木の床</t>
  </si>
  <si>
    <t>部屋増設時。</t>
  </si>
  <si>
    <t>ネコソファ</t>
  </si>
  <si>
    <t>食べ物</t>
  </si>
  <si>
    <t>壁</t>
  </si>
  <si>
    <t>窓</t>
  </si>
  <si>
    <t>置物</t>
  </si>
  <si>
    <t>床</t>
  </si>
  <si>
    <t>28回</t>
  </si>
  <si>
    <t>正答数</t>
  </si>
  <si>
    <t>赤いフヨウ</t>
  </si>
  <si>
    <t>29回</t>
  </si>
  <si>
    <t>赤いアンスリウム</t>
  </si>
  <si>
    <t>白いマーガレット</t>
  </si>
  <si>
    <t>ローズの壁</t>
  </si>
  <si>
    <t>緑タイルの床</t>
  </si>
  <si>
    <t>フローリングの床</t>
  </si>
  <si>
    <t>青タイルの床</t>
  </si>
  <si>
    <t>アルミの窓</t>
  </si>
  <si>
    <t>せんべい</t>
  </si>
  <si>
    <t>ロールケーキ</t>
  </si>
  <si>
    <t>青いフローリングの床</t>
  </si>
  <si>
    <t>緑カーテンのシンプル窓</t>
  </si>
  <si>
    <t>青いチェックのかべ</t>
  </si>
  <si>
    <t>ピンクな丸じゅうたん</t>
  </si>
  <si>
    <t>青カーテンの格子窓</t>
  </si>
  <si>
    <t>ピンクのコスモス</t>
  </si>
  <si>
    <t>トライアングル</t>
  </si>
  <si>
    <t>小さなクマのぬいぐるみ</t>
  </si>
  <si>
    <t>プリン</t>
  </si>
  <si>
    <t>赤いパンジー</t>
  </si>
  <si>
    <t>ツルヤ商店。宝ばこチャンス。</t>
  </si>
  <si>
    <t>白いシクラメン</t>
  </si>
  <si>
    <t>消しゴム</t>
  </si>
  <si>
    <t>富士の名画</t>
  </si>
  <si>
    <t>額</t>
  </si>
  <si>
    <t>宝物庫。</t>
  </si>
  <si>
    <t>チークの床</t>
  </si>
  <si>
    <t>ブラッディマリーサイドテーブル</t>
  </si>
  <si>
    <t>ブラッディマリーチェアL</t>
  </si>
  <si>
    <t>本</t>
  </si>
  <si>
    <t>習って許して</t>
  </si>
  <si>
    <t>1．料理かな</t>
  </si>
  <si>
    <t>2．英会話はどう？</t>
  </si>
  <si>
    <t>3．カラオケでしょ！</t>
  </si>
  <si>
    <t>白カーテンのシンプル窓</t>
  </si>
  <si>
    <t>草餅</t>
  </si>
  <si>
    <t>お笑い好き？</t>
  </si>
  <si>
    <t>1．まあ好き</t>
  </si>
  <si>
    <t>3．興味ない</t>
  </si>
  <si>
    <t>新聞</t>
  </si>
  <si>
    <t>赤いコスモス</t>
  </si>
  <si>
    <t>貸していたお金</t>
  </si>
  <si>
    <t>選択なし</t>
  </si>
  <si>
    <t>赤いポピー</t>
  </si>
  <si>
    <t>黄色いポピー</t>
  </si>
  <si>
    <t>いちこ大福</t>
  </si>
  <si>
    <t>ホットケーキ</t>
  </si>
  <si>
    <t>たい焼き</t>
  </si>
  <si>
    <t>ストロベリータルト</t>
  </si>
  <si>
    <t>栗羊羹</t>
  </si>
  <si>
    <t>30回</t>
  </si>
  <si>
    <t>温室効果ガスについて</t>
  </si>
  <si>
    <t>1．どうしたの急に？</t>
  </si>
  <si>
    <t>2．興味ない</t>
  </si>
  <si>
    <t>3．なんとかしなきゃ！</t>
  </si>
  <si>
    <t>桃太郎…恐ろしい子</t>
  </si>
  <si>
    <t>1．桃太郎！</t>
  </si>
  <si>
    <t>2．鬼じゃない？</t>
  </si>
  <si>
    <t>3．きびだんご！</t>
  </si>
  <si>
    <t>モンブラン</t>
  </si>
  <si>
    <t>ピンクタイルの床</t>
  </si>
  <si>
    <t>青い丸じゅうたん</t>
  </si>
  <si>
    <t>レースのじゅうたん</t>
  </si>
  <si>
    <t>1000G or 2000G。ちなみに貸した覚えは無い。</t>
  </si>
  <si>
    <t>白いアンスリウム</t>
  </si>
  <si>
    <t>だんご</t>
  </si>
  <si>
    <t>ファッションどうかな</t>
  </si>
  <si>
    <t>1．素敵だね♪</t>
  </si>
  <si>
    <t>2．モテキだね☆</t>
  </si>
  <si>
    <t>3．破壊的だね</t>
  </si>
  <si>
    <t>ピンクストライプのかべ</t>
  </si>
  <si>
    <t>ガトーショコラ</t>
  </si>
  <si>
    <t>31回</t>
  </si>
  <si>
    <t>炊飯器</t>
  </si>
  <si>
    <t>黄色いリクライニングソファ</t>
  </si>
  <si>
    <t>冷蔵庫</t>
  </si>
  <si>
    <t>サイコロ2個</t>
  </si>
  <si>
    <t>これを上げるね！</t>
  </si>
  <si>
    <t>おしるこ</t>
  </si>
  <si>
    <t>-</t>
  </si>
  <si>
    <t>32回</t>
  </si>
  <si>
    <t>回答番号</t>
  </si>
  <si>
    <t>意味</t>
  </si>
  <si>
    <t>万年筆</t>
  </si>
  <si>
    <t>オレンジのクロッカス</t>
  </si>
  <si>
    <t>ピンクの月見草</t>
  </si>
  <si>
    <t>黄色い月見草</t>
  </si>
  <si>
    <t>ピンクのシクラメン</t>
  </si>
  <si>
    <t>白いコスモス</t>
  </si>
  <si>
    <t>白い彼岸花</t>
  </si>
  <si>
    <t>ホッチキス</t>
  </si>
  <si>
    <t>チーズケーキ</t>
  </si>
  <si>
    <t>盆栽</t>
  </si>
  <si>
    <t>赤いチューリップ</t>
  </si>
  <si>
    <t>白いクロッカス</t>
  </si>
  <si>
    <t>ピンクのマーガレット</t>
  </si>
  <si>
    <t>白いポピー</t>
  </si>
  <si>
    <t>三味線</t>
  </si>
  <si>
    <t>青いフトン</t>
  </si>
  <si>
    <t>白いフローリングのゆか</t>
  </si>
  <si>
    <t>オレンジチェックのかべ</t>
  </si>
  <si>
    <t>ピンクボーダーのかべ</t>
  </si>
  <si>
    <t>お正月のかべ</t>
  </si>
  <si>
    <t>木のかべ</t>
  </si>
  <si>
    <t>茶色カーテンのシンプル窓</t>
  </si>
  <si>
    <t>クリスマスの窓</t>
  </si>
  <si>
    <t>謹賀新年の額</t>
  </si>
  <si>
    <t>お正月パーティ限定アイテム。</t>
  </si>
  <si>
    <t>緑レースカーテンの格子窓</t>
  </si>
  <si>
    <t>黄カーテンの格子窓</t>
  </si>
  <si>
    <t>草だんご</t>
  </si>
  <si>
    <t>クリスマスマカロンツリーケーキ</t>
  </si>
  <si>
    <t>クリスマスフランボワーズ</t>
  </si>
  <si>
    <t>【課金】300みん$</t>
  </si>
  <si>
    <t>33回</t>
  </si>
  <si>
    <t>2．おいしいよ</t>
  </si>
  <si>
    <t>3．こんなん食えるか！</t>
  </si>
  <si>
    <t>[[調査中]]</t>
  </si>
  <si>
    <t>[[レベル]]</t>
  </si>
  <si>
    <t>[[イタズラ]]回数</t>
  </si>
  <si>
    <t>到達累計[[経験値]]</t>
  </si>
  <si>
    <t>次回[[レベル]]までの[[経験値]]</t>
  </si>
  <si>
    <t>[[お祝いゴールド]]</t>
  </si>
  <si>
    <t>[[お祝いサイコロ]]</t>
  </si>
  <si>
    <t>[[ログインサイコロ]]個数</t>
  </si>
  <si>
    <t>[[レベル]]</t>
  </si>
  <si>
    <t>[[レベル]]</t>
  </si>
  <si>
    <t>5個</t>
  </si>
  <si>
    <t>5回</t>
  </si>
  <si>
    <t>1000G</t>
  </si>
  <si>
    <t>5個</t>
  </si>
  <si>
    <t>6回</t>
  </si>
  <si>
    <t>1000G</t>
  </si>
  <si>
    <t>6個</t>
  </si>
  <si>
    <t>7回</t>
  </si>
  <si>
    <t>8回</t>
  </si>
  <si>
    <t>7個</t>
  </si>
  <si>
    <t>9回</t>
  </si>
  <si>
    <t>10回</t>
  </si>
  <si>
    <t>8個</t>
  </si>
  <si>
    <t>11回</t>
  </si>
  <si>
    <t>12回</t>
  </si>
  <si>
    <t>9個</t>
  </si>
  <si>
    <t>13回</t>
  </si>
  <si>
    <t>14回</t>
  </si>
  <si>
    <t>10個</t>
  </si>
  <si>
    <t>15回</t>
  </si>
  <si>
    <t>16回</t>
  </si>
  <si>
    <t>17回</t>
  </si>
  <si>
    <t>18回</t>
  </si>
  <si>
    <t>11個</t>
  </si>
  <si>
    <t>19回</t>
  </si>
  <si>
    <t>3000G</t>
  </si>
  <si>
    <t>20回</t>
  </si>
  <si>
    <t>21回</t>
  </si>
  <si>
    <t>22回</t>
  </si>
  <si>
    <t>23回</t>
  </si>
  <si>
    <t>12個</t>
  </si>
  <si>
    <t>24回</t>
  </si>
  <si>
    <t>5000G</t>
  </si>
  <si>
    <t>25回</t>
  </si>
  <si>
    <t>5000G</t>
  </si>
  <si>
    <t>食事経験値</t>
  </si>
  <si>
    <t>取得時にメダルが85枚手に入る。</t>
  </si>
  <si>
    <t>取得時にメダルが150枚手に入る。</t>
  </si>
  <si>
    <t>-</t>
  </si>
  <si>
    <t>アイテム内容</t>
  </si>
  <si>
    <t>次回までのLP</t>
  </si>
  <si>
    <t>なし</t>
  </si>
  <si>
    <t>3000G,サイコロ3個</t>
  </si>
  <si>
    <t>家に庭を作る</t>
  </si>
  <si>
    <t>新コスチュームを販売開始する</t>
  </si>
  <si>
    <t>家をレベル2へ増築する</t>
  </si>
  <si>
    <t>高級インテリアを販売開始する</t>
  </si>
  <si>
    <t>花畑を2列にする</t>
  </si>
  <si>
    <t>ボーナス+3000G</t>
  </si>
  <si>
    <t>アジアンテーブル</t>
  </si>
  <si>
    <t>アジアンリゾートのかべ</t>
  </si>
  <si>
    <t>花畑を3列にする</t>
  </si>
  <si>
    <t>アジアンランプ</t>
  </si>
  <si>
    <t>ボーナス+10000G</t>
  </si>
  <si>
    <t>家をレベル3へ増築する</t>
  </si>
  <si>
    <t>考える人</t>
  </si>
  <si>
    <t>トーテムポール</t>
  </si>
  <si>
    <t>花畑を4列にする</t>
  </si>
  <si>
    <t>モアイ</t>
  </si>
  <si>
    <t>ボーナス+15000G</t>
  </si>
  <si>
    <t>家をレベル4へ増築する</t>
  </si>
  <si>
    <t>大きなウサギのぬいぐるみ</t>
  </si>
  <si>
    <t>ボーナス+20000G</t>
  </si>
  <si>
    <t>家に中庭を増築する</t>
  </si>
  <si>
    <t>みけねこ</t>
  </si>
  <si>
    <t>大型液晶テレビ</t>
  </si>
  <si>
    <t>家に裏庭を増築する</t>
  </si>
  <si>
    <t>家をレベル5へ増築する</t>
  </si>
  <si>
    <t>家をレベル6へ増築する</t>
  </si>
  <si>
    <t>家をレベル7へ増築する</t>
  </si>
  <si>
    <t>家をレベル8へ増築する</t>
  </si>
  <si>
    <t>家をレベル9へ増築する</t>
  </si>
  <si>
    <t>家をレベル10へ増築する</t>
  </si>
  <si>
    <t>家をレベル11へ増築する</t>
  </si>
  <si>
    <t>家をレベル12へ増築する</t>
  </si>
  <si>
    <t>家をレベル13へ増築する</t>
  </si>
  <si>
    <t>家をレベル14へ増築する</t>
  </si>
  <si>
    <t>アジアンリゾートのラグマット</t>
  </si>
  <si>
    <t>アジアンチェア</t>
  </si>
  <si>
    <t>日傘の女性の名画</t>
  </si>
  <si>
    <t>ローズウッドの床</t>
  </si>
  <si>
    <t>ローズの壁</t>
  </si>
  <si>
    <t>富士の名画</t>
  </si>
  <si>
    <t>クマちゃんの窓</t>
  </si>
  <si>
    <t>クマちゃんのゆか</t>
  </si>
  <si>
    <t>クマちゃんのかべ</t>
  </si>
  <si>
    <t>紫君子蘭と薔薇の活花</t>
  </si>
  <si>
    <t>ひまわりの名画</t>
  </si>
  <si>
    <t>信楽焼の洋花瓶</t>
  </si>
  <si>
    <t>ゴルフセット</t>
  </si>
  <si>
    <t>さけびの名画</t>
  </si>
  <si>
    <t>ゴールドクレストの鉢植</t>
  </si>
  <si>
    <t>ポートセルボ噴水</t>
  </si>
  <si>
    <t>微笑みの名画</t>
  </si>
  <si>
    <t>鹿のハンティングトロフィー（額）</t>
  </si>
  <si>
    <t>ホールクロック</t>
  </si>
  <si>
    <t>スタイリッシュパソコンデスク</t>
  </si>
  <si>
    <t>サボテンの花鉢植</t>
  </si>
  <si>
    <t>マイミク</t>
  </si>
  <si>
    <t>1月</t>
  </si>
  <si>
    <t>★☆☆☆☆</t>
  </si>
  <si>
    <t>実績に基づく各スロットでのアイテム出現表</t>
  </si>
  <si>
    <t>※太文字は、出現確率が最も高いスロット</t>
  </si>
  <si>
    <t>6個</t>
  </si>
  <si>
    <t>★★☆☆☆</t>
  </si>
  <si>
    <t>★みため</t>
  </si>
  <si>
    <t>累積仲良し度</t>
  </si>
  <si>
    <t>アジアンリゾートのかべ</t>
  </si>
  <si>
    <t>ふりがな</t>
  </si>
  <si>
    <t>宝物庫。</t>
  </si>
  <si>
    <t>.</t>
  </si>
  <si>
    <t>※赤文字は前回パーティ時の情報。同じになる事が多いため、残してあり、確定したら黒文字にする。</t>
  </si>
  <si>
    <t>恋するミーナ</t>
  </si>
  <si>
    <t>青ソファ</t>
  </si>
  <si>
    <t>ALEN折りたたみチェア黒L</t>
  </si>
  <si>
    <t>パソコン</t>
  </si>
  <si>
    <t>恋するエリック</t>
  </si>
  <si>
    <t>トントン</t>
  </si>
  <si>
    <t>テンテン</t>
  </si>
  <si>
    <t>ロミオ</t>
  </si>
  <si>
    <t>ジュリエット</t>
  </si>
  <si>
    <t>王子様</t>
  </si>
  <si>
    <t>シンデレラ</t>
  </si>
  <si>
    <t>シンデレラ</t>
  </si>
  <si>
    <t>ちゅー太</t>
  </si>
  <si>
    <t>くるみちゃん</t>
  </si>
  <si>
    <t>ハム吉</t>
  </si>
  <si>
    <t>ハム美</t>
  </si>
  <si>
    <t>ハッピー</t>
  </si>
  <si>
    <t>マロン</t>
  </si>
  <si>
    <t>グッフー</t>
  </si>
  <si>
    <t>マッフー</t>
  </si>
  <si>
    <t>ジェントル</t>
  </si>
  <si>
    <t>ピンキー</t>
  </si>
  <si>
    <t>愛のキューピッド アダム</t>
  </si>
  <si>
    <t>愛のキューピッド イヴ</t>
  </si>
  <si>
    <t>ニャン次郎</t>
  </si>
  <si>
    <t>ニャン子</t>
  </si>
  <si>
    <t>パトリック</t>
  </si>
  <si>
    <t>アンダルシア</t>
  </si>
  <si>
    <t>700LP：</t>
  </si>
  <si>
    <t>13個</t>
  </si>
  <si>
    <t>★★★☆☆</t>
  </si>
  <si>
    <t>★★★★☆</t>
  </si>
  <si>
    <t>☆☆☆☆☆</t>
  </si>
  <si>
    <t>仲良し</t>
  </si>
  <si>
    <t>はまさん</t>
  </si>
  <si>
    <t>りんご飴</t>
  </si>
  <si>
    <t>月見のお供え</t>
  </si>
  <si>
    <t>花火パーティ限定アイテム。</t>
  </si>
  <si>
    <t>個</t>
  </si>
  <si>
    <t>バレンタインマッドハッター</t>
  </si>
  <si>
    <t>バレンタインマッドハッター</t>
  </si>
  <si>
    <t>麗しのマブ</t>
  </si>
  <si>
    <t>麗しのマブ</t>
  </si>
  <si>
    <t>愛しのカブ</t>
  </si>
  <si>
    <t>愛しのカブ</t>
  </si>
  <si>
    <t>4枚スロ</t>
  </si>
  <si>
    <t>合計</t>
  </si>
  <si>
    <t>3枚スロ</t>
  </si>
  <si>
    <t>2枚スロ</t>
  </si>
  <si>
    <t>1枚スロ</t>
  </si>
  <si>
    <t>[[調査中]]</t>
  </si>
  <si>
    <t>[[調査中]]</t>
  </si>
  <si>
    <t>バレンタインアリス</t>
  </si>
  <si>
    <t>34回</t>
  </si>
  <si>
    <t>35回</t>
  </si>
  <si>
    <t>7500G</t>
  </si>
  <si>
    <t>アイテム名</t>
  </si>
  <si>
    <t>バレンタインアリス</t>
  </si>
  <si>
    <t>2月</t>
  </si>
  <si>
    <t>36回</t>
  </si>
  <si>
    <t>R</t>
  </si>
  <si>
    <t>720LP：</t>
  </si>
  <si>
    <t>730LP：</t>
  </si>
  <si>
    <t>青いバンジー</t>
  </si>
  <si>
    <t>黄色いパンジー</t>
  </si>
  <si>
    <t>白いパンジー</t>
  </si>
  <si>
    <t>家をレベル15へ増築する</t>
  </si>
  <si>
    <t>胡蝶蘭の鉢植</t>
  </si>
  <si>
    <t>LP</t>
  </si>
  <si>
    <t>必要LP：</t>
  </si>
  <si>
    <t>LP：</t>
  </si>
  <si>
    <t>.</t>
  </si>
  <si>
    <t>.</t>
  </si>
  <si>
    <t>100LP：</t>
  </si>
  <si>
    <t>500LP：</t>
  </si>
  <si>
    <t>1000LP：</t>
  </si>
  <si>
    <t>2000LP：</t>
  </si>
  <si>
    <t>2500LP：</t>
  </si>
  <si>
    <t>3000LP：</t>
  </si>
  <si>
    <t>3500LP：</t>
  </si>
  <si>
    <t>4500LP：</t>
  </si>
  <si>
    <t>5500LP：</t>
  </si>
  <si>
    <t>6500LP：</t>
  </si>
  <si>
    <t>7500LP：</t>
  </si>
  <si>
    <t>8000LP：</t>
  </si>
  <si>
    <t>8500LP：</t>
  </si>
  <si>
    <t>9500LP：</t>
  </si>
  <si>
    <t>10000LP：</t>
  </si>
  <si>
    <t>12000LP：</t>
  </si>
  <si>
    <t>14000LP：</t>
  </si>
  <si>
    <t>15000LP：</t>
  </si>
  <si>
    <t>エレキギター</t>
  </si>
  <si>
    <t>宝ばこチャンス。</t>
  </si>
  <si>
    <t>チェロ</t>
  </si>
  <si>
    <t>恋のひこぼしくん</t>
  </si>
  <si>
    <t>双子座の巫女ジェニー</t>
  </si>
  <si>
    <t>家をレベル19へ増築する</t>
  </si>
  <si>
    <t>90000Gで地下2階左2室増築</t>
  </si>
  <si>
    <t>208000LP：</t>
  </si>
  <si>
    <t>202000LP：</t>
  </si>
  <si>
    <t>197000LP：</t>
  </si>
  <si>
    <t>190000LP：</t>
  </si>
  <si>
    <t>英国風ガーデンベンチ</t>
  </si>
  <si>
    <t>幸福の木の鉢植</t>
  </si>
  <si>
    <t>家に中庭2を増築する</t>
  </si>
  <si>
    <t>52回</t>
  </si>
  <si>
    <t>53回</t>
  </si>
  <si>
    <t>.</t>
  </si>
  <si>
    <t>宝ばこチャンス。</t>
  </si>
  <si>
    <t>なし</t>
  </si>
  <si>
    <t>0～9</t>
  </si>
  <si>
    <t>30～69</t>
  </si>
  <si>
    <t>70～149</t>
  </si>
  <si>
    <t>150～249</t>
  </si>
  <si>
    <t>250～349</t>
  </si>
  <si>
    <t>.</t>
  </si>
  <si>
    <t>おりひめの願い 黄金の短冊キャンペーン」</t>
  </si>
  <si>
    <t>限定アイテム名</t>
  </si>
  <si>
    <t>星の砂500粒</t>
  </si>
  <si>
    <t>黄金の短冊</t>
  </si>
  <si>
    <t>10枚</t>
  </si>
  <si>
    <t>満開のあじさい(青)</t>
  </si>
  <si>
    <t>05枚</t>
  </si>
  <si>
    <t>20枚</t>
  </si>
  <si>
    <t>満開のあじさい(赤)</t>
  </si>
  <si>
    <t>3つ子のお星さま</t>
  </si>
  <si>
    <t>40枚</t>
  </si>
  <si>
    <t>77枚</t>
  </si>
  <si>
    <t>織姫と彦星(額)</t>
  </si>
  <si>
    <t>LP：680</t>
  </si>
  <si>
    <t>LP：580</t>
  </si>
  <si>
    <t>LP：[[調査中]]</t>
  </si>
  <si>
    <t>LP：550</t>
  </si>
  <si>
    <t>獅子座流星のリオン</t>
  </si>
  <si>
    <t>キラキラ七夕ちゃん</t>
  </si>
  <si>
    <t>蟹座の精霊キャンディ</t>
  </si>
  <si>
    <t>魚座の精霊アリサ</t>
  </si>
  <si>
    <t>天秤座の巫女ライブ</t>
  </si>
  <si>
    <t>牡牛座彗星のドナ</t>
  </si>
  <si>
    <t>恋のおりひめちゃん</t>
  </si>
  <si>
    <t>乙女の巫女マリア</t>
  </si>
  <si>
    <t>山羊座郵便のシロ</t>
  </si>
  <si>
    <t>射手座の巫女アスベル</t>
  </si>
  <si>
    <t>全レア度合計</t>
  </si>
  <si>
    <t>レア合計</t>
  </si>
  <si>
    <t>ノーマル＋合計</t>
  </si>
  <si>
    <t>ノーマル合計</t>
  </si>
  <si>
    <t>.</t>
  </si>
  <si>
    <t>ランチスロ</t>
  </si>
  <si>
    <t>100みん$スロ</t>
  </si>
  <si>
    <t>300みん$スロ</t>
  </si>
  <si>
    <t>.</t>
  </si>
  <si>
    <t>おりひめちゃん</t>
  </si>
  <si>
    <t>個</t>
  </si>
  <si>
    <t>ひこぼしくん</t>
  </si>
  <si>
    <t>.</t>
  </si>
  <si>
    <t>個</t>
  </si>
  <si>
    <t>ノーマル合計</t>
  </si>
  <si>
    <t>.</t>
  </si>
  <si>
    <t>.</t>
  </si>
  <si>
    <t>.</t>
  </si>
  <si>
    <t>.</t>
  </si>
  <si>
    <t>.</t>
  </si>
  <si>
    <t>ノーマル＋合計</t>
  </si>
  <si>
    <t>おりひめちゃん</t>
  </si>
  <si>
    <t>ひこぼしくん</t>
  </si>
  <si>
    <t>.</t>
  </si>
  <si>
    <t>レア合計</t>
  </si>
  <si>
    <t>..</t>
  </si>
  <si>
    <t>個</t>
  </si>
  <si>
    <t>※7月5日夕方以降の確率アップ</t>
  </si>
  <si>
    <t>350～637</t>
  </si>
  <si>
    <t>15個</t>
  </si>
  <si>
    <t>54回</t>
  </si>
  <si>
    <t>12500G</t>
  </si>
  <si>
    <t>7個</t>
  </si>
  <si>
    <t>牡牛座カウボーイのドナ</t>
  </si>
  <si>
    <t>掃除機</t>
  </si>
  <si>
    <t>100枚</t>
  </si>
  <si>
    <t>七夕の杖</t>
  </si>
  <si>
    <t>[[七夕パーティ]]用アイテム</t>
  </si>
  <si>
    <t>.</t>
  </si>
  <si>
    <t>ALENウッドチェア白R</t>
  </si>
  <si>
    <t>射手座の神官アスベル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</si>
</sst>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b/>
      <sz val="11"/>
      <color indexed="10"/>
      <name val="ＭＳ Ｐゴシック"/>
      <family val="3"/>
    </font>
    <font>
      <sz val="11"/>
      <color indexed="22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 diagonalUp="1">
      <left style="medium"/>
      <right style="medium"/>
      <top style="medium"/>
      <bottom style="medium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76" fontId="0" fillId="0" borderId="10" xfId="0" applyNumberFormat="1" applyFill="1" applyBorder="1" applyAlignment="1">
      <alignment/>
    </xf>
    <xf numFmtId="0" fontId="0" fillId="3" borderId="11" xfId="0" applyFill="1" applyBorder="1" applyAlignment="1">
      <alignment horizontal="right"/>
    </xf>
    <xf numFmtId="0" fontId="0" fillId="3" borderId="12" xfId="0" applyFill="1" applyBorder="1" applyAlignment="1">
      <alignment horizontal="right"/>
    </xf>
    <xf numFmtId="0" fontId="0" fillId="3" borderId="13" xfId="0" applyFill="1" applyBorder="1" applyAlignment="1">
      <alignment horizontal="right"/>
    </xf>
    <xf numFmtId="0" fontId="0" fillId="3" borderId="14" xfId="0" applyFill="1" applyBorder="1" applyAlignment="1">
      <alignment horizontal="right"/>
    </xf>
    <xf numFmtId="0" fontId="0" fillId="4" borderId="10" xfId="0" applyFill="1" applyBorder="1" applyAlignment="1">
      <alignment/>
    </xf>
    <xf numFmtId="49" fontId="0" fillId="0" borderId="0" xfId="0" applyNumberFormat="1" applyAlignment="1">
      <alignment/>
    </xf>
    <xf numFmtId="0" fontId="0" fillId="0" borderId="15" xfId="0" applyFill="1" applyBorder="1" applyAlignment="1">
      <alignment/>
    </xf>
    <xf numFmtId="0" fontId="0" fillId="0" borderId="0" xfId="0" applyAlignment="1">
      <alignment horizontal="left" vertical="center"/>
    </xf>
    <xf numFmtId="176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0" fontId="0" fillId="0" borderId="16" xfId="0" applyNumberFormat="1" applyFont="1" applyFill="1" applyBorder="1" applyAlignment="1">
      <alignment/>
    </xf>
    <xf numFmtId="10" fontId="0" fillId="0" borderId="10" xfId="0" applyNumberFormat="1" applyFont="1" applyFill="1" applyBorder="1" applyAlignment="1">
      <alignment/>
    </xf>
    <xf numFmtId="10" fontId="0" fillId="0" borderId="1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81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56" fontId="0" fillId="0" borderId="0" xfId="0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4" borderId="14" xfId="0" applyNumberFormat="1" applyFill="1" applyBorder="1" applyAlignment="1">
      <alignment horizontal="right"/>
    </xf>
    <xf numFmtId="0" fontId="0" fillId="3" borderId="18" xfId="0" applyNumberFormat="1" applyFill="1" applyBorder="1" applyAlignment="1">
      <alignment horizontal="right"/>
    </xf>
    <xf numFmtId="0" fontId="0" fillId="4" borderId="14" xfId="0" applyNumberFormat="1" applyFill="1" applyBorder="1" applyAlignment="1">
      <alignment/>
    </xf>
    <xf numFmtId="0" fontId="0" fillId="3" borderId="12" xfId="0" applyNumberFormat="1" applyFill="1" applyBorder="1" applyAlignment="1">
      <alignment horizontal="right"/>
    </xf>
    <xf numFmtId="0" fontId="0" fillId="0" borderId="19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3" borderId="13" xfId="0" applyNumberFormat="1" applyFill="1" applyBorder="1" applyAlignment="1">
      <alignment horizontal="right"/>
    </xf>
    <xf numFmtId="0" fontId="0" fillId="0" borderId="21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0" fillId="3" borderId="22" xfId="0" applyNumberFormat="1" applyFill="1" applyBorder="1" applyAlignment="1">
      <alignment horizontal="right"/>
    </xf>
    <xf numFmtId="0" fontId="0" fillId="0" borderId="23" xfId="0" applyNumberFormat="1" applyFont="1" applyFill="1" applyBorder="1" applyAlignment="1">
      <alignment/>
    </xf>
    <xf numFmtId="0" fontId="0" fillId="0" borderId="22" xfId="0" applyNumberFormat="1" applyFont="1" applyFill="1" applyBorder="1" applyAlignment="1">
      <alignment/>
    </xf>
    <xf numFmtId="0" fontId="0" fillId="0" borderId="24" xfId="0" applyNumberFormat="1" applyFont="1" applyFill="1" applyBorder="1" applyAlignment="1">
      <alignment/>
    </xf>
    <xf numFmtId="0" fontId="0" fillId="3" borderId="11" xfId="0" applyNumberFormat="1" applyFill="1" applyBorder="1" applyAlignment="1">
      <alignment horizontal="right"/>
    </xf>
    <xf numFmtId="0" fontId="0" fillId="0" borderId="25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0" fillId="3" borderId="26" xfId="0" applyNumberFormat="1" applyFill="1" applyBorder="1" applyAlignment="1">
      <alignment horizontal="right"/>
    </xf>
    <xf numFmtId="0" fontId="0" fillId="0" borderId="27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28" xfId="0" applyNumberFormat="1" applyFont="1" applyFill="1" applyBorder="1" applyAlignment="1">
      <alignment/>
    </xf>
    <xf numFmtId="0" fontId="0" fillId="3" borderId="14" xfId="0" applyNumberFormat="1" applyFill="1" applyBorder="1" applyAlignment="1">
      <alignment horizontal="right"/>
    </xf>
    <xf numFmtId="0" fontId="0" fillId="0" borderId="23" xfId="0" applyNumberFormat="1" applyFon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4" fillId="0" borderId="10" xfId="0" applyNumberFormat="1" applyFont="1" applyFill="1" applyBorder="1" applyAlignment="1">
      <alignment/>
    </xf>
    <xf numFmtId="0" fontId="4" fillId="3" borderId="22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0" fillId="4" borderId="29" xfId="0" applyFill="1" applyBorder="1" applyAlignment="1">
      <alignment horizontal="right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4" borderId="33" xfId="0" applyNumberFormat="1" applyFill="1" applyBorder="1" applyAlignment="1">
      <alignment/>
    </xf>
    <xf numFmtId="0" fontId="0" fillId="0" borderId="34" xfId="0" applyFill="1" applyBorder="1" applyAlignment="1">
      <alignment/>
    </xf>
    <xf numFmtId="0" fontId="23" fillId="0" borderId="10" xfId="0" applyFont="1" applyBorder="1" applyAlignment="1">
      <alignment horizontal="left" vertical="center"/>
    </xf>
    <xf numFmtId="0" fontId="4" fillId="4" borderId="34" xfId="0" applyFont="1" applyFill="1" applyBorder="1" applyAlignment="1">
      <alignment/>
    </xf>
    <xf numFmtId="0" fontId="0" fillId="0" borderId="34" xfId="0" applyBorder="1" applyAlignment="1">
      <alignment/>
    </xf>
    <xf numFmtId="0" fontId="0" fillId="5" borderId="1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23" borderId="10" xfId="0" applyFill="1" applyBorder="1" applyAlignment="1">
      <alignment/>
    </xf>
    <xf numFmtId="0" fontId="0" fillId="23" borderId="10" xfId="0" applyFill="1" applyBorder="1" applyAlignment="1">
      <alignment horizontal="center"/>
    </xf>
    <xf numFmtId="0" fontId="0" fillId="22" borderId="10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0" xfId="0" applyFill="1" applyBorder="1" applyAlignment="1">
      <alignment horizontal="center"/>
    </xf>
    <xf numFmtId="0" fontId="4" fillId="25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11" borderId="10" xfId="0" applyFill="1" applyBorder="1" applyAlignment="1">
      <alignment/>
    </xf>
    <xf numFmtId="0" fontId="4" fillId="11" borderId="10" xfId="0" applyFont="1" applyFill="1" applyBorder="1" applyAlignment="1">
      <alignment/>
    </xf>
    <xf numFmtId="49" fontId="0" fillId="11" borderId="10" xfId="0" applyNumberFormat="1" applyFill="1" applyBorder="1" applyAlignment="1">
      <alignment/>
    </xf>
    <xf numFmtId="0" fontId="0" fillId="11" borderId="10" xfId="0" applyFill="1" applyBorder="1" applyAlignment="1">
      <alignment horizontal="left" vertical="center"/>
    </xf>
    <xf numFmtId="0" fontId="0" fillId="3" borderId="35" xfId="0" applyFont="1" applyFill="1" applyBorder="1" applyAlignment="1">
      <alignment/>
    </xf>
    <xf numFmtId="0" fontId="0" fillId="3" borderId="35" xfId="0" applyFill="1" applyBorder="1" applyAlignment="1">
      <alignment/>
    </xf>
    <xf numFmtId="10" fontId="0" fillId="3" borderId="35" xfId="0" applyNumberFormat="1" applyFont="1" applyFill="1" applyBorder="1" applyAlignment="1">
      <alignment/>
    </xf>
    <xf numFmtId="0" fontId="0" fillId="21" borderId="35" xfId="0" applyFont="1" applyFill="1" applyBorder="1" applyAlignment="1">
      <alignment/>
    </xf>
    <xf numFmtId="0" fontId="0" fillId="8" borderId="36" xfId="0" applyFont="1" applyFill="1" applyBorder="1" applyAlignment="1">
      <alignment/>
    </xf>
    <xf numFmtId="0" fontId="0" fillId="8" borderId="36" xfId="0" applyFill="1" applyBorder="1" applyAlignment="1">
      <alignment/>
    </xf>
    <xf numFmtId="0" fontId="0" fillId="8" borderId="24" xfId="0" applyFont="1" applyFill="1" applyBorder="1" applyAlignment="1">
      <alignment/>
    </xf>
    <xf numFmtId="10" fontId="0" fillId="8" borderId="36" xfId="0" applyNumberFormat="1" applyFont="1" applyFill="1" applyBorder="1" applyAlignment="1">
      <alignment/>
    </xf>
    <xf numFmtId="0" fontId="0" fillId="4" borderId="36" xfId="0" applyFont="1" applyFill="1" applyBorder="1" applyAlignment="1">
      <alignment/>
    </xf>
    <xf numFmtId="0" fontId="0" fillId="4" borderId="36" xfId="0" applyFill="1" applyBorder="1" applyAlignment="1">
      <alignment/>
    </xf>
    <xf numFmtId="0" fontId="0" fillId="4" borderId="24" xfId="0" applyFont="1" applyFill="1" applyBorder="1" applyAlignment="1">
      <alignment/>
    </xf>
    <xf numFmtId="10" fontId="0" fillId="4" borderId="36" xfId="0" applyNumberFormat="1" applyFont="1" applyFill="1" applyBorder="1" applyAlignment="1">
      <alignment/>
    </xf>
    <xf numFmtId="10" fontId="0" fillId="0" borderId="37" xfId="0" applyNumberFormat="1" applyFont="1" applyFill="1" applyBorder="1" applyAlignment="1">
      <alignment/>
    </xf>
    <xf numFmtId="10" fontId="0" fillId="0" borderId="38" xfId="0" applyNumberFormat="1" applyFont="1" applyFill="1" applyBorder="1" applyAlignment="1">
      <alignment/>
    </xf>
    <xf numFmtId="10" fontId="0" fillId="0" borderId="39" xfId="0" applyNumberFormat="1" applyFont="1" applyFill="1" applyBorder="1" applyAlignment="1">
      <alignment/>
    </xf>
    <xf numFmtId="10" fontId="0" fillId="3" borderId="35" xfId="0" applyNumberFormat="1" applyFill="1" applyBorder="1" applyAlignment="1">
      <alignment/>
    </xf>
    <xf numFmtId="10" fontId="0" fillId="3" borderId="40" xfId="0" applyNumberFormat="1" applyFill="1" applyBorder="1" applyAlignment="1">
      <alignment/>
    </xf>
    <xf numFmtId="9" fontId="0" fillId="21" borderId="35" xfId="0" applyNumberFormat="1" applyFill="1" applyBorder="1" applyAlignment="1">
      <alignment/>
    </xf>
    <xf numFmtId="9" fontId="0" fillId="21" borderId="40" xfId="0" applyNumberFormat="1" applyFill="1" applyBorder="1" applyAlignment="1">
      <alignment/>
    </xf>
    <xf numFmtId="0" fontId="0" fillId="0" borderId="41" xfId="0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8" borderId="42" xfId="0" applyFont="1" applyFill="1" applyBorder="1" applyAlignment="1">
      <alignment/>
    </xf>
    <xf numFmtId="0" fontId="0" fillId="4" borderId="42" xfId="0" applyFont="1" applyFill="1" applyBorder="1" applyAlignment="1">
      <alignment/>
    </xf>
    <xf numFmtId="0" fontId="0" fillId="3" borderId="40" xfId="0" applyFont="1" applyFill="1" applyBorder="1" applyAlignment="1">
      <alignment/>
    </xf>
    <xf numFmtId="0" fontId="0" fillId="21" borderId="40" xfId="0" applyFont="1" applyFill="1" applyBorder="1" applyAlignment="1">
      <alignment/>
    </xf>
    <xf numFmtId="0" fontId="0" fillId="0" borderId="29" xfId="0" applyFill="1" applyBorder="1" applyAlignment="1">
      <alignment/>
    </xf>
    <xf numFmtId="10" fontId="0" fillId="0" borderId="11" xfId="0" applyNumberFormat="1" applyFont="1" applyFill="1" applyBorder="1" applyAlignment="1">
      <alignment/>
    </xf>
    <xf numFmtId="10" fontId="0" fillId="0" borderId="12" xfId="0" applyNumberFormat="1" applyFont="1" applyFill="1" applyBorder="1" applyAlignment="1">
      <alignment/>
    </xf>
    <xf numFmtId="10" fontId="0" fillId="0" borderId="13" xfId="0" applyNumberFormat="1" applyFont="1" applyFill="1" applyBorder="1" applyAlignment="1">
      <alignment/>
    </xf>
    <xf numFmtId="10" fontId="0" fillId="8" borderId="43" xfId="0" applyNumberFormat="1" applyFont="1" applyFill="1" applyBorder="1" applyAlignment="1">
      <alignment/>
    </xf>
    <xf numFmtId="10" fontId="0" fillId="8" borderId="44" xfId="0" applyNumberFormat="1" applyFont="1" applyFill="1" applyBorder="1" applyAlignment="1">
      <alignment/>
    </xf>
    <xf numFmtId="10" fontId="0" fillId="4" borderId="43" xfId="0" applyNumberFormat="1" applyFont="1" applyFill="1" applyBorder="1" applyAlignment="1">
      <alignment/>
    </xf>
    <xf numFmtId="10" fontId="0" fillId="4" borderId="44" xfId="0" applyNumberFormat="1" applyFont="1" applyFill="1" applyBorder="1" applyAlignment="1">
      <alignment/>
    </xf>
    <xf numFmtId="10" fontId="0" fillId="3" borderId="14" xfId="0" applyNumberFormat="1" applyFont="1" applyFill="1" applyBorder="1" applyAlignment="1">
      <alignment/>
    </xf>
    <xf numFmtId="9" fontId="0" fillId="21" borderId="14" xfId="0" applyNumberForma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8" borderId="48" xfId="0" applyFont="1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5" xfId="0" applyFill="1" applyBorder="1" applyAlignment="1">
      <alignment/>
    </xf>
    <xf numFmtId="0" fontId="0" fillId="4" borderId="48" xfId="0" applyFont="1" applyFill="1" applyBorder="1" applyAlignment="1">
      <alignment/>
    </xf>
    <xf numFmtId="0" fontId="0" fillId="3" borderId="49" xfId="0" applyFont="1" applyFill="1" applyBorder="1" applyAlignment="1">
      <alignment/>
    </xf>
    <xf numFmtId="0" fontId="0" fillId="21" borderId="49" xfId="0" applyFont="1" applyFill="1" applyBorder="1" applyAlignment="1">
      <alignment/>
    </xf>
    <xf numFmtId="0" fontId="0" fillId="8" borderId="50" xfId="0" applyFont="1" applyFill="1" applyBorder="1" applyAlignment="1">
      <alignment/>
    </xf>
    <xf numFmtId="0" fontId="0" fillId="8" borderId="51" xfId="0" applyFill="1" applyBorder="1" applyAlignment="1">
      <alignment horizontal="right"/>
    </xf>
    <xf numFmtId="0" fontId="0" fillId="8" borderId="52" xfId="0" applyFill="1" applyBorder="1" applyAlignment="1">
      <alignment horizontal="right"/>
    </xf>
    <xf numFmtId="0" fontId="0" fillId="8" borderId="53" xfId="0" applyFill="1" applyBorder="1" applyAlignment="1">
      <alignment horizontal="right"/>
    </xf>
    <xf numFmtId="0" fontId="0" fillId="8" borderId="54" xfId="0" applyFill="1" applyBorder="1" applyAlignment="1">
      <alignment horizontal="right"/>
    </xf>
    <xf numFmtId="0" fontId="0" fillId="8" borderId="55" xfId="0" applyFill="1" applyBorder="1" applyAlignment="1">
      <alignment horizontal="right"/>
    </xf>
    <xf numFmtId="0" fontId="0" fillId="4" borderId="52" xfId="0" applyFont="1" applyFill="1" applyBorder="1" applyAlignment="1">
      <alignment horizontal="right"/>
    </xf>
    <xf numFmtId="0" fontId="0" fillId="4" borderId="53" xfId="0" applyFont="1" applyFill="1" applyBorder="1" applyAlignment="1">
      <alignment horizontal="right"/>
    </xf>
    <xf numFmtId="0" fontId="0" fillId="4" borderId="54" xfId="0" applyFont="1" applyFill="1" applyBorder="1" applyAlignment="1">
      <alignment horizontal="right"/>
    </xf>
    <xf numFmtId="0" fontId="0" fillId="4" borderId="53" xfId="0" applyFill="1" applyBorder="1" applyAlignment="1">
      <alignment horizontal="right"/>
    </xf>
    <xf numFmtId="0" fontId="24" fillId="4" borderId="54" xfId="0" applyFont="1" applyFill="1" applyBorder="1" applyAlignment="1">
      <alignment horizontal="right"/>
    </xf>
    <xf numFmtId="0" fontId="0" fillId="4" borderId="55" xfId="0" applyFill="1" applyBorder="1" applyAlignment="1">
      <alignment horizontal="right"/>
    </xf>
    <xf numFmtId="0" fontId="0" fillId="3" borderId="52" xfId="0" applyFill="1" applyBorder="1" applyAlignment="1">
      <alignment horizontal="right"/>
    </xf>
    <xf numFmtId="0" fontId="0" fillId="3" borderId="53" xfId="0" applyFill="1" applyBorder="1" applyAlignment="1">
      <alignment horizontal="right"/>
    </xf>
    <xf numFmtId="0" fontId="0" fillId="3" borderId="54" xfId="0" applyFill="1" applyBorder="1" applyAlignment="1">
      <alignment horizontal="right"/>
    </xf>
    <xf numFmtId="0" fontId="0" fillId="3" borderId="56" xfId="0" applyFill="1" applyBorder="1" applyAlignment="1">
      <alignment horizontal="right"/>
    </xf>
    <xf numFmtId="0" fontId="0" fillId="21" borderId="56" xfId="0" applyFill="1" applyBorder="1" applyAlignment="1">
      <alignment horizontal="right"/>
    </xf>
    <xf numFmtId="0" fontId="0" fillId="4" borderId="50" xfId="0" applyFill="1" applyBorder="1" applyAlignment="1">
      <alignment horizontal="right"/>
    </xf>
    <xf numFmtId="0" fontId="0" fillId="3" borderId="50" xfId="0" applyFill="1" applyBorder="1" applyAlignment="1">
      <alignment horizontal="right"/>
    </xf>
    <xf numFmtId="0" fontId="0" fillId="11" borderId="57" xfId="0" applyFont="1" applyFill="1" applyBorder="1" applyAlignment="1">
      <alignment horizontal="center"/>
    </xf>
    <xf numFmtId="0" fontId="0" fillId="11" borderId="58" xfId="0" applyFill="1" applyBorder="1" applyAlignment="1">
      <alignment/>
    </xf>
    <xf numFmtId="0" fontId="0" fillId="11" borderId="59" xfId="0" applyFill="1" applyBorder="1" applyAlignment="1">
      <alignment/>
    </xf>
    <xf numFmtId="0" fontId="0" fillId="23" borderId="58" xfId="0" applyFill="1" applyBorder="1" applyAlignment="1">
      <alignment/>
    </xf>
    <xf numFmtId="0" fontId="0" fillId="0" borderId="59" xfId="0" applyBorder="1" applyAlignment="1">
      <alignment/>
    </xf>
    <xf numFmtId="0" fontId="0" fillId="11" borderId="60" xfId="0" applyFont="1" applyFill="1" applyBorder="1" applyAlignment="1">
      <alignment horizontal="center"/>
    </xf>
    <xf numFmtId="0" fontId="0" fillId="11" borderId="61" xfId="0" applyFill="1" applyBorder="1" applyAlignment="1">
      <alignment/>
    </xf>
    <xf numFmtId="0" fontId="0" fillId="11" borderId="62" xfId="0" applyFill="1" applyBorder="1" applyAlignment="1">
      <alignment/>
    </xf>
    <xf numFmtId="0" fontId="0" fillId="23" borderId="61" xfId="0" applyFont="1" applyFill="1" applyBorder="1" applyAlignment="1">
      <alignment horizontal="center"/>
    </xf>
    <xf numFmtId="0" fontId="0" fillId="23" borderId="61" xfId="0" applyFill="1" applyBorder="1" applyAlignment="1">
      <alignment/>
    </xf>
    <xf numFmtId="0" fontId="0" fillId="0" borderId="62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73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5" sqref="L5"/>
    </sheetView>
  </sheetViews>
  <sheetFormatPr defaultColWidth="9.00390625" defaultRowHeight="13.5"/>
  <cols>
    <col min="2" max="2" width="20.25390625" style="0" bestFit="1" customWidth="1"/>
    <col min="3" max="3" width="20.625" style="0" customWidth="1"/>
    <col min="4" max="4" width="7.75390625" style="0" bestFit="1" customWidth="1"/>
    <col min="5" max="5" width="6.50390625" style="0" bestFit="1" customWidth="1"/>
    <col min="6" max="6" width="6.50390625" style="0" customWidth="1"/>
    <col min="7" max="7" width="6.50390625" style="0" bestFit="1" customWidth="1"/>
    <col min="8" max="8" width="6.50390625" style="0" customWidth="1"/>
    <col min="9" max="9" width="5.50390625" style="0" bestFit="1" customWidth="1"/>
    <col min="10" max="10" width="5.50390625" style="0" customWidth="1"/>
    <col min="11" max="11" width="10.00390625" style="0" bestFit="1" customWidth="1"/>
    <col min="12" max="12" width="13.375" style="0" bestFit="1" customWidth="1"/>
    <col min="13" max="13" width="13.00390625" style="0" bestFit="1" customWidth="1"/>
    <col min="14" max="14" width="6.50390625" style="0" customWidth="1"/>
    <col min="15" max="15" width="22.25390625" style="0" bestFit="1" customWidth="1"/>
    <col min="16" max="16" width="29.50390625" style="0" bestFit="1" customWidth="1"/>
  </cols>
  <sheetData>
    <row r="2" spans="2:17" ht="13.5">
      <c r="B2" s="88" t="s">
        <v>287</v>
      </c>
      <c r="C2" s="88" t="s">
        <v>783</v>
      </c>
      <c r="D2" s="88" t="s">
        <v>290</v>
      </c>
      <c r="E2" s="88" t="s">
        <v>408</v>
      </c>
      <c r="F2" s="88"/>
      <c r="G2" s="88" t="s">
        <v>294</v>
      </c>
      <c r="H2" s="88"/>
      <c r="I2" s="88" t="s">
        <v>409</v>
      </c>
      <c r="J2" s="88"/>
      <c r="K2" s="88" t="s">
        <v>413</v>
      </c>
      <c r="L2" s="88" t="s">
        <v>355</v>
      </c>
      <c r="M2" s="88" t="s">
        <v>298</v>
      </c>
      <c r="N2" s="88" t="s">
        <v>710</v>
      </c>
      <c r="O2" s="88" t="s">
        <v>388</v>
      </c>
      <c r="P2" s="88" t="s">
        <v>289</v>
      </c>
      <c r="Q2" s="76" t="s">
        <v>57</v>
      </c>
    </row>
    <row r="3" spans="2:17" ht="13.5">
      <c r="B3" s="79" t="s">
        <v>204</v>
      </c>
      <c r="C3" s="79" t="str">
        <f aca="true" t="shared" si="0" ref="C3:C31">PHONETIC(B3)</f>
        <v>ALENうっどちぇああかL</v>
      </c>
      <c r="D3" s="79" t="s">
        <v>543</v>
      </c>
      <c r="E3" s="79" t="s">
        <v>837</v>
      </c>
      <c r="F3" s="79" t="s">
        <v>92</v>
      </c>
      <c r="G3" s="79" t="s">
        <v>837</v>
      </c>
      <c r="H3" s="79" t="s">
        <v>92</v>
      </c>
      <c r="I3" s="79" t="s">
        <v>837</v>
      </c>
      <c r="J3" s="79" t="s">
        <v>93</v>
      </c>
      <c r="K3" s="79" t="s">
        <v>837</v>
      </c>
      <c r="L3" s="79" t="s">
        <v>837</v>
      </c>
      <c r="M3" s="79">
        <v>50</v>
      </c>
      <c r="N3" s="79" t="s">
        <v>837</v>
      </c>
      <c r="O3" s="79" t="s">
        <v>446</v>
      </c>
      <c r="P3" s="79"/>
      <c r="Q3" s="74" t="s">
        <v>57</v>
      </c>
    </row>
    <row r="4" spans="2:17" ht="13.5">
      <c r="B4" s="79" t="s">
        <v>789</v>
      </c>
      <c r="C4" s="79" t="str">
        <f t="shared" si="0"/>
        <v>ALENおりたたみちぇあくろL</v>
      </c>
      <c r="D4" s="79" t="s">
        <v>543</v>
      </c>
      <c r="E4" s="79" t="s">
        <v>837</v>
      </c>
      <c r="F4" s="79" t="s">
        <v>92</v>
      </c>
      <c r="G4" s="79" t="s">
        <v>837</v>
      </c>
      <c r="H4" s="79" t="s">
        <v>92</v>
      </c>
      <c r="I4" s="79" t="s">
        <v>837</v>
      </c>
      <c r="J4" s="79" t="s">
        <v>93</v>
      </c>
      <c r="K4" s="79" t="s">
        <v>837</v>
      </c>
      <c r="L4" s="79" t="s">
        <v>837</v>
      </c>
      <c r="M4" s="79">
        <v>50</v>
      </c>
      <c r="N4" s="79" t="s">
        <v>837</v>
      </c>
      <c r="O4" s="79" t="s">
        <v>446</v>
      </c>
      <c r="P4" s="79"/>
      <c r="Q4" s="74" t="s">
        <v>57</v>
      </c>
    </row>
    <row r="5" spans="2:17" ht="13.5">
      <c r="B5" s="79" t="s">
        <v>969</v>
      </c>
      <c r="C5" s="79" t="str">
        <f t="shared" si="0"/>
        <v>ALENうっどちぇあしろR</v>
      </c>
      <c r="D5" s="79" t="s">
        <v>543</v>
      </c>
      <c r="E5" s="79" t="s">
        <v>837</v>
      </c>
      <c r="F5" s="79" t="s">
        <v>92</v>
      </c>
      <c r="G5" s="79" t="s">
        <v>837</v>
      </c>
      <c r="H5" s="79" t="s">
        <v>92</v>
      </c>
      <c r="I5" s="79" t="s">
        <v>837</v>
      </c>
      <c r="J5" s="79" t="s">
        <v>93</v>
      </c>
      <c r="K5" s="79" t="s">
        <v>837</v>
      </c>
      <c r="L5" s="79" t="s">
        <v>837</v>
      </c>
      <c r="M5" s="79">
        <v>50</v>
      </c>
      <c r="N5" s="79" t="s">
        <v>837</v>
      </c>
      <c r="O5" s="79" t="s">
        <v>446</v>
      </c>
      <c r="P5" s="79"/>
      <c r="Q5" s="74" t="s">
        <v>57</v>
      </c>
    </row>
    <row r="6" spans="2:17" ht="13.5">
      <c r="B6" s="9" t="s">
        <v>193</v>
      </c>
      <c r="C6" s="9" t="str">
        <f t="shared" si="0"/>
        <v>あおいききょう</v>
      </c>
      <c r="D6" s="9" t="s">
        <v>519</v>
      </c>
      <c r="E6" s="9"/>
      <c r="F6" s="9" t="s">
        <v>92</v>
      </c>
      <c r="G6" s="9"/>
      <c r="H6" s="9" t="s">
        <v>92</v>
      </c>
      <c r="I6" s="9">
        <v>200</v>
      </c>
      <c r="J6" s="9" t="s">
        <v>93</v>
      </c>
      <c r="K6" s="9"/>
      <c r="L6" s="9"/>
      <c r="M6" s="9"/>
      <c r="N6" s="9"/>
      <c r="O6" s="9" t="s">
        <v>446</v>
      </c>
      <c r="P6" s="9"/>
      <c r="Q6" s="74" t="s">
        <v>57</v>
      </c>
    </row>
    <row r="7" spans="2:17" ht="13.5">
      <c r="B7" s="83" t="s">
        <v>560</v>
      </c>
      <c r="C7" s="83" t="str">
        <f t="shared" si="0"/>
        <v>あおいちぇっくのかべ</v>
      </c>
      <c r="D7" s="83" t="s">
        <v>541</v>
      </c>
      <c r="E7" s="83" t="s">
        <v>837</v>
      </c>
      <c r="F7" s="83" t="s">
        <v>92</v>
      </c>
      <c r="G7" s="83">
        <v>868</v>
      </c>
      <c r="H7" s="83" t="s">
        <v>92</v>
      </c>
      <c r="I7" s="83" t="s">
        <v>837</v>
      </c>
      <c r="J7" s="83" t="s">
        <v>93</v>
      </c>
      <c r="K7" s="83" t="s">
        <v>837</v>
      </c>
      <c r="L7" s="83" t="s">
        <v>837</v>
      </c>
      <c r="M7" s="83">
        <v>42</v>
      </c>
      <c r="N7" s="83" t="s">
        <v>837</v>
      </c>
      <c r="O7" s="83" t="s">
        <v>446</v>
      </c>
      <c r="P7" s="83"/>
      <c r="Q7" s="74" t="s">
        <v>57</v>
      </c>
    </row>
    <row r="8" spans="2:17" ht="13.5">
      <c r="B8" s="9" t="s">
        <v>850</v>
      </c>
      <c r="C8" s="9" t="str">
        <f t="shared" si="0"/>
        <v>あおいばんじー</v>
      </c>
      <c r="D8" s="9" t="s">
        <v>519</v>
      </c>
      <c r="E8" s="9">
        <v>420</v>
      </c>
      <c r="F8" s="9" t="s">
        <v>92</v>
      </c>
      <c r="G8" s="9">
        <v>200</v>
      </c>
      <c r="H8" s="9" t="s">
        <v>92</v>
      </c>
      <c r="I8" s="9">
        <v>100</v>
      </c>
      <c r="J8" s="9" t="s">
        <v>93</v>
      </c>
      <c r="K8" s="9"/>
      <c r="L8" s="9"/>
      <c r="M8" s="9">
        <v>40</v>
      </c>
      <c r="N8" s="9"/>
      <c r="O8" s="9" t="s">
        <v>568</v>
      </c>
      <c r="P8" s="9"/>
      <c r="Q8" s="74" t="s">
        <v>57</v>
      </c>
    </row>
    <row r="9" spans="2:17" ht="13.5">
      <c r="B9" s="79" t="s">
        <v>646</v>
      </c>
      <c r="C9" s="79" t="str">
        <f t="shared" si="0"/>
        <v>あおいふとん</v>
      </c>
      <c r="D9" s="79" t="s">
        <v>410</v>
      </c>
      <c r="E9" s="79" t="s">
        <v>837</v>
      </c>
      <c r="F9" s="79" t="s">
        <v>92</v>
      </c>
      <c r="G9" s="79" t="s">
        <v>837</v>
      </c>
      <c r="H9" s="79" t="s">
        <v>92</v>
      </c>
      <c r="I9" s="79">
        <v>350</v>
      </c>
      <c r="J9" s="79" t="s">
        <v>93</v>
      </c>
      <c r="K9" s="79" t="s">
        <v>837</v>
      </c>
      <c r="L9" s="79" t="s">
        <v>837</v>
      </c>
      <c r="M9" s="79" t="s">
        <v>837</v>
      </c>
      <c r="N9" s="79" t="s">
        <v>837</v>
      </c>
      <c r="O9" s="79" t="s">
        <v>446</v>
      </c>
      <c r="P9" s="79"/>
      <c r="Q9" s="74" t="s">
        <v>57</v>
      </c>
    </row>
    <row r="10" spans="2:17" ht="13.5">
      <c r="B10" s="78" t="s">
        <v>558</v>
      </c>
      <c r="C10" s="78" t="str">
        <f t="shared" si="0"/>
        <v>あおいふろーりんぐのゆか</v>
      </c>
      <c r="D10" s="78" t="s">
        <v>544</v>
      </c>
      <c r="E10" s="78" t="s">
        <v>837</v>
      </c>
      <c r="F10" s="78" t="s">
        <v>92</v>
      </c>
      <c r="G10" s="78">
        <v>667</v>
      </c>
      <c r="H10" s="78" t="s">
        <v>92</v>
      </c>
      <c r="I10" s="78">
        <v>152</v>
      </c>
      <c r="J10" s="78" t="s">
        <v>93</v>
      </c>
      <c r="K10" s="78" t="s">
        <v>837</v>
      </c>
      <c r="L10" s="78" t="s">
        <v>837</v>
      </c>
      <c r="M10" s="78" t="s">
        <v>837</v>
      </c>
      <c r="N10" s="78" t="s">
        <v>837</v>
      </c>
      <c r="O10" s="78" t="s">
        <v>446</v>
      </c>
      <c r="P10" s="78"/>
      <c r="Q10" s="74" t="s">
        <v>57</v>
      </c>
    </row>
    <row r="11" spans="2:17" ht="13.5">
      <c r="B11" s="78" t="s">
        <v>609</v>
      </c>
      <c r="C11" s="78" t="str">
        <f t="shared" si="0"/>
        <v>あおいまるじゅうたん</v>
      </c>
      <c r="D11" s="78" t="s">
        <v>544</v>
      </c>
      <c r="E11" s="78" t="s">
        <v>837</v>
      </c>
      <c r="F11" s="78" t="s">
        <v>92</v>
      </c>
      <c r="G11" s="78">
        <v>992</v>
      </c>
      <c r="H11" s="78" t="s">
        <v>92</v>
      </c>
      <c r="I11" s="78">
        <v>199</v>
      </c>
      <c r="J11" s="78" t="s">
        <v>93</v>
      </c>
      <c r="K11" s="78" t="s">
        <v>837</v>
      </c>
      <c r="L11" s="78" t="s">
        <v>837</v>
      </c>
      <c r="M11" s="78">
        <v>35</v>
      </c>
      <c r="N11" s="78" t="s">
        <v>837</v>
      </c>
      <c r="O11" s="78" t="s">
        <v>446</v>
      </c>
      <c r="P11" s="78"/>
      <c r="Q11" s="74" t="s">
        <v>57</v>
      </c>
    </row>
    <row r="12" spans="2:17" ht="13.5">
      <c r="B12" s="86" t="s">
        <v>562</v>
      </c>
      <c r="C12" s="86" t="str">
        <f t="shared" si="0"/>
        <v>あおかーてんのこうしまど</v>
      </c>
      <c r="D12" s="86" t="s">
        <v>542</v>
      </c>
      <c r="E12" s="86" t="s">
        <v>837</v>
      </c>
      <c r="F12" s="86" t="s">
        <v>92</v>
      </c>
      <c r="G12" s="86">
        <v>1450</v>
      </c>
      <c r="H12" s="86" t="s">
        <v>92</v>
      </c>
      <c r="I12" s="86" t="s">
        <v>837</v>
      </c>
      <c r="J12" s="86" t="s">
        <v>93</v>
      </c>
      <c r="K12" s="86" t="s">
        <v>837</v>
      </c>
      <c r="L12" s="86" t="s">
        <v>837</v>
      </c>
      <c r="M12" s="86" t="s">
        <v>837</v>
      </c>
      <c r="N12" s="86" t="s">
        <v>837</v>
      </c>
      <c r="O12" s="86" t="s">
        <v>446</v>
      </c>
      <c r="P12" s="86"/>
      <c r="Q12" s="74" t="s">
        <v>57</v>
      </c>
    </row>
    <row r="13" spans="2:17" ht="13.5">
      <c r="B13" s="86" t="s">
        <v>415</v>
      </c>
      <c r="C13" s="86" t="str">
        <f t="shared" si="0"/>
        <v>あおかーてんのしんぷるまど</v>
      </c>
      <c r="D13" s="86" t="s">
        <v>542</v>
      </c>
      <c r="E13" s="86">
        <v>4800</v>
      </c>
      <c r="F13" s="86" t="s">
        <v>92</v>
      </c>
      <c r="G13" s="86"/>
      <c r="H13" s="86" t="s">
        <v>92</v>
      </c>
      <c r="I13" s="86">
        <v>80</v>
      </c>
      <c r="J13" s="86" t="s">
        <v>93</v>
      </c>
      <c r="K13" s="86">
        <v>27751</v>
      </c>
      <c r="L13" s="86">
        <v>9</v>
      </c>
      <c r="M13" s="86"/>
      <c r="N13" s="86"/>
      <c r="O13" s="86" t="s">
        <v>411</v>
      </c>
      <c r="P13" s="86"/>
      <c r="Q13" s="74" t="s">
        <v>57</v>
      </c>
    </row>
    <row r="14" spans="2:17" ht="13.5">
      <c r="B14" s="83" t="s">
        <v>416</v>
      </c>
      <c r="C14" s="83" t="str">
        <f t="shared" si="0"/>
        <v>あおすとらいぷのかべ</v>
      </c>
      <c r="D14" s="83" t="s">
        <v>541</v>
      </c>
      <c r="E14" s="83"/>
      <c r="F14" s="83" t="s">
        <v>92</v>
      </c>
      <c r="G14" s="83">
        <v>618</v>
      </c>
      <c r="H14" s="83" t="s">
        <v>92</v>
      </c>
      <c r="I14" s="83">
        <v>144</v>
      </c>
      <c r="J14" s="83" t="s">
        <v>93</v>
      </c>
      <c r="K14" s="83">
        <v>27751</v>
      </c>
      <c r="L14" s="83">
        <v>9</v>
      </c>
      <c r="M14" s="83"/>
      <c r="N14" s="83"/>
      <c r="O14" s="83"/>
      <c r="P14" s="83"/>
      <c r="Q14" s="74" t="s">
        <v>57</v>
      </c>
    </row>
    <row r="15" spans="2:17" ht="13.5">
      <c r="B15" s="79" t="s">
        <v>788</v>
      </c>
      <c r="C15" s="79" t="str">
        <f t="shared" si="0"/>
        <v>あおそふぁ</v>
      </c>
      <c r="D15" s="79" t="s">
        <v>543</v>
      </c>
      <c r="E15" s="79" t="s">
        <v>837</v>
      </c>
      <c r="F15" s="79" t="s">
        <v>92</v>
      </c>
      <c r="G15" s="79" t="s">
        <v>837</v>
      </c>
      <c r="H15" s="79" t="s">
        <v>92</v>
      </c>
      <c r="I15" s="79" t="s">
        <v>837</v>
      </c>
      <c r="J15" s="79" t="s">
        <v>93</v>
      </c>
      <c r="K15" s="79" t="s">
        <v>837</v>
      </c>
      <c r="L15" s="79" t="s">
        <v>837</v>
      </c>
      <c r="M15" s="79">
        <v>45</v>
      </c>
      <c r="N15" s="79" t="s">
        <v>837</v>
      </c>
      <c r="O15" s="79" t="s">
        <v>446</v>
      </c>
      <c r="P15" s="79"/>
      <c r="Q15" s="74" t="s">
        <v>57</v>
      </c>
    </row>
    <row r="16" spans="2:17" ht="13.5">
      <c r="B16" s="78" t="s">
        <v>554</v>
      </c>
      <c r="C16" s="78" t="str">
        <f t="shared" si="0"/>
        <v>あおたいるのゆか</v>
      </c>
      <c r="D16" s="78" t="s">
        <v>544</v>
      </c>
      <c r="E16" s="78" t="s">
        <v>837</v>
      </c>
      <c r="F16" s="78" t="s">
        <v>92</v>
      </c>
      <c r="G16" s="78">
        <v>642</v>
      </c>
      <c r="H16" s="78" t="s">
        <v>92</v>
      </c>
      <c r="I16" s="78">
        <v>148</v>
      </c>
      <c r="J16" s="78" t="s">
        <v>93</v>
      </c>
      <c r="K16" s="78" t="s">
        <v>837</v>
      </c>
      <c r="L16" s="78" t="s">
        <v>837</v>
      </c>
      <c r="M16" s="78" t="s">
        <v>837</v>
      </c>
      <c r="N16" s="78" t="s">
        <v>837</v>
      </c>
      <c r="O16" s="78" t="s">
        <v>446</v>
      </c>
      <c r="P16" s="78"/>
      <c r="Q16" s="74" t="s">
        <v>57</v>
      </c>
    </row>
    <row r="17" spans="2:17" ht="13.5">
      <c r="B17" s="79" t="s">
        <v>417</v>
      </c>
      <c r="C17" s="79" t="str">
        <f t="shared" si="0"/>
        <v>あおだすとぼっくす</v>
      </c>
      <c r="D17" s="79" t="s">
        <v>410</v>
      </c>
      <c r="E17" s="79">
        <v>8000</v>
      </c>
      <c r="F17" s="79" t="s">
        <v>92</v>
      </c>
      <c r="G17" s="79"/>
      <c r="H17" s="79" t="s">
        <v>92</v>
      </c>
      <c r="I17" s="79">
        <v>480</v>
      </c>
      <c r="J17" s="79" t="s">
        <v>93</v>
      </c>
      <c r="K17" s="79">
        <v>27751</v>
      </c>
      <c r="L17" s="79">
        <v>9</v>
      </c>
      <c r="M17" s="79"/>
      <c r="N17" s="79"/>
      <c r="O17" s="79" t="s">
        <v>412</v>
      </c>
      <c r="P17" s="79"/>
      <c r="Q17" s="74" t="s">
        <v>57</v>
      </c>
    </row>
    <row r="18" spans="2:17" ht="13.5">
      <c r="B18" s="86" t="s">
        <v>441</v>
      </c>
      <c r="C18" s="86" t="str">
        <f t="shared" si="0"/>
        <v>あおれーすかーてんのまど</v>
      </c>
      <c r="D18" s="86" t="s">
        <v>542</v>
      </c>
      <c r="E18" s="86">
        <v>8500</v>
      </c>
      <c r="F18" s="86" t="s">
        <v>92</v>
      </c>
      <c r="G18" s="86"/>
      <c r="H18" s="86" t="s">
        <v>92</v>
      </c>
      <c r="I18" s="86">
        <v>200</v>
      </c>
      <c r="J18" s="86" t="s">
        <v>93</v>
      </c>
      <c r="K18" s="86">
        <v>28301</v>
      </c>
      <c r="L18" s="86">
        <v>9</v>
      </c>
      <c r="M18" s="86"/>
      <c r="N18" s="86"/>
      <c r="O18" s="86" t="s">
        <v>412</v>
      </c>
      <c r="P18" s="86"/>
      <c r="Q18" s="74" t="s">
        <v>57</v>
      </c>
    </row>
    <row r="19" spans="2:17" ht="13.5">
      <c r="B19" s="9" t="s">
        <v>549</v>
      </c>
      <c r="C19" s="9" t="str">
        <f t="shared" si="0"/>
        <v>あかいあんすりうむ</v>
      </c>
      <c r="D19" s="9" t="s">
        <v>519</v>
      </c>
      <c r="E19" s="9" t="s">
        <v>837</v>
      </c>
      <c r="F19" s="9" t="s">
        <v>92</v>
      </c>
      <c r="G19" s="9">
        <v>750</v>
      </c>
      <c r="H19" s="9" t="s">
        <v>92</v>
      </c>
      <c r="I19" s="9" t="s">
        <v>837</v>
      </c>
      <c r="J19" s="9" t="s">
        <v>93</v>
      </c>
      <c r="K19" s="9" t="s">
        <v>837</v>
      </c>
      <c r="L19" s="9" t="s">
        <v>837</v>
      </c>
      <c r="M19" s="9">
        <v>55</v>
      </c>
      <c r="N19" s="9"/>
      <c r="O19" s="9" t="s">
        <v>446</v>
      </c>
      <c r="P19" s="9"/>
      <c r="Q19" s="74" t="s">
        <v>57</v>
      </c>
    </row>
    <row r="20" spans="2:17" ht="13.5">
      <c r="B20" s="9" t="s">
        <v>588</v>
      </c>
      <c r="C20" s="9" t="str">
        <f t="shared" si="0"/>
        <v>あかいこすもす</v>
      </c>
      <c r="D20" s="9" t="s">
        <v>519</v>
      </c>
      <c r="E20" s="9" t="s">
        <v>837</v>
      </c>
      <c r="F20" s="9" t="s">
        <v>92</v>
      </c>
      <c r="G20" s="9">
        <v>210</v>
      </c>
      <c r="H20" s="9" t="s">
        <v>92</v>
      </c>
      <c r="I20" s="9">
        <v>100</v>
      </c>
      <c r="J20" s="9" t="s">
        <v>93</v>
      </c>
      <c r="K20" s="9" t="s">
        <v>837</v>
      </c>
      <c r="L20" s="9" t="s">
        <v>837</v>
      </c>
      <c r="M20" s="9">
        <v>40</v>
      </c>
      <c r="N20" s="9"/>
      <c r="O20" s="9" t="s">
        <v>446</v>
      </c>
      <c r="P20" s="9"/>
      <c r="Q20" s="74" t="s">
        <v>57</v>
      </c>
    </row>
    <row r="21" spans="2:17" ht="13.5">
      <c r="B21" s="9" t="s">
        <v>641</v>
      </c>
      <c r="C21" s="9" t="str">
        <f t="shared" si="0"/>
        <v>あかいちゅーりっぷ</v>
      </c>
      <c r="D21" s="9" t="s">
        <v>519</v>
      </c>
      <c r="E21" s="9" t="s">
        <v>837</v>
      </c>
      <c r="F21" s="9" t="s">
        <v>92</v>
      </c>
      <c r="G21" s="9">
        <v>490</v>
      </c>
      <c r="H21" s="9" t="s">
        <v>92</v>
      </c>
      <c r="I21" s="9">
        <v>200</v>
      </c>
      <c r="J21" s="9" t="s">
        <v>93</v>
      </c>
      <c r="K21" s="9" t="s">
        <v>837</v>
      </c>
      <c r="L21" s="9" t="s">
        <v>837</v>
      </c>
      <c r="M21" s="9" t="s">
        <v>837</v>
      </c>
      <c r="N21" s="9"/>
      <c r="O21" s="9" t="s">
        <v>446</v>
      </c>
      <c r="P21" s="9"/>
      <c r="Q21" s="74" t="s">
        <v>57</v>
      </c>
    </row>
    <row r="22" spans="2:17" ht="13.5">
      <c r="B22" s="9" t="s">
        <v>567</v>
      </c>
      <c r="C22" s="9" t="str">
        <f t="shared" si="0"/>
        <v>あかいぱんじー</v>
      </c>
      <c r="D22" s="9" t="s">
        <v>519</v>
      </c>
      <c r="E22" s="9">
        <v>420</v>
      </c>
      <c r="F22" s="9" t="s">
        <v>92</v>
      </c>
      <c r="G22" s="9">
        <v>200</v>
      </c>
      <c r="H22" s="9" t="s">
        <v>92</v>
      </c>
      <c r="I22" s="9">
        <v>100</v>
      </c>
      <c r="J22" s="9" t="s">
        <v>93</v>
      </c>
      <c r="K22" s="9"/>
      <c r="L22" s="9"/>
      <c r="M22" s="9">
        <v>40</v>
      </c>
      <c r="N22" s="9"/>
      <c r="O22" s="9" t="s">
        <v>568</v>
      </c>
      <c r="P22" s="9"/>
      <c r="Q22" s="74" t="s">
        <v>57</v>
      </c>
    </row>
    <row r="23" spans="2:17" ht="13.5">
      <c r="B23" s="9" t="s">
        <v>194</v>
      </c>
      <c r="C23" s="9" t="str">
        <f t="shared" si="0"/>
        <v>あかいひがんばな</v>
      </c>
      <c r="D23" s="9" t="s">
        <v>519</v>
      </c>
      <c r="E23" s="9" t="s">
        <v>837</v>
      </c>
      <c r="F23" s="9" t="s">
        <v>92</v>
      </c>
      <c r="G23" s="9"/>
      <c r="H23" s="9" t="s">
        <v>92</v>
      </c>
      <c r="I23" s="9">
        <v>200</v>
      </c>
      <c r="J23" s="9" t="s">
        <v>93</v>
      </c>
      <c r="K23" s="9" t="s">
        <v>837</v>
      </c>
      <c r="L23" s="9" t="s">
        <v>837</v>
      </c>
      <c r="M23" s="9">
        <v>40</v>
      </c>
      <c r="N23" s="9"/>
      <c r="O23" s="9" t="s">
        <v>446</v>
      </c>
      <c r="P23" s="9"/>
      <c r="Q23" s="74" t="s">
        <v>57</v>
      </c>
    </row>
    <row r="24" spans="2:17" ht="13.5">
      <c r="B24" s="9" t="s">
        <v>547</v>
      </c>
      <c r="C24" s="9" t="str">
        <f t="shared" si="0"/>
        <v>あかいふよう</v>
      </c>
      <c r="D24" s="9" t="s">
        <v>519</v>
      </c>
      <c r="E24" s="9" t="s">
        <v>837</v>
      </c>
      <c r="F24" s="9" t="s">
        <v>92</v>
      </c>
      <c r="G24" s="9">
        <v>620</v>
      </c>
      <c r="H24" s="9" t="s">
        <v>92</v>
      </c>
      <c r="I24" s="9">
        <v>300</v>
      </c>
      <c r="J24" s="9" t="s">
        <v>93</v>
      </c>
      <c r="K24" s="9" t="s">
        <v>837</v>
      </c>
      <c r="L24" s="9" t="s">
        <v>837</v>
      </c>
      <c r="M24" s="9">
        <v>55</v>
      </c>
      <c r="N24" s="9"/>
      <c r="O24" s="9" t="s">
        <v>446</v>
      </c>
      <c r="P24" s="9"/>
      <c r="Q24" s="74" t="s">
        <v>57</v>
      </c>
    </row>
    <row r="25" spans="2:17" ht="13.5">
      <c r="B25" s="9" t="s">
        <v>591</v>
      </c>
      <c r="C25" s="9" t="str">
        <f t="shared" si="0"/>
        <v>あかいぽぴー</v>
      </c>
      <c r="D25" s="9" t="s">
        <v>519</v>
      </c>
      <c r="E25" s="9" t="s">
        <v>837</v>
      </c>
      <c r="F25" s="9" t="s">
        <v>92</v>
      </c>
      <c r="G25" s="9">
        <v>210</v>
      </c>
      <c r="H25" s="9" t="s">
        <v>92</v>
      </c>
      <c r="I25" s="9" t="s">
        <v>837</v>
      </c>
      <c r="J25" s="9" t="s">
        <v>93</v>
      </c>
      <c r="K25" s="9" t="s">
        <v>837</v>
      </c>
      <c r="L25" s="9" t="s">
        <v>837</v>
      </c>
      <c r="M25" s="9">
        <v>40</v>
      </c>
      <c r="N25" s="9"/>
      <c r="O25" s="9" t="s">
        <v>446</v>
      </c>
      <c r="P25" s="9"/>
      <c r="Q25" s="74" t="s">
        <v>57</v>
      </c>
    </row>
    <row r="26" spans="2:17" ht="13.5">
      <c r="B26" s="83" t="s">
        <v>782</v>
      </c>
      <c r="C26" s="83" t="str">
        <f t="shared" si="0"/>
        <v>あじあんりぞーとのかべ</v>
      </c>
      <c r="D26" s="83" t="s">
        <v>541</v>
      </c>
      <c r="E26" s="83"/>
      <c r="F26" s="83" t="s">
        <v>92</v>
      </c>
      <c r="G26" s="83"/>
      <c r="H26" s="83" t="s">
        <v>92</v>
      </c>
      <c r="I26" s="83">
        <v>300</v>
      </c>
      <c r="J26" s="83" t="s">
        <v>93</v>
      </c>
      <c r="K26" s="83"/>
      <c r="L26" s="83"/>
      <c r="M26" s="83"/>
      <c r="N26" s="83"/>
      <c r="O26" s="83" t="s">
        <v>784</v>
      </c>
      <c r="P26" s="83"/>
      <c r="Q26" s="74" t="s">
        <v>57</v>
      </c>
    </row>
    <row r="27" spans="2:17" ht="13.5">
      <c r="B27" s="79" t="s">
        <v>243</v>
      </c>
      <c r="C27" s="79" t="str">
        <f t="shared" si="0"/>
        <v>あたっしゅけーす</v>
      </c>
      <c r="D27" s="79" t="s">
        <v>543</v>
      </c>
      <c r="E27" s="79"/>
      <c r="F27" s="79" t="s">
        <v>92</v>
      </c>
      <c r="G27" s="79"/>
      <c r="H27" s="79" t="s">
        <v>92</v>
      </c>
      <c r="I27" s="79"/>
      <c r="J27" s="79" t="s">
        <v>93</v>
      </c>
      <c r="K27" s="79"/>
      <c r="L27" s="79"/>
      <c r="M27" s="79">
        <v>42</v>
      </c>
      <c r="N27" s="79"/>
      <c r="O27" s="79" t="s">
        <v>446</v>
      </c>
      <c r="P27" s="79"/>
      <c r="Q27" s="74" t="s">
        <v>57</v>
      </c>
    </row>
    <row r="28" spans="2:17" ht="13.5">
      <c r="B28" s="79" t="s">
        <v>444</v>
      </c>
      <c r="C28" s="79" t="str">
        <f t="shared" si="0"/>
        <v>あめちゃん</v>
      </c>
      <c r="D28" s="79" t="s">
        <v>543</v>
      </c>
      <c r="E28" s="79">
        <v>3280</v>
      </c>
      <c r="F28" s="79" t="s">
        <v>92</v>
      </c>
      <c r="G28" s="79"/>
      <c r="H28" s="79" t="s">
        <v>92</v>
      </c>
      <c r="I28" s="79">
        <v>250</v>
      </c>
      <c r="J28" s="79" t="s">
        <v>93</v>
      </c>
      <c r="K28" s="79">
        <v>28301</v>
      </c>
      <c r="L28" s="79">
        <v>9</v>
      </c>
      <c r="M28" s="79"/>
      <c r="N28" s="79"/>
      <c r="O28" s="79" t="s">
        <v>412</v>
      </c>
      <c r="P28" s="79"/>
      <c r="Q28" s="74" t="s">
        <v>57</v>
      </c>
    </row>
    <row r="29" spans="2:17" ht="13.5">
      <c r="B29" s="86" t="s">
        <v>555</v>
      </c>
      <c r="C29" s="86" t="str">
        <f t="shared" si="0"/>
        <v>あるみのまど</v>
      </c>
      <c r="D29" s="86" t="s">
        <v>542</v>
      </c>
      <c r="E29" s="86" t="s">
        <v>837</v>
      </c>
      <c r="F29" s="86" t="s">
        <v>92</v>
      </c>
      <c r="G29" s="86">
        <v>620</v>
      </c>
      <c r="H29" s="86" t="s">
        <v>92</v>
      </c>
      <c r="I29" s="86">
        <v>50</v>
      </c>
      <c r="J29" s="86" t="s">
        <v>93</v>
      </c>
      <c r="K29" s="86" t="s">
        <v>837</v>
      </c>
      <c r="L29" s="86" t="s">
        <v>837</v>
      </c>
      <c r="M29" s="86" t="s">
        <v>837</v>
      </c>
      <c r="N29" s="86" t="s">
        <v>837</v>
      </c>
      <c r="O29" s="86" t="s">
        <v>446</v>
      </c>
      <c r="P29" s="86"/>
      <c r="Q29" s="74" t="s">
        <v>57</v>
      </c>
    </row>
    <row r="30" spans="2:17" ht="13.5">
      <c r="B30" s="81" t="s">
        <v>514</v>
      </c>
      <c r="C30" s="81" t="str">
        <f t="shared" si="0"/>
        <v>あんみつ</v>
      </c>
      <c r="D30" s="81" t="s">
        <v>540</v>
      </c>
      <c r="E30" s="82" t="s">
        <v>627</v>
      </c>
      <c r="F30" s="81" t="s">
        <v>92</v>
      </c>
      <c r="G30" s="81">
        <v>400</v>
      </c>
      <c r="H30" s="81" t="s">
        <v>92</v>
      </c>
      <c r="I30" s="81">
        <v>1</v>
      </c>
      <c r="J30" s="81" t="s">
        <v>93</v>
      </c>
      <c r="K30" s="81" t="s">
        <v>837</v>
      </c>
      <c r="L30" s="81" t="s">
        <v>837</v>
      </c>
      <c r="M30" s="81">
        <v>57</v>
      </c>
      <c r="N30" s="81">
        <v>85</v>
      </c>
      <c r="O30" s="81" t="s">
        <v>446</v>
      </c>
      <c r="P30" s="81"/>
      <c r="Q30" s="74" t="s">
        <v>57</v>
      </c>
    </row>
    <row r="31" spans="2:17" ht="13.5">
      <c r="B31" s="81" t="s">
        <v>593</v>
      </c>
      <c r="C31" s="81" t="str">
        <f t="shared" si="0"/>
        <v>いちこだいふく</v>
      </c>
      <c r="D31" s="81" t="s">
        <v>540</v>
      </c>
      <c r="E31" s="82" t="s">
        <v>627</v>
      </c>
      <c r="F31" s="81" t="s">
        <v>92</v>
      </c>
      <c r="G31" s="81" t="s">
        <v>665</v>
      </c>
      <c r="H31" s="81" t="s">
        <v>92</v>
      </c>
      <c r="I31" s="81">
        <v>1</v>
      </c>
      <c r="J31" s="81" t="s">
        <v>93</v>
      </c>
      <c r="K31" s="81" t="s">
        <v>837</v>
      </c>
      <c r="L31" s="81" t="s">
        <v>837</v>
      </c>
      <c r="M31" s="81" t="s">
        <v>665</v>
      </c>
      <c r="N31" s="81">
        <v>72</v>
      </c>
      <c r="O31" s="81" t="s">
        <v>446</v>
      </c>
      <c r="P31" s="81"/>
      <c r="Q31" s="74" t="s">
        <v>57</v>
      </c>
    </row>
    <row r="32" spans="2:17" ht="13.5">
      <c r="B32" s="79" t="s">
        <v>524</v>
      </c>
      <c r="C32" s="79" t="s">
        <v>525</v>
      </c>
      <c r="D32" s="79" t="s">
        <v>410</v>
      </c>
      <c r="E32" s="79"/>
      <c r="F32" s="79" t="s">
        <v>92</v>
      </c>
      <c r="G32" s="79"/>
      <c r="H32" s="79" t="s">
        <v>92</v>
      </c>
      <c r="I32" s="79">
        <v>1000</v>
      </c>
      <c r="J32" s="79" t="s">
        <v>93</v>
      </c>
      <c r="K32" s="79"/>
      <c r="L32" s="79"/>
      <c r="M32" s="79"/>
      <c r="N32" s="79"/>
      <c r="O32" s="79" t="s">
        <v>534</v>
      </c>
      <c r="P32" s="79"/>
      <c r="Q32" s="74" t="s">
        <v>57</v>
      </c>
    </row>
    <row r="33" spans="2:17" ht="13.5">
      <c r="B33" s="79" t="s">
        <v>878</v>
      </c>
      <c r="C33" s="79" t="str">
        <f aca="true" t="shared" si="1" ref="C33:C64">PHONETIC(B33)</f>
        <v>えれきぎたー</v>
      </c>
      <c r="D33" s="79" t="s">
        <v>410</v>
      </c>
      <c r="E33" s="79"/>
      <c r="F33" s="79" t="s">
        <v>92</v>
      </c>
      <c r="G33" s="79">
        <v>2000</v>
      </c>
      <c r="H33" s="79" t="s">
        <v>92</v>
      </c>
      <c r="I33" s="79">
        <v>400</v>
      </c>
      <c r="J33" s="79" t="s">
        <v>93</v>
      </c>
      <c r="K33" s="79"/>
      <c r="L33" s="79"/>
      <c r="M33" s="79">
        <v>50</v>
      </c>
      <c r="N33" s="79"/>
      <c r="O33" s="79" t="s">
        <v>879</v>
      </c>
      <c r="P33" s="79"/>
      <c r="Q33" s="74"/>
    </row>
    <row r="34" spans="2:17" ht="13.5">
      <c r="B34" s="79" t="s">
        <v>418</v>
      </c>
      <c r="C34" s="79" t="str">
        <f t="shared" si="1"/>
        <v>えんぴつ</v>
      </c>
      <c r="D34" s="79" t="s">
        <v>410</v>
      </c>
      <c r="E34" s="79">
        <v>200</v>
      </c>
      <c r="F34" s="79" t="s">
        <v>92</v>
      </c>
      <c r="G34" s="79"/>
      <c r="H34" s="79" t="s">
        <v>92</v>
      </c>
      <c r="I34" s="79">
        <v>20</v>
      </c>
      <c r="J34" s="79" t="s">
        <v>93</v>
      </c>
      <c r="K34" s="79">
        <v>27751</v>
      </c>
      <c r="L34" s="79">
        <v>9</v>
      </c>
      <c r="M34" s="79"/>
      <c r="N34" s="79"/>
      <c r="O34" s="79" t="s">
        <v>411</v>
      </c>
      <c r="P34" s="79"/>
      <c r="Q34" s="74" t="s">
        <v>57</v>
      </c>
    </row>
    <row r="35" spans="2:17" ht="13.5">
      <c r="B35" s="83" t="s">
        <v>650</v>
      </c>
      <c r="C35" s="83" t="str">
        <f t="shared" si="1"/>
        <v>おしょうがつのかべ</v>
      </c>
      <c r="D35" s="83" t="s">
        <v>541</v>
      </c>
      <c r="E35" s="84"/>
      <c r="F35" s="83" t="s">
        <v>92</v>
      </c>
      <c r="G35" s="83"/>
      <c r="H35" s="83" t="s">
        <v>92</v>
      </c>
      <c r="I35" s="83">
        <v>625</v>
      </c>
      <c r="J35" s="83" t="s">
        <v>93</v>
      </c>
      <c r="K35" s="83"/>
      <c r="L35" s="83"/>
      <c r="M35" s="83"/>
      <c r="N35" s="83"/>
      <c r="O35" s="83"/>
      <c r="P35" s="83"/>
      <c r="Q35" s="74" t="s">
        <v>57</v>
      </c>
    </row>
    <row r="36" spans="2:17" ht="13.5">
      <c r="B36" s="81" t="s">
        <v>626</v>
      </c>
      <c r="C36" s="81" t="str">
        <f t="shared" si="1"/>
        <v>おしるこ</v>
      </c>
      <c r="D36" s="81" t="s">
        <v>540</v>
      </c>
      <c r="E36" s="82" t="s">
        <v>627</v>
      </c>
      <c r="F36" s="81" t="s">
        <v>92</v>
      </c>
      <c r="G36" s="81">
        <v>490</v>
      </c>
      <c r="H36" s="81" t="s">
        <v>92</v>
      </c>
      <c r="I36" s="81">
        <v>1</v>
      </c>
      <c r="J36" s="81" t="s">
        <v>93</v>
      </c>
      <c r="K36" s="81" t="s">
        <v>837</v>
      </c>
      <c r="L36" s="81" t="s">
        <v>837</v>
      </c>
      <c r="M36" s="81" t="s">
        <v>665</v>
      </c>
      <c r="N36" s="81">
        <v>90</v>
      </c>
      <c r="O36" s="81" t="s">
        <v>446</v>
      </c>
      <c r="P36" s="81"/>
      <c r="Q36" s="74" t="s">
        <v>57</v>
      </c>
    </row>
    <row r="37" spans="2:17" ht="13.5">
      <c r="B37" s="79" t="s">
        <v>188</v>
      </c>
      <c r="C37" s="79" t="str">
        <f t="shared" si="1"/>
        <v>おれんじすたんどらいと</v>
      </c>
      <c r="D37" s="79" t="s">
        <v>410</v>
      </c>
      <c r="E37" s="79"/>
      <c r="F37" s="79" t="s">
        <v>92</v>
      </c>
      <c r="G37" s="79">
        <v>1150</v>
      </c>
      <c r="H37" s="79" t="s">
        <v>92</v>
      </c>
      <c r="I37" s="79"/>
      <c r="J37" s="79" t="s">
        <v>93</v>
      </c>
      <c r="K37" s="79"/>
      <c r="L37" s="79"/>
      <c r="M37" s="79"/>
      <c r="N37" s="79"/>
      <c r="O37" s="79" t="s">
        <v>411</v>
      </c>
      <c r="P37" s="79"/>
      <c r="Q37" s="74"/>
    </row>
    <row r="38" spans="2:17" ht="13.5">
      <c r="B38" s="78" t="s">
        <v>472</v>
      </c>
      <c r="C38" s="78" t="str">
        <f t="shared" si="1"/>
        <v>おれんじすとらいぷのかべ</v>
      </c>
      <c r="D38" s="78" t="s">
        <v>544</v>
      </c>
      <c r="E38" s="78" t="s">
        <v>837</v>
      </c>
      <c r="F38" s="78" t="s">
        <v>92</v>
      </c>
      <c r="G38" s="78" t="s">
        <v>837</v>
      </c>
      <c r="H38" s="78" t="s">
        <v>92</v>
      </c>
      <c r="I38" s="78" t="s">
        <v>837</v>
      </c>
      <c r="J38" s="78" t="s">
        <v>93</v>
      </c>
      <c r="K38" s="78" t="s">
        <v>837</v>
      </c>
      <c r="L38" s="78" t="s">
        <v>837</v>
      </c>
      <c r="M38" s="78">
        <v>41</v>
      </c>
      <c r="N38" s="78" t="s">
        <v>837</v>
      </c>
      <c r="O38" s="78" t="s">
        <v>895</v>
      </c>
      <c r="P38" s="78"/>
      <c r="Q38" s="74" t="s">
        <v>57</v>
      </c>
    </row>
    <row r="39" spans="2:17" ht="13.5">
      <c r="B39" s="83" t="s">
        <v>648</v>
      </c>
      <c r="C39" s="83" t="str">
        <f t="shared" si="1"/>
        <v>おれんじちぇっくのかべ</v>
      </c>
      <c r="D39" s="83" t="s">
        <v>541</v>
      </c>
      <c r="E39" s="84"/>
      <c r="F39" s="83" t="s">
        <v>92</v>
      </c>
      <c r="G39" s="83"/>
      <c r="H39" s="83" t="s">
        <v>92</v>
      </c>
      <c r="I39" s="83">
        <v>182</v>
      </c>
      <c r="J39" s="83" t="s">
        <v>93</v>
      </c>
      <c r="K39" s="83"/>
      <c r="L39" s="83"/>
      <c r="M39" s="83"/>
      <c r="N39" s="83"/>
      <c r="O39" s="83"/>
      <c r="P39" s="83"/>
      <c r="Q39" s="74" t="s">
        <v>57</v>
      </c>
    </row>
    <row r="40" spans="2:17" ht="13.5">
      <c r="B40" s="9" t="s">
        <v>632</v>
      </c>
      <c r="C40" s="9" t="str">
        <f t="shared" si="1"/>
        <v>おれんじのくろっかす</v>
      </c>
      <c r="D40" s="9" t="s">
        <v>519</v>
      </c>
      <c r="E40" s="9" t="s">
        <v>837</v>
      </c>
      <c r="F40" s="9" t="s">
        <v>92</v>
      </c>
      <c r="G40" s="9">
        <v>340</v>
      </c>
      <c r="H40" s="9" t="s">
        <v>92</v>
      </c>
      <c r="I40" s="9">
        <v>200</v>
      </c>
      <c r="J40" s="9" t="s">
        <v>93</v>
      </c>
      <c r="K40" s="9" t="s">
        <v>837</v>
      </c>
      <c r="L40" s="9" t="s">
        <v>837</v>
      </c>
      <c r="M40" s="9" t="s">
        <v>837</v>
      </c>
      <c r="N40" s="9"/>
      <c r="O40" s="9" t="s">
        <v>446</v>
      </c>
      <c r="P40" s="9"/>
      <c r="Q40" s="74" t="s">
        <v>57</v>
      </c>
    </row>
    <row r="41" spans="2:17" ht="13.5">
      <c r="B41" s="78" t="s">
        <v>434</v>
      </c>
      <c r="C41" s="78" t="str">
        <f t="shared" si="1"/>
        <v>おれんじのまるじゅうたん</v>
      </c>
      <c r="D41" s="78" t="s">
        <v>544</v>
      </c>
      <c r="E41" s="78">
        <v>3970</v>
      </c>
      <c r="F41" s="78" t="s">
        <v>92</v>
      </c>
      <c r="G41" s="78"/>
      <c r="H41" s="78" t="s">
        <v>92</v>
      </c>
      <c r="I41" s="78">
        <v>199</v>
      </c>
      <c r="J41" s="78" t="s">
        <v>93</v>
      </c>
      <c r="K41" s="78">
        <v>28301</v>
      </c>
      <c r="L41" s="78">
        <v>9</v>
      </c>
      <c r="M41" s="78"/>
      <c r="N41" s="78"/>
      <c r="O41" s="78" t="s">
        <v>411</v>
      </c>
      <c r="P41" s="78"/>
      <c r="Q41" s="74" t="s">
        <v>57</v>
      </c>
    </row>
    <row r="42" spans="2:17" ht="13.5">
      <c r="B42" s="81" t="s">
        <v>619</v>
      </c>
      <c r="C42" s="81" t="str">
        <f t="shared" si="1"/>
        <v>がとーしょこら</v>
      </c>
      <c r="D42" s="81" t="s">
        <v>540</v>
      </c>
      <c r="E42" s="82" t="s">
        <v>627</v>
      </c>
      <c r="F42" s="81" t="s">
        <v>92</v>
      </c>
      <c r="G42" s="81">
        <v>325</v>
      </c>
      <c r="H42" s="81" t="s">
        <v>92</v>
      </c>
      <c r="I42" s="81">
        <v>1</v>
      </c>
      <c r="J42" s="81" t="s">
        <v>93</v>
      </c>
      <c r="K42" s="81" t="s">
        <v>837</v>
      </c>
      <c r="L42" s="81" t="s">
        <v>837</v>
      </c>
      <c r="M42" s="81">
        <v>61</v>
      </c>
      <c r="N42" s="81">
        <v>91</v>
      </c>
      <c r="O42" s="81" t="s">
        <v>446</v>
      </c>
      <c r="P42" s="81"/>
      <c r="Q42" s="74" t="s">
        <v>57</v>
      </c>
    </row>
    <row r="43" spans="2:17" ht="13.5">
      <c r="B43" s="79" t="s">
        <v>437</v>
      </c>
      <c r="C43" s="79" t="str">
        <f t="shared" si="1"/>
        <v>きいろいいろえんぴつ</v>
      </c>
      <c r="D43" s="79" t="s">
        <v>410</v>
      </c>
      <c r="E43" s="79">
        <v>200</v>
      </c>
      <c r="F43" s="79" t="s">
        <v>92</v>
      </c>
      <c r="G43" s="79">
        <v>50</v>
      </c>
      <c r="H43" s="79" t="s">
        <v>92</v>
      </c>
      <c r="I43" s="79">
        <v>20</v>
      </c>
      <c r="J43" s="79" t="s">
        <v>93</v>
      </c>
      <c r="K43" s="79">
        <v>28301</v>
      </c>
      <c r="L43" s="79">
        <v>9</v>
      </c>
      <c r="M43" s="79"/>
      <c r="N43" s="79"/>
      <c r="O43" s="79" t="s">
        <v>411</v>
      </c>
      <c r="P43" s="79"/>
      <c r="Q43" s="74" t="s">
        <v>57</v>
      </c>
    </row>
    <row r="44" spans="2:17" ht="13.5">
      <c r="B44" s="9" t="s">
        <v>196</v>
      </c>
      <c r="C44" s="9" t="str">
        <f t="shared" si="1"/>
        <v>きいろいちゅーりっぷ</v>
      </c>
      <c r="D44" s="9" t="s">
        <v>519</v>
      </c>
      <c r="E44" s="9" t="s">
        <v>837</v>
      </c>
      <c r="F44" s="9" t="s">
        <v>92</v>
      </c>
      <c r="G44" s="9"/>
      <c r="H44" s="9" t="s">
        <v>92</v>
      </c>
      <c r="I44" s="9">
        <v>200</v>
      </c>
      <c r="J44" s="9" t="s">
        <v>93</v>
      </c>
      <c r="K44" s="9" t="s">
        <v>837</v>
      </c>
      <c r="L44" s="9" t="s">
        <v>837</v>
      </c>
      <c r="M44" s="9" t="s">
        <v>837</v>
      </c>
      <c r="N44" s="9"/>
      <c r="O44" s="9" t="s">
        <v>446</v>
      </c>
      <c r="P44" s="9"/>
      <c r="Q44" s="74" t="s">
        <v>57</v>
      </c>
    </row>
    <row r="45" spans="2:17" ht="13.5">
      <c r="B45" s="9" t="s">
        <v>634</v>
      </c>
      <c r="C45" s="9" t="str">
        <f t="shared" si="1"/>
        <v>きいろいつきみそう</v>
      </c>
      <c r="D45" s="9" t="s">
        <v>519</v>
      </c>
      <c r="E45" s="9" t="s">
        <v>837</v>
      </c>
      <c r="F45" s="9" t="s">
        <v>92</v>
      </c>
      <c r="G45" s="9">
        <v>400</v>
      </c>
      <c r="H45" s="9" t="s">
        <v>92</v>
      </c>
      <c r="I45" s="9">
        <v>200</v>
      </c>
      <c r="J45" s="9" t="s">
        <v>93</v>
      </c>
      <c r="K45" s="9" t="s">
        <v>837</v>
      </c>
      <c r="L45" s="9" t="s">
        <v>837</v>
      </c>
      <c r="M45" s="9" t="s">
        <v>837</v>
      </c>
      <c r="N45" s="9"/>
      <c r="O45" s="9" t="s">
        <v>446</v>
      </c>
      <c r="P45" s="9"/>
      <c r="Q45" s="74" t="s">
        <v>57</v>
      </c>
    </row>
    <row r="46" spans="2:17" ht="13.5">
      <c r="B46" s="9" t="s">
        <v>851</v>
      </c>
      <c r="C46" s="9" t="str">
        <f t="shared" si="1"/>
        <v>きいろいぱんじー</v>
      </c>
      <c r="D46" s="9" t="s">
        <v>519</v>
      </c>
      <c r="E46" s="9">
        <v>420</v>
      </c>
      <c r="F46" s="9" t="s">
        <v>92</v>
      </c>
      <c r="G46" s="9">
        <v>200</v>
      </c>
      <c r="H46" s="9" t="s">
        <v>92</v>
      </c>
      <c r="I46" s="9">
        <v>100</v>
      </c>
      <c r="J46" s="9" t="s">
        <v>93</v>
      </c>
      <c r="K46" s="9"/>
      <c r="L46" s="9"/>
      <c r="M46" s="9">
        <v>40</v>
      </c>
      <c r="N46" s="9"/>
      <c r="O46" s="9" t="s">
        <v>568</v>
      </c>
      <c r="P46" s="9"/>
      <c r="Q46" s="74" t="s">
        <v>57</v>
      </c>
    </row>
    <row r="47" spans="2:17" ht="13.5">
      <c r="B47" s="9" t="s">
        <v>592</v>
      </c>
      <c r="C47" s="9" t="str">
        <f t="shared" si="1"/>
        <v>きいろいぽぴー</v>
      </c>
      <c r="D47" s="9" t="s">
        <v>519</v>
      </c>
      <c r="E47" s="9" t="s">
        <v>837</v>
      </c>
      <c r="F47" s="9" t="s">
        <v>92</v>
      </c>
      <c r="G47" s="9">
        <v>210</v>
      </c>
      <c r="H47" s="9" t="s">
        <v>92</v>
      </c>
      <c r="I47" s="9">
        <v>100</v>
      </c>
      <c r="J47" s="9" t="s">
        <v>93</v>
      </c>
      <c r="K47" s="9" t="s">
        <v>837</v>
      </c>
      <c r="L47" s="9" t="s">
        <v>837</v>
      </c>
      <c r="M47" s="9">
        <v>40</v>
      </c>
      <c r="N47" s="9"/>
      <c r="O47" s="9" t="s">
        <v>446</v>
      </c>
      <c r="P47" s="9"/>
      <c r="Q47" s="74" t="s">
        <v>57</v>
      </c>
    </row>
    <row r="48" spans="2:17" ht="13.5">
      <c r="B48" s="79" t="s">
        <v>622</v>
      </c>
      <c r="C48" s="79" t="str">
        <f t="shared" si="1"/>
        <v>きいろいりくらいにんぐそふぁ</v>
      </c>
      <c r="D48" s="79" t="s">
        <v>410</v>
      </c>
      <c r="E48" s="79" t="s">
        <v>837</v>
      </c>
      <c r="F48" s="79" t="s">
        <v>92</v>
      </c>
      <c r="G48" s="79">
        <v>1090</v>
      </c>
      <c r="H48" s="79" t="s">
        <v>92</v>
      </c>
      <c r="I48" s="79">
        <v>280</v>
      </c>
      <c r="J48" s="79" t="s">
        <v>93</v>
      </c>
      <c r="K48" s="79" t="s">
        <v>837</v>
      </c>
      <c r="L48" s="79" t="s">
        <v>837</v>
      </c>
      <c r="M48" s="79">
        <v>55</v>
      </c>
      <c r="N48" s="79" t="s">
        <v>837</v>
      </c>
      <c r="O48" s="79" t="s">
        <v>446</v>
      </c>
      <c r="P48" s="79"/>
      <c r="Q48" s="74" t="s">
        <v>57</v>
      </c>
    </row>
    <row r="49" spans="2:17" ht="13.5">
      <c r="B49" s="86" t="s">
        <v>657</v>
      </c>
      <c r="C49" s="86" t="str">
        <f t="shared" si="1"/>
        <v>きかーてんのこうしまど</v>
      </c>
      <c r="D49" s="86" t="s">
        <v>542</v>
      </c>
      <c r="E49" s="86" t="s">
        <v>837</v>
      </c>
      <c r="F49" s="86" t="s">
        <v>92</v>
      </c>
      <c r="G49" s="86" t="s">
        <v>837</v>
      </c>
      <c r="H49" s="86" t="s">
        <v>92</v>
      </c>
      <c r="I49" s="86">
        <v>100</v>
      </c>
      <c r="J49" s="86" t="s">
        <v>93</v>
      </c>
      <c r="K49" s="86" t="s">
        <v>837</v>
      </c>
      <c r="L49" s="86" t="s">
        <v>837</v>
      </c>
      <c r="M49" s="86" t="s">
        <v>837</v>
      </c>
      <c r="N49" s="86" t="s">
        <v>837</v>
      </c>
      <c r="O49" s="86" t="s">
        <v>446</v>
      </c>
      <c r="P49" s="86"/>
      <c r="Q49" s="74" t="s">
        <v>57</v>
      </c>
    </row>
    <row r="50" spans="2:17" ht="13.5">
      <c r="B50" s="83" t="s">
        <v>651</v>
      </c>
      <c r="C50" s="83" t="str">
        <f t="shared" si="1"/>
        <v>きのかべ</v>
      </c>
      <c r="D50" s="83" t="s">
        <v>541</v>
      </c>
      <c r="E50" s="84"/>
      <c r="F50" s="83" t="s">
        <v>92</v>
      </c>
      <c r="G50" s="83">
        <v>120</v>
      </c>
      <c r="H50" s="83" t="s">
        <v>92</v>
      </c>
      <c r="I50" s="83">
        <v>20</v>
      </c>
      <c r="J50" s="83" t="s">
        <v>93</v>
      </c>
      <c r="K50" s="83"/>
      <c r="L50" s="83"/>
      <c r="M50" s="83"/>
      <c r="N50" s="83"/>
      <c r="O50" s="83" t="s">
        <v>538</v>
      </c>
      <c r="P50" s="83"/>
      <c r="Q50" s="74" t="s">
        <v>57</v>
      </c>
    </row>
    <row r="51" spans="2:17" ht="13.5">
      <c r="B51" s="78" t="s">
        <v>537</v>
      </c>
      <c r="C51" s="78" t="str">
        <f t="shared" si="1"/>
        <v>きのゆか</v>
      </c>
      <c r="D51" s="78" t="s">
        <v>544</v>
      </c>
      <c r="E51" s="78"/>
      <c r="F51" s="78" t="s">
        <v>92</v>
      </c>
      <c r="G51" s="78">
        <v>120</v>
      </c>
      <c r="H51" s="78" t="s">
        <v>92</v>
      </c>
      <c r="I51" s="78">
        <v>20</v>
      </c>
      <c r="J51" s="78" t="s">
        <v>93</v>
      </c>
      <c r="K51" s="78"/>
      <c r="L51" s="78"/>
      <c r="M51" s="78"/>
      <c r="N51" s="78"/>
      <c r="O51" s="78" t="s">
        <v>538</v>
      </c>
      <c r="P51" s="78"/>
      <c r="Q51" s="74" t="s">
        <v>57</v>
      </c>
    </row>
    <row r="52" spans="2:17" ht="13.5">
      <c r="B52" s="85" t="s">
        <v>654</v>
      </c>
      <c r="C52" s="85" t="str">
        <f t="shared" si="1"/>
        <v>きんがしんねんのがく</v>
      </c>
      <c r="D52" s="85" t="s">
        <v>572</v>
      </c>
      <c r="E52" s="85"/>
      <c r="F52" s="85" t="s">
        <v>92</v>
      </c>
      <c r="G52" s="85"/>
      <c r="H52" s="85" t="s">
        <v>92</v>
      </c>
      <c r="I52" s="85">
        <v>590</v>
      </c>
      <c r="J52" s="85" t="s">
        <v>93</v>
      </c>
      <c r="K52" s="85"/>
      <c r="L52" s="85"/>
      <c r="M52" s="85"/>
      <c r="N52" s="85"/>
      <c r="O52" s="85" t="s">
        <v>655</v>
      </c>
      <c r="P52" s="85"/>
      <c r="Q52" s="74" t="s">
        <v>57</v>
      </c>
    </row>
    <row r="53" spans="2:17" ht="13.5">
      <c r="B53" s="81" t="s">
        <v>658</v>
      </c>
      <c r="C53" s="81" t="str">
        <f t="shared" si="1"/>
        <v>くさだんご</v>
      </c>
      <c r="D53" s="81" t="s">
        <v>540</v>
      </c>
      <c r="E53" s="82" t="s">
        <v>627</v>
      </c>
      <c r="F53" s="81" t="s">
        <v>92</v>
      </c>
      <c r="G53" s="81">
        <v>240</v>
      </c>
      <c r="H53" s="81" t="s">
        <v>92</v>
      </c>
      <c r="I53" s="81">
        <v>1</v>
      </c>
      <c r="J53" s="81" t="s">
        <v>93</v>
      </c>
      <c r="K53" s="81" t="s">
        <v>837</v>
      </c>
      <c r="L53" s="81" t="s">
        <v>837</v>
      </c>
      <c r="M53" s="81" t="s">
        <v>665</v>
      </c>
      <c r="N53" s="81">
        <v>69</v>
      </c>
      <c r="O53" s="81" t="s">
        <v>446</v>
      </c>
      <c r="P53" s="81"/>
      <c r="Q53" s="74" t="s">
        <v>57</v>
      </c>
    </row>
    <row r="54" spans="2:17" ht="13.5">
      <c r="B54" s="81" t="s">
        <v>583</v>
      </c>
      <c r="C54" s="81" t="str">
        <f t="shared" si="1"/>
        <v>くさもち</v>
      </c>
      <c r="D54" s="81" t="s">
        <v>540</v>
      </c>
      <c r="E54" s="82" t="s">
        <v>627</v>
      </c>
      <c r="F54" s="81" t="s">
        <v>92</v>
      </c>
      <c r="G54" s="81" t="s">
        <v>665</v>
      </c>
      <c r="H54" s="81" t="s">
        <v>92</v>
      </c>
      <c r="I54" s="81" t="s">
        <v>665</v>
      </c>
      <c r="J54" s="81" t="s">
        <v>93</v>
      </c>
      <c r="K54" s="81" t="s">
        <v>837</v>
      </c>
      <c r="L54" s="81" t="s">
        <v>837</v>
      </c>
      <c r="M54" s="81">
        <v>46</v>
      </c>
      <c r="N54" s="81">
        <v>69</v>
      </c>
      <c r="O54" s="81" t="s">
        <v>446</v>
      </c>
      <c r="P54" s="81"/>
      <c r="Q54" s="74" t="s">
        <v>57</v>
      </c>
    </row>
    <row r="55" spans="2:17" ht="13.5">
      <c r="B55" s="81" t="s">
        <v>471</v>
      </c>
      <c r="C55" s="81" t="str">
        <f t="shared" si="1"/>
        <v>くずもち</v>
      </c>
      <c r="D55" s="81" t="s">
        <v>540</v>
      </c>
      <c r="E55" s="82" t="s">
        <v>627</v>
      </c>
      <c r="F55" s="81" t="s">
        <v>92</v>
      </c>
      <c r="G55" s="81">
        <v>375</v>
      </c>
      <c r="H55" s="81" t="s">
        <v>92</v>
      </c>
      <c r="I55" s="81">
        <v>1</v>
      </c>
      <c r="J55" s="81" t="s">
        <v>93</v>
      </c>
      <c r="K55" s="81" t="s">
        <v>837</v>
      </c>
      <c r="L55" s="81" t="s">
        <v>837</v>
      </c>
      <c r="M55" s="81">
        <v>47</v>
      </c>
      <c r="N55" s="81">
        <v>70</v>
      </c>
      <c r="O55" s="81" t="s">
        <v>446</v>
      </c>
      <c r="P55" s="81"/>
      <c r="Q55" s="74" t="s">
        <v>57</v>
      </c>
    </row>
    <row r="56" spans="2:17" ht="13.5">
      <c r="B56" s="79" t="s">
        <v>473</v>
      </c>
      <c r="C56" s="79" t="str">
        <f t="shared" si="1"/>
        <v>くまのぬいぐるみ</v>
      </c>
      <c r="D56" s="79" t="s">
        <v>410</v>
      </c>
      <c r="E56" s="79">
        <v>920</v>
      </c>
      <c r="F56" s="79" t="s">
        <v>92</v>
      </c>
      <c r="G56" s="79"/>
      <c r="H56" s="79" t="s">
        <v>92</v>
      </c>
      <c r="I56" s="79">
        <v>80</v>
      </c>
      <c r="J56" s="79" t="s">
        <v>93</v>
      </c>
      <c r="K56" s="79">
        <v>28301</v>
      </c>
      <c r="L56" s="79">
        <v>9</v>
      </c>
      <c r="M56" s="79"/>
      <c r="N56" s="79"/>
      <c r="O56" s="79" t="s">
        <v>411</v>
      </c>
      <c r="P56" s="79"/>
      <c r="Q56" s="74" t="s">
        <v>57</v>
      </c>
    </row>
    <row r="57" spans="2:17" ht="13.5">
      <c r="B57" s="79" t="s">
        <v>474</v>
      </c>
      <c r="C57" s="79" t="str">
        <f t="shared" si="1"/>
        <v>くらいんてーぶる</v>
      </c>
      <c r="D57" s="79" t="s">
        <v>410</v>
      </c>
      <c r="E57" s="79">
        <v>36000</v>
      </c>
      <c r="F57" s="79" t="s">
        <v>92</v>
      </c>
      <c r="G57" s="79"/>
      <c r="H57" s="79" t="s">
        <v>92</v>
      </c>
      <c r="I57" s="79">
        <v>740</v>
      </c>
      <c r="J57" s="79" t="s">
        <v>93</v>
      </c>
      <c r="K57" s="79">
        <v>27751</v>
      </c>
      <c r="L57" s="79">
        <v>9</v>
      </c>
      <c r="M57" s="79"/>
      <c r="N57" s="79"/>
      <c r="O57" s="79" t="s">
        <v>412</v>
      </c>
      <c r="P57" s="79"/>
      <c r="Q57" s="74" t="s">
        <v>57</v>
      </c>
    </row>
    <row r="58" spans="2:17" ht="13.5">
      <c r="B58" s="79" t="s">
        <v>475</v>
      </c>
      <c r="C58" s="79" t="str">
        <f t="shared" si="1"/>
        <v>くらうんさいどてーぶる</v>
      </c>
      <c r="D58" s="79" t="s">
        <v>410</v>
      </c>
      <c r="E58" s="79">
        <v>34000</v>
      </c>
      <c r="F58" s="79" t="s">
        <v>92</v>
      </c>
      <c r="G58" s="79"/>
      <c r="H58" s="79" t="s">
        <v>92</v>
      </c>
      <c r="I58" s="79">
        <v>730</v>
      </c>
      <c r="J58" s="79" t="s">
        <v>93</v>
      </c>
      <c r="K58" s="79">
        <v>28301</v>
      </c>
      <c r="L58" s="79">
        <v>9</v>
      </c>
      <c r="M58" s="79"/>
      <c r="N58" s="79"/>
      <c r="O58" s="79" t="s">
        <v>412</v>
      </c>
      <c r="P58" s="79"/>
      <c r="Q58" s="74" t="s">
        <v>57</v>
      </c>
    </row>
    <row r="59" spans="2:17" ht="13.5">
      <c r="B59" s="79" t="s">
        <v>476</v>
      </c>
      <c r="C59" s="79" t="str">
        <f t="shared" si="1"/>
        <v>くらうんちぇあR</v>
      </c>
      <c r="D59" s="79" t="s">
        <v>410</v>
      </c>
      <c r="E59" s="79">
        <v>31500</v>
      </c>
      <c r="F59" s="79" t="s">
        <v>92</v>
      </c>
      <c r="G59" s="79"/>
      <c r="H59" s="79" t="s">
        <v>92</v>
      </c>
      <c r="I59" s="79">
        <v>720</v>
      </c>
      <c r="J59" s="79" t="s">
        <v>93</v>
      </c>
      <c r="K59" s="79">
        <v>27751</v>
      </c>
      <c r="L59" s="79">
        <v>9</v>
      </c>
      <c r="M59" s="79"/>
      <c r="N59" s="79"/>
      <c r="O59" s="79" t="s">
        <v>412</v>
      </c>
      <c r="P59" s="79"/>
      <c r="Q59" s="74" t="s">
        <v>57</v>
      </c>
    </row>
    <row r="60" spans="2:17" ht="13.5">
      <c r="B60" s="83" t="s">
        <v>477</v>
      </c>
      <c r="C60" s="83" t="str">
        <f t="shared" si="1"/>
        <v>くりすますのかべ</v>
      </c>
      <c r="D60" s="83" t="s">
        <v>385</v>
      </c>
      <c r="E60" s="83"/>
      <c r="F60" s="83" t="s">
        <v>92</v>
      </c>
      <c r="G60" s="83">
        <v>5000</v>
      </c>
      <c r="H60" s="83" t="s">
        <v>92</v>
      </c>
      <c r="I60" s="83">
        <v>625</v>
      </c>
      <c r="J60" s="83" t="s">
        <v>93</v>
      </c>
      <c r="K60" s="83">
        <v>27751</v>
      </c>
      <c r="L60" s="83">
        <v>9</v>
      </c>
      <c r="M60" s="83"/>
      <c r="N60" s="83"/>
      <c r="O60" s="83" t="s">
        <v>414</v>
      </c>
      <c r="P60" s="83"/>
      <c r="Q60" s="74" t="s">
        <v>57</v>
      </c>
    </row>
    <row r="61" spans="2:17" ht="13.5">
      <c r="B61" s="86" t="s">
        <v>653</v>
      </c>
      <c r="C61" s="86" t="str">
        <f t="shared" si="1"/>
        <v>くりすますのまど</v>
      </c>
      <c r="D61" s="86" t="s">
        <v>542</v>
      </c>
      <c r="E61" s="86"/>
      <c r="F61" s="86" t="s">
        <v>92</v>
      </c>
      <c r="G61" s="86"/>
      <c r="H61" s="86" t="s">
        <v>92</v>
      </c>
      <c r="I61" s="86">
        <v>425</v>
      </c>
      <c r="J61" s="86" t="s">
        <v>93</v>
      </c>
      <c r="K61" s="86"/>
      <c r="L61" s="86"/>
      <c r="M61" s="86"/>
      <c r="N61" s="86"/>
      <c r="O61" s="86" t="s">
        <v>414</v>
      </c>
      <c r="P61" s="86"/>
      <c r="Q61" s="74" t="s">
        <v>57</v>
      </c>
    </row>
    <row r="62" spans="2:17" ht="13.5">
      <c r="B62" s="81" t="s">
        <v>660</v>
      </c>
      <c r="C62" s="81" t="str">
        <f t="shared" si="1"/>
        <v>くりすますふらんぼわーず</v>
      </c>
      <c r="D62" s="81" t="s">
        <v>540</v>
      </c>
      <c r="E62" s="82" t="s">
        <v>627</v>
      </c>
      <c r="F62" s="81" t="s">
        <v>92</v>
      </c>
      <c r="G62" s="81">
        <v>5000</v>
      </c>
      <c r="H62" s="81" t="s">
        <v>92</v>
      </c>
      <c r="I62" s="81">
        <v>650</v>
      </c>
      <c r="J62" s="81" t="s">
        <v>93</v>
      </c>
      <c r="K62" s="81"/>
      <c r="L62" s="81"/>
      <c r="M62" s="81" t="s">
        <v>713</v>
      </c>
      <c r="N62" s="81">
        <v>450</v>
      </c>
      <c r="O62" s="81" t="s">
        <v>661</v>
      </c>
      <c r="P62" s="81" t="s">
        <v>711</v>
      </c>
      <c r="Q62" s="74" t="s">
        <v>57</v>
      </c>
    </row>
    <row r="63" spans="2:17" ht="13.5">
      <c r="B63" s="81" t="s">
        <v>659</v>
      </c>
      <c r="C63" s="81" t="str">
        <f t="shared" si="1"/>
        <v>くりすますまかろんつりーけーき</v>
      </c>
      <c r="D63" s="81" t="s">
        <v>540</v>
      </c>
      <c r="E63" s="82" t="s">
        <v>627</v>
      </c>
      <c r="F63" s="81" t="s">
        <v>92</v>
      </c>
      <c r="G63" s="81">
        <v>10000</v>
      </c>
      <c r="H63" s="81" t="s">
        <v>92</v>
      </c>
      <c r="I63" s="81">
        <v>800</v>
      </c>
      <c r="J63" s="81" t="s">
        <v>93</v>
      </c>
      <c r="K63" s="81"/>
      <c r="L63" s="81"/>
      <c r="M63" s="81" t="s">
        <v>713</v>
      </c>
      <c r="N63" s="81">
        <v>600</v>
      </c>
      <c r="O63" s="81" t="s">
        <v>534</v>
      </c>
      <c r="P63" s="81" t="s">
        <v>712</v>
      </c>
      <c r="Q63" s="74" t="s">
        <v>57</v>
      </c>
    </row>
    <row r="64" spans="2:17" ht="13.5">
      <c r="B64" s="81" t="s">
        <v>597</v>
      </c>
      <c r="C64" s="81" t="str">
        <f t="shared" si="1"/>
        <v>くりようかん</v>
      </c>
      <c r="D64" s="81" t="s">
        <v>540</v>
      </c>
      <c r="E64" s="82" t="s">
        <v>627</v>
      </c>
      <c r="F64" s="81" t="s">
        <v>92</v>
      </c>
      <c r="G64" s="81" t="s">
        <v>665</v>
      </c>
      <c r="H64" s="81" t="s">
        <v>92</v>
      </c>
      <c r="I64" s="81" t="s">
        <v>665</v>
      </c>
      <c r="J64" s="81" t="s">
        <v>93</v>
      </c>
      <c r="K64" s="81" t="s">
        <v>837</v>
      </c>
      <c r="L64" s="81" t="s">
        <v>837</v>
      </c>
      <c r="M64" s="81" t="s">
        <v>665</v>
      </c>
      <c r="N64" s="81" t="s">
        <v>837</v>
      </c>
      <c r="O64" s="81" t="s">
        <v>446</v>
      </c>
      <c r="P64" s="81"/>
      <c r="Q64" s="74" t="s">
        <v>57</v>
      </c>
    </row>
    <row r="65" spans="2:17" ht="13.5">
      <c r="B65" s="86" t="s">
        <v>419</v>
      </c>
      <c r="C65" s="86" t="str">
        <f aca="true" t="shared" si="2" ref="C65:C96">PHONETIC(B65)</f>
        <v>くろれーすかーてんのまど</v>
      </c>
      <c r="D65" s="86" t="s">
        <v>542</v>
      </c>
      <c r="E65" s="86">
        <v>8500</v>
      </c>
      <c r="F65" s="86" t="s">
        <v>92</v>
      </c>
      <c r="G65" s="86"/>
      <c r="H65" s="86" t="s">
        <v>92</v>
      </c>
      <c r="I65" s="86">
        <v>200</v>
      </c>
      <c r="J65" s="86" t="s">
        <v>93</v>
      </c>
      <c r="K65" s="86">
        <v>27751</v>
      </c>
      <c r="L65" s="86">
        <v>9</v>
      </c>
      <c r="M65" s="86"/>
      <c r="N65" s="86"/>
      <c r="O65" s="86" t="s">
        <v>412</v>
      </c>
      <c r="P65" s="86"/>
      <c r="Q65" s="74" t="s">
        <v>57</v>
      </c>
    </row>
    <row r="66" spans="2:17" ht="13.5">
      <c r="B66" s="79" t="s">
        <v>570</v>
      </c>
      <c r="C66" s="79" t="str">
        <f t="shared" si="2"/>
        <v>けしごむ</v>
      </c>
      <c r="D66" s="79" t="s">
        <v>410</v>
      </c>
      <c r="E66" s="79" t="s">
        <v>837</v>
      </c>
      <c r="F66" s="79" t="s">
        <v>92</v>
      </c>
      <c r="G66" s="79" t="s">
        <v>837</v>
      </c>
      <c r="H66" s="79" t="s">
        <v>92</v>
      </c>
      <c r="I66" s="79">
        <v>20</v>
      </c>
      <c r="J66" s="79" t="s">
        <v>93</v>
      </c>
      <c r="K66" s="79" t="s">
        <v>837</v>
      </c>
      <c r="L66" s="79" t="s">
        <v>837</v>
      </c>
      <c r="M66" s="79" t="s">
        <v>837</v>
      </c>
      <c r="N66" s="79" t="s">
        <v>837</v>
      </c>
      <c r="O66" s="79" t="s">
        <v>446</v>
      </c>
      <c r="P66" s="79"/>
      <c r="Q66" s="74" t="s">
        <v>57</v>
      </c>
    </row>
    <row r="67" spans="2:17" ht="13.5">
      <c r="B67" s="83" t="s">
        <v>420</v>
      </c>
      <c r="C67" s="83" t="str">
        <f t="shared" si="2"/>
        <v>げんきなおれんじのかべ</v>
      </c>
      <c r="D67" s="83" t="s">
        <v>541</v>
      </c>
      <c r="E67" s="83"/>
      <c r="F67" s="83" t="s">
        <v>92</v>
      </c>
      <c r="G67" s="83">
        <v>547</v>
      </c>
      <c r="H67" s="83" t="s">
        <v>92</v>
      </c>
      <c r="I67" s="83">
        <v>132</v>
      </c>
      <c r="J67" s="83" t="s">
        <v>93</v>
      </c>
      <c r="K67" s="83">
        <v>27751</v>
      </c>
      <c r="L67" s="83">
        <v>9</v>
      </c>
      <c r="M67" s="83"/>
      <c r="N67" s="83"/>
      <c r="O67" s="83"/>
      <c r="P67" s="83"/>
      <c r="Q67" s="74" t="s">
        <v>57</v>
      </c>
    </row>
    <row r="68" spans="2:17" ht="13.5">
      <c r="B68" s="79" t="s">
        <v>512</v>
      </c>
      <c r="C68" s="79" t="str">
        <f t="shared" si="2"/>
        <v>こと</v>
      </c>
      <c r="D68" s="79" t="s">
        <v>410</v>
      </c>
      <c r="E68" s="79" t="s">
        <v>837</v>
      </c>
      <c r="F68" s="79" t="s">
        <v>92</v>
      </c>
      <c r="G68" s="79">
        <v>3750</v>
      </c>
      <c r="H68" s="79" t="s">
        <v>92</v>
      </c>
      <c r="I68" s="79" t="s">
        <v>837</v>
      </c>
      <c r="J68" s="79" t="s">
        <v>93</v>
      </c>
      <c r="K68" s="79" t="s">
        <v>837</v>
      </c>
      <c r="L68" s="79" t="s">
        <v>837</v>
      </c>
      <c r="M68" s="79">
        <v>60</v>
      </c>
      <c r="N68" s="79" t="s">
        <v>837</v>
      </c>
      <c r="O68" s="79" t="s">
        <v>446</v>
      </c>
      <c r="P68" s="79"/>
      <c r="Q68" s="74" t="s">
        <v>57</v>
      </c>
    </row>
    <row r="69" spans="2:17" ht="13.5">
      <c r="B69" s="78" t="s">
        <v>421</v>
      </c>
      <c r="C69" s="78" t="str">
        <f t="shared" si="2"/>
        <v>こどもべやのゆか</v>
      </c>
      <c r="D69" s="78" t="s">
        <v>544</v>
      </c>
      <c r="E69" s="78">
        <v>11440</v>
      </c>
      <c r="F69" s="78" t="s">
        <v>92</v>
      </c>
      <c r="G69" s="78"/>
      <c r="H69" s="78" t="s">
        <v>92</v>
      </c>
      <c r="I69" s="78">
        <v>395</v>
      </c>
      <c r="J69" s="78" t="s">
        <v>93</v>
      </c>
      <c r="K69" s="78">
        <v>27751</v>
      </c>
      <c r="L69" s="78">
        <v>9</v>
      </c>
      <c r="M69" s="78"/>
      <c r="N69" s="78"/>
      <c r="O69" s="78" t="s">
        <v>412</v>
      </c>
      <c r="P69" s="78"/>
      <c r="Q69" s="74" t="s">
        <v>57</v>
      </c>
    </row>
    <row r="70" spans="2:17" ht="13.5">
      <c r="B70" s="83" t="s">
        <v>440</v>
      </c>
      <c r="C70" s="83" t="str">
        <f t="shared" si="2"/>
        <v>こんくりーとのかべ</v>
      </c>
      <c r="D70" s="83" t="s">
        <v>541</v>
      </c>
      <c r="E70" s="83">
        <v>5800</v>
      </c>
      <c r="F70" s="83" t="s">
        <v>92</v>
      </c>
      <c r="G70" s="83"/>
      <c r="H70" s="83" t="s">
        <v>92</v>
      </c>
      <c r="I70" s="83">
        <v>290</v>
      </c>
      <c r="J70" s="83" t="s">
        <v>93</v>
      </c>
      <c r="K70" s="83">
        <v>28301</v>
      </c>
      <c r="L70" s="83">
        <v>9</v>
      </c>
      <c r="M70" s="83"/>
      <c r="N70" s="83"/>
      <c r="O70" s="83" t="s">
        <v>412</v>
      </c>
      <c r="P70" s="83"/>
      <c r="Q70" s="74" t="s">
        <v>57</v>
      </c>
    </row>
    <row r="71" spans="2:17" ht="13.5">
      <c r="B71" s="83" t="s">
        <v>422</v>
      </c>
      <c r="C71" s="83" t="str">
        <f t="shared" si="2"/>
        <v>さわやかあおいかべ</v>
      </c>
      <c r="D71" s="83" t="s">
        <v>541</v>
      </c>
      <c r="E71" s="83" t="s">
        <v>837</v>
      </c>
      <c r="F71" s="83" t="s">
        <v>92</v>
      </c>
      <c r="G71" s="83">
        <v>570</v>
      </c>
      <c r="H71" s="83" t="s">
        <v>92</v>
      </c>
      <c r="I71" s="83">
        <v>136</v>
      </c>
      <c r="J71" s="83" t="s">
        <v>93</v>
      </c>
      <c r="K71" s="83">
        <v>27751</v>
      </c>
      <c r="L71" s="83">
        <v>9</v>
      </c>
      <c r="M71" s="83">
        <v>32</v>
      </c>
      <c r="N71" s="83" t="s">
        <v>837</v>
      </c>
      <c r="O71" s="83" t="s">
        <v>446</v>
      </c>
      <c r="P71" s="83"/>
      <c r="Q71" s="74" t="s">
        <v>57</v>
      </c>
    </row>
    <row r="72" spans="2:17" ht="13.5">
      <c r="B72" s="79" t="s">
        <v>645</v>
      </c>
      <c r="C72" s="79" t="str">
        <f t="shared" si="2"/>
        <v>しゃみせん</v>
      </c>
      <c r="D72" s="79" t="s">
        <v>410</v>
      </c>
      <c r="E72" s="79" t="s">
        <v>837</v>
      </c>
      <c r="F72" s="79" t="s">
        <v>92</v>
      </c>
      <c r="G72" s="79">
        <v>1995</v>
      </c>
      <c r="H72" s="79" t="s">
        <v>92</v>
      </c>
      <c r="I72" s="79">
        <v>380</v>
      </c>
      <c r="J72" s="79" t="s">
        <v>93</v>
      </c>
      <c r="K72" s="79" t="s">
        <v>837</v>
      </c>
      <c r="L72" s="79" t="s">
        <v>837</v>
      </c>
      <c r="M72" s="79" t="s">
        <v>837</v>
      </c>
      <c r="N72" s="79" t="s">
        <v>837</v>
      </c>
      <c r="O72" s="79" t="s">
        <v>446</v>
      </c>
      <c r="P72" s="79"/>
      <c r="Q72" s="74" t="s">
        <v>57</v>
      </c>
    </row>
    <row r="73" spans="2:17" ht="13.5">
      <c r="B73" s="81" t="s">
        <v>513</v>
      </c>
      <c r="C73" s="81" t="str">
        <f t="shared" si="2"/>
        <v>しょーとけーき</v>
      </c>
      <c r="D73" s="81" t="s">
        <v>540</v>
      </c>
      <c r="E73" s="82" t="s">
        <v>627</v>
      </c>
      <c r="F73" s="81" t="s">
        <v>92</v>
      </c>
      <c r="G73" s="81">
        <v>275</v>
      </c>
      <c r="H73" s="81" t="s">
        <v>92</v>
      </c>
      <c r="I73" s="81">
        <v>1</v>
      </c>
      <c r="J73" s="81" t="s">
        <v>93</v>
      </c>
      <c r="K73" s="81" t="s">
        <v>837</v>
      </c>
      <c r="L73" s="81" t="s">
        <v>837</v>
      </c>
      <c r="M73" s="81">
        <v>45</v>
      </c>
      <c r="N73" s="81">
        <v>67</v>
      </c>
      <c r="O73" s="81" t="s">
        <v>446</v>
      </c>
      <c r="P73" s="81"/>
      <c r="Q73" s="74" t="s">
        <v>57</v>
      </c>
    </row>
    <row r="74" spans="2:17" ht="13.5">
      <c r="B74" s="9" t="s">
        <v>612</v>
      </c>
      <c r="C74" s="9" t="str">
        <f t="shared" si="2"/>
        <v>しろいあんすりうむ</v>
      </c>
      <c r="D74" s="9" t="s">
        <v>519</v>
      </c>
      <c r="E74" s="9" t="s">
        <v>837</v>
      </c>
      <c r="F74" s="9" t="s">
        <v>92</v>
      </c>
      <c r="G74" s="9" t="s">
        <v>837</v>
      </c>
      <c r="H74" s="9" t="s">
        <v>92</v>
      </c>
      <c r="I74" s="9" t="s">
        <v>837</v>
      </c>
      <c r="J74" s="9" t="s">
        <v>93</v>
      </c>
      <c r="K74" s="9" t="s">
        <v>837</v>
      </c>
      <c r="L74" s="9" t="s">
        <v>837</v>
      </c>
      <c r="M74" s="9">
        <v>55</v>
      </c>
      <c r="N74" s="9"/>
      <c r="O74" s="9" t="s">
        <v>446</v>
      </c>
      <c r="P74" s="9"/>
      <c r="Q74" s="74" t="s">
        <v>57</v>
      </c>
    </row>
    <row r="75" spans="2:17" ht="13.5">
      <c r="B75" s="9" t="s">
        <v>642</v>
      </c>
      <c r="C75" s="9" t="str">
        <f t="shared" si="2"/>
        <v>しろいくろっかす</v>
      </c>
      <c r="D75" s="9" t="s">
        <v>519</v>
      </c>
      <c r="E75" s="9" t="s">
        <v>837</v>
      </c>
      <c r="F75" s="9" t="s">
        <v>92</v>
      </c>
      <c r="G75" s="9">
        <v>200</v>
      </c>
      <c r="H75" s="9" t="s">
        <v>92</v>
      </c>
      <c r="I75" s="9">
        <v>100</v>
      </c>
      <c r="J75" s="9" t="s">
        <v>93</v>
      </c>
      <c r="K75" s="9" t="s">
        <v>837</v>
      </c>
      <c r="L75" s="9" t="s">
        <v>837</v>
      </c>
      <c r="M75" s="9" t="s">
        <v>837</v>
      </c>
      <c r="N75" s="9"/>
      <c r="O75" s="9" t="s">
        <v>446</v>
      </c>
      <c r="P75" s="9"/>
      <c r="Q75" s="74" t="s">
        <v>57</v>
      </c>
    </row>
    <row r="76" spans="2:17" ht="13.5">
      <c r="B76" s="79" t="s">
        <v>423</v>
      </c>
      <c r="C76" s="79" t="str">
        <f t="shared" si="2"/>
        <v>しろいこうすいびん</v>
      </c>
      <c r="D76" s="79" t="s">
        <v>410</v>
      </c>
      <c r="E76" s="79">
        <v>4200</v>
      </c>
      <c r="F76" s="79" t="s">
        <v>92</v>
      </c>
      <c r="G76" s="79"/>
      <c r="H76" s="79" t="s">
        <v>92</v>
      </c>
      <c r="I76" s="79">
        <v>280</v>
      </c>
      <c r="J76" s="79" t="s">
        <v>93</v>
      </c>
      <c r="K76" s="79">
        <v>27751</v>
      </c>
      <c r="L76" s="79">
        <v>9</v>
      </c>
      <c r="M76" s="79"/>
      <c r="N76" s="79"/>
      <c r="O76" s="79" t="s">
        <v>411</v>
      </c>
      <c r="P76" s="79"/>
      <c r="Q76" s="74" t="s">
        <v>57</v>
      </c>
    </row>
    <row r="77" spans="2:17" ht="13.5">
      <c r="B77" s="9" t="s">
        <v>636</v>
      </c>
      <c r="C77" s="9" t="str">
        <f t="shared" si="2"/>
        <v>しろいこすもす</v>
      </c>
      <c r="D77" s="9" t="s">
        <v>519</v>
      </c>
      <c r="E77" s="9" t="s">
        <v>837</v>
      </c>
      <c r="F77" s="9" t="s">
        <v>92</v>
      </c>
      <c r="G77" s="9">
        <v>200</v>
      </c>
      <c r="H77" s="9" t="s">
        <v>92</v>
      </c>
      <c r="I77" s="9">
        <v>100</v>
      </c>
      <c r="J77" s="9" t="s">
        <v>93</v>
      </c>
      <c r="K77" s="9" t="s">
        <v>837</v>
      </c>
      <c r="L77" s="9" t="s">
        <v>837</v>
      </c>
      <c r="M77" s="9" t="s">
        <v>837</v>
      </c>
      <c r="N77" s="9"/>
      <c r="O77" s="9" t="s">
        <v>446</v>
      </c>
      <c r="P77" s="9"/>
      <c r="Q77" s="74" t="s">
        <v>57</v>
      </c>
    </row>
    <row r="78" spans="2:17" ht="13.5">
      <c r="B78" s="9" t="s">
        <v>569</v>
      </c>
      <c r="C78" s="9" t="str">
        <f t="shared" si="2"/>
        <v>しろいしくらめん</v>
      </c>
      <c r="D78" s="9" t="s">
        <v>519</v>
      </c>
      <c r="E78" s="9" t="s">
        <v>837</v>
      </c>
      <c r="F78" s="9" t="s">
        <v>92</v>
      </c>
      <c r="G78" s="9">
        <v>400</v>
      </c>
      <c r="H78" s="9" t="s">
        <v>92</v>
      </c>
      <c r="I78" s="9">
        <v>200</v>
      </c>
      <c r="J78" s="9" t="s">
        <v>93</v>
      </c>
      <c r="K78" s="9" t="s">
        <v>837</v>
      </c>
      <c r="L78" s="9" t="s">
        <v>837</v>
      </c>
      <c r="M78" s="9">
        <v>50</v>
      </c>
      <c r="N78" s="9"/>
      <c r="O78" s="9" t="s">
        <v>446</v>
      </c>
      <c r="P78" s="9"/>
      <c r="Q78" s="74" t="s">
        <v>57</v>
      </c>
    </row>
    <row r="79" spans="2:17" ht="13.5">
      <c r="B79" s="79" t="s">
        <v>192</v>
      </c>
      <c r="C79" s="79" t="str">
        <f t="shared" si="2"/>
        <v>しろいすたんどらいと</v>
      </c>
      <c r="D79" s="79" t="s">
        <v>410</v>
      </c>
      <c r="E79" s="79"/>
      <c r="F79" s="79" t="s">
        <v>92</v>
      </c>
      <c r="G79" s="79">
        <v>1150</v>
      </c>
      <c r="H79" s="79" t="s">
        <v>92</v>
      </c>
      <c r="I79" s="79"/>
      <c r="J79" s="79" t="s">
        <v>93</v>
      </c>
      <c r="K79" s="79"/>
      <c r="L79" s="79"/>
      <c r="M79" s="79"/>
      <c r="N79" s="79"/>
      <c r="O79" s="79" t="s">
        <v>446</v>
      </c>
      <c r="P79" s="79"/>
      <c r="Q79" s="74" t="s">
        <v>57</v>
      </c>
    </row>
    <row r="80" spans="2:17" ht="13.5">
      <c r="B80" s="9" t="s">
        <v>195</v>
      </c>
      <c r="C80" s="9" t="str">
        <f t="shared" si="2"/>
        <v>しろいちゅーりっぷ</v>
      </c>
      <c r="D80" s="9" t="s">
        <v>519</v>
      </c>
      <c r="E80" s="9" t="s">
        <v>837</v>
      </c>
      <c r="F80" s="9" t="s">
        <v>92</v>
      </c>
      <c r="G80" s="9"/>
      <c r="H80" s="9" t="s">
        <v>92</v>
      </c>
      <c r="I80" s="9">
        <v>200</v>
      </c>
      <c r="J80" s="9" t="s">
        <v>93</v>
      </c>
      <c r="K80" s="9" t="s">
        <v>837</v>
      </c>
      <c r="L80" s="9" t="s">
        <v>837</v>
      </c>
      <c r="M80" s="9">
        <v>50</v>
      </c>
      <c r="N80" s="9"/>
      <c r="O80" s="9" t="s">
        <v>446</v>
      </c>
      <c r="P80" s="9"/>
      <c r="Q80" s="74" t="s">
        <v>57</v>
      </c>
    </row>
    <row r="81" spans="2:17" ht="13.5">
      <c r="B81" s="9" t="s">
        <v>852</v>
      </c>
      <c r="C81" s="9" t="str">
        <f t="shared" si="2"/>
        <v>しろいぱんじー</v>
      </c>
      <c r="D81" s="9" t="s">
        <v>519</v>
      </c>
      <c r="E81" s="9">
        <v>420</v>
      </c>
      <c r="F81" s="9" t="s">
        <v>92</v>
      </c>
      <c r="G81" s="9">
        <v>200</v>
      </c>
      <c r="H81" s="9" t="s">
        <v>92</v>
      </c>
      <c r="I81" s="9">
        <v>100</v>
      </c>
      <c r="J81" s="9" t="s">
        <v>93</v>
      </c>
      <c r="K81" s="9"/>
      <c r="L81" s="9"/>
      <c r="M81" s="9">
        <v>40</v>
      </c>
      <c r="N81" s="9"/>
      <c r="O81" s="9" t="s">
        <v>568</v>
      </c>
      <c r="P81" s="9"/>
      <c r="Q81" s="74" t="s">
        <v>57</v>
      </c>
    </row>
    <row r="82" spans="2:17" ht="13.5">
      <c r="B82" s="9" t="s">
        <v>637</v>
      </c>
      <c r="C82" s="9" t="str">
        <f t="shared" si="2"/>
        <v>しろいひがんばな</v>
      </c>
      <c r="D82" s="9" t="s">
        <v>519</v>
      </c>
      <c r="E82" s="9" t="s">
        <v>837</v>
      </c>
      <c r="F82" s="9" t="s">
        <v>92</v>
      </c>
      <c r="G82" s="9">
        <v>400</v>
      </c>
      <c r="H82" s="9" t="s">
        <v>92</v>
      </c>
      <c r="I82" s="9">
        <v>200</v>
      </c>
      <c r="J82" s="9" t="s">
        <v>93</v>
      </c>
      <c r="K82" s="9" t="s">
        <v>837</v>
      </c>
      <c r="L82" s="9" t="s">
        <v>837</v>
      </c>
      <c r="M82" s="9" t="s">
        <v>837</v>
      </c>
      <c r="N82" s="9"/>
      <c r="O82" s="9" t="s">
        <v>446</v>
      </c>
      <c r="P82" s="9"/>
      <c r="Q82" s="74" t="s">
        <v>57</v>
      </c>
    </row>
    <row r="83" spans="2:17" ht="13.5">
      <c r="B83" s="78" t="s">
        <v>647</v>
      </c>
      <c r="C83" s="78" t="str">
        <f t="shared" si="2"/>
        <v>しろいふろーりんぐのゆか</v>
      </c>
      <c r="D83" s="78" t="s">
        <v>544</v>
      </c>
      <c r="E83" s="78"/>
      <c r="F83" s="78" t="s">
        <v>92</v>
      </c>
      <c r="G83" s="78"/>
      <c r="H83" s="78" t="s">
        <v>92</v>
      </c>
      <c r="I83" s="78">
        <v>148</v>
      </c>
      <c r="J83" s="78" t="s">
        <v>93</v>
      </c>
      <c r="K83" s="78"/>
      <c r="L83" s="78"/>
      <c r="M83" s="78"/>
      <c r="N83" s="78"/>
      <c r="O83" s="78"/>
      <c r="P83" s="78"/>
      <c r="Q83" s="74" t="s">
        <v>57</v>
      </c>
    </row>
    <row r="84" spans="2:17" ht="13.5">
      <c r="B84" s="9" t="s">
        <v>644</v>
      </c>
      <c r="C84" s="9" t="str">
        <f t="shared" si="2"/>
        <v>しろいぽぴー</v>
      </c>
      <c r="D84" s="9" t="s">
        <v>519</v>
      </c>
      <c r="E84" s="9" t="s">
        <v>837</v>
      </c>
      <c r="F84" s="9" t="s">
        <v>92</v>
      </c>
      <c r="G84" s="9" t="s">
        <v>837</v>
      </c>
      <c r="H84" s="9" t="s">
        <v>92</v>
      </c>
      <c r="I84" s="9">
        <v>100</v>
      </c>
      <c r="J84" s="9" t="s">
        <v>93</v>
      </c>
      <c r="K84" s="9" t="s">
        <v>837</v>
      </c>
      <c r="L84" s="9" t="s">
        <v>837</v>
      </c>
      <c r="M84" s="9" t="s">
        <v>837</v>
      </c>
      <c r="N84" s="9"/>
      <c r="O84" s="9" t="s">
        <v>446</v>
      </c>
      <c r="P84" s="9"/>
      <c r="Q84" s="74" t="s">
        <v>57</v>
      </c>
    </row>
    <row r="85" spans="2:17" ht="13.5">
      <c r="B85" s="9" t="s">
        <v>550</v>
      </c>
      <c r="C85" s="9" t="str">
        <f t="shared" si="2"/>
        <v>しろいまーがれっと</v>
      </c>
      <c r="D85" s="9" t="s">
        <v>519</v>
      </c>
      <c r="E85" s="9" t="s">
        <v>837</v>
      </c>
      <c r="F85" s="9" t="s">
        <v>92</v>
      </c>
      <c r="G85" s="9">
        <v>490</v>
      </c>
      <c r="H85" s="9" t="s">
        <v>92</v>
      </c>
      <c r="I85" s="9">
        <v>200</v>
      </c>
      <c r="J85" s="9" t="s">
        <v>93</v>
      </c>
      <c r="K85" s="9" t="s">
        <v>837</v>
      </c>
      <c r="L85" s="9" t="s">
        <v>837</v>
      </c>
      <c r="M85" s="9">
        <v>50</v>
      </c>
      <c r="N85" s="9"/>
      <c r="O85" s="9" t="s">
        <v>446</v>
      </c>
      <c r="P85" s="9"/>
      <c r="Q85" s="74" t="s">
        <v>57</v>
      </c>
    </row>
    <row r="86" spans="2:17" ht="13.5">
      <c r="B86" s="79" t="s">
        <v>522</v>
      </c>
      <c r="C86" s="79" t="str">
        <f t="shared" si="2"/>
        <v>しろいろまんてぃっくらいと</v>
      </c>
      <c r="D86" s="79" t="s">
        <v>410</v>
      </c>
      <c r="E86" s="79"/>
      <c r="F86" s="79" t="s">
        <v>92</v>
      </c>
      <c r="G86" s="79">
        <v>8000</v>
      </c>
      <c r="H86" s="79" t="s">
        <v>92</v>
      </c>
      <c r="I86" s="79">
        <v>730</v>
      </c>
      <c r="J86" s="79" t="s">
        <v>93</v>
      </c>
      <c r="K86" s="79"/>
      <c r="L86" s="79"/>
      <c r="M86" s="79"/>
      <c r="N86" s="79"/>
      <c r="O86" s="79" t="s">
        <v>411</v>
      </c>
      <c r="P86" s="79"/>
      <c r="Q86" s="74" t="s">
        <v>57</v>
      </c>
    </row>
    <row r="87" spans="2:17" ht="13.5">
      <c r="B87" s="86" t="s">
        <v>436</v>
      </c>
      <c r="C87" s="86" t="str">
        <f t="shared" si="2"/>
        <v>しろかーてんのこうしまど</v>
      </c>
      <c r="D87" s="86" t="s">
        <v>542</v>
      </c>
      <c r="E87" s="86">
        <v>5800</v>
      </c>
      <c r="F87" s="86" t="s">
        <v>92</v>
      </c>
      <c r="G87" s="86"/>
      <c r="H87" s="86" t="s">
        <v>92</v>
      </c>
      <c r="I87" s="86">
        <v>100</v>
      </c>
      <c r="J87" s="86" t="s">
        <v>93</v>
      </c>
      <c r="K87" s="86">
        <v>28301</v>
      </c>
      <c r="L87" s="86">
        <v>9</v>
      </c>
      <c r="M87" s="86"/>
      <c r="N87" s="86"/>
      <c r="O87" s="86" t="s">
        <v>411</v>
      </c>
      <c r="P87" s="86"/>
      <c r="Q87" s="74" t="s">
        <v>57</v>
      </c>
    </row>
    <row r="88" spans="2:17" ht="13.5">
      <c r="B88" s="86" t="s">
        <v>582</v>
      </c>
      <c r="C88" s="86" t="str">
        <f t="shared" si="2"/>
        <v>しろかーてんのしんぷるまど</v>
      </c>
      <c r="D88" s="86" t="s">
        <v>542</v>
      </c>
      <c r="E88" s="86" t="s">
        <v>837</v>
      </c>
      <c r="F88" s="86" t="s">
        <v>92</v>
      </c>
      <c r="G88" s="86" t="s">
        <v>837</v>
      </c>
      <c r="H88" s="86" t="s">
        <v>92</v>
      </c>
      <c r="I88" s="86" t="s">
        <v>837</v>
      </c>
      <c r="J88" s="86" t="s">
        <v>93</v>
      </c>
      <c r="K88" s="86" t="s">
        <v>837</v>
      </c>
      <c r="L88" s="86" t="s">
        <v>837</v>
      </c>
      <c r="M88" s="86">
        <v>40</v>
      </c>
      <c r="N88" s="86" t="s">
        <v>837</v>
      </c>
      <c r="O88" s="86" t="s">
        <v>446</v>
      </c>
      <c r="P88" s="86"/>
      <c r="Q88" s="74" t="s">
        <v>57</v>
      </c>
    </row>
    <row r="89" spans="2:17" ht="13.5">
      <c r="B89" s="79" t="s">
        <v>587</v>
      </c>
      <c r="C89" s="79" t="str">
        <f t="shared" si="2"/>
        <v>しんぶん</v>
      </c>
      <c r="D89" s="79" t="s">
        <v>543</v>
      </c>
      <c r="E89" s="79" t="s">
        <v>837</v>
      </c>
      <c r="F89" s="79" t="s">
        <v>92</v>
      </c>
      <c r="G89" s="79">
        <v>65</v>
      </c>
      <c r="H89" s="79" t="s">
        <v>92</v>
      </c>
      <c r="I89" s="79">
        <v>25</v>
      </c>
      <c r="J89" s="79" t="s">
        <v>93</v>
      </c>
      <c r="K89" s="79" t="s">
        <v>837</v>
      </c>
      <c r="L89" s="79" t="s">
        <v>837</v>
      </c>
      <c r="M89" s="79">
        <v>35</v>
      </c>
      <c r="N89" s="79" t="s">
        <v>837</v>
      </c>
      <c r="O89" s="79" t="s">
        <v>446</v>
      </c>
      <c r="P89" s="79"/>
      <c r="Q89" s="74" t="s">
        <v>57</v>
      </c>
    </row>
    <row r="90" spans="2:17" ht="13.5">
      <c r="B90" s="79" t="s">
        <v>621</v>
      </c>
      <c r="C90" s="79" t="str">
        <f t="shared" si="2"/>
        <v>すいはんき</v>
      </c>
      <c r="D90" s="79" t="s">
        <v>410</v>
      </c>
      <c r="E90" s="79" t="s">
        <v>837</v>
      </c>
      <c r="F90" s="79" t="s">
        <v>92</v>
      </c>
      <c r="G90" s="79">
        <v>610</v>
      </c>
      <c r="H90" s="79" t="s">
        <v>92</v>
      </c>
      <c r="I90" s="79">
        <v>180</v>
      </c>
      <c r="J90" s="79" t="s">
        <v>93</v>
      </c>
      <c r="K90" s="79" t="s">
        <v>837</v>
      </c>
      <c r="L90" s="79" t="s">
        <v>837</v>
      </c>
      <c r="M90" s="79">
        <v>58</v>
      </c>
      <c r="N90" s="79" t="s">
        <v>837</v>
      </c>
      <c r="O90" s="79" t="s">
        <v>446</v>
      </c>
      <c r="P90" s="79"/>
      <c r="Q90" s="74" t="s">
        <v>57</v>
      </c>
    </row>
    <row r="91" spans="2:17" ht="13.5">
      <c r="B91" s="9" t="s">
        <v>130</v>
      </c>
      <c r="C91" s="9" t="str">
        <f t="shared" si="2"/>
        <v>すずらん</v>
      </c>
      <c r="D91" s="9" t="s">
        <v>519</v>
      </c>
      <c r="E91" s="9" t="s">
        <v>837</v>
      </c>
      <c r="F91" s="9" t="s">
        <v>92</v>
      </c>
      <c r="G91" s="9" t="s">
        <v>837</v>
      </c>
      <c r="H91" s="9" t="s">
        <v>92</v>
      </c>
      <c r="I91" s="9">
        <v>300</v>
      </c>
      <c r="J91" s="9" t="s">
        <v>93</v>
      </c>
      <c r="K91" s="9" t="s">
        <v>837</v>
      </c>
      <c r="L91" s="9" t="s">
        <v>837</v>
      </c>
      <c r="M91" s="9" t="s">
        <v>837</v>
      </c>
      <c r="N91" s="9"/>
      <c r="O91" s="9" t="s">
        <v>446</v>
      </c>
      <c r="P91" s="9"/>
      <c r="Q91" s="77"/>
    </row>
    <row r="92" spans="2:17" ht="13.5">
      <c r="B92" s="81" t="s">
        <v>596</v>
      </c>
      <c r="C92" s="81" t="str">
        <f t="shared" si="2"/>
        <v>すとろべりーたると</v>
      </c>
      <c r="D92" s="81" t="s">
        <v>540</v>
      </c>
      <c r="E92" s="82" t="s">
        <v>627</v>
      </c>
      <c r="F92" s="81" t="s">
        <v>92</v>
      </c>
      <c r="G92" s="81">
        <v>600</v>
      </c>
      <c r="H92" s="81" t="s">
        <v>92</v>
      </c>
      <c r="I92" s="81">
        <v>1</v>
      </c>
      <c r="J92" s="81" t="s">
        <v>93</v>
      </c>
      <c r="K92" s="81" t="s">
        <v>837</v>
      </c>
      <c r="L92" s="81" t="s">
        <v>837</v>
      </c>
      <c r="M92" s="81" t="s">
        <v>665</v>
      </c>
      <c r="N92" s="81">
        <v>97</v>
      </c>
      <c r="O92" s="81" t="s">
        <v>446</v>
      </c>
      <c r="P92" s="81"/>
      <c r="Q92" s="74" t="s">
        <v>57</v>
      </c>
    </row>
    <row r="93" spans="2:17" ht="13.5">
      <c r="B93" s="81" t="s">
        <v>533</v>
      </c>
      <c r="C93" s="81" t="str">
        <f t="shared" si="2"/>
        <v>すのーほわいとくりすますでらっくすけーき</v>
      </c>
      <c r="D93" s="81" t="s">
        <v>540</v>
      </c>
      <c r="E93" s="82" t="s">
        <v>627</v>
      </c>
      <c r="F93" s="81" t="s">
        <v>92</v>
      </c>
      <c r="G93" s="81">
        <v>20000</v>
      </c>
      <c r="H93" s="81" t="s">
        <v>92</v>
      </c>
      <c r="I93" s="81">
        <v>1000</v>
      </c>
      <c r="J93" s="81" t="s">
        <v>93</v>
      </c>
      <c r="K93" s="81"/>
      <c r="L93" s="81"/>
      <c r="M93" s="81" t="s">
        <v>713</v>
      </c>
      <c r="N93" s="81">
        <v>750</v>
      </c>
      <c r="O93" s="81" t="s">
        <v>535</v>
      </c>
      <c r="P93" s="81" t="s">
        <v>536</v>
      </c>
      <c r="Q93" s="74" t="s">
        <v>57</v>
      </c>
    </row>
    <row r="94" spans="2:17" ht="13.5">
      <c r="B94" s="79" t="s">
        <v>424</v>
      </c>
      <c r="C94" s="79" t="str">
        <f t="shared" si="2"/>
        <v>せっちゃくざい</v>
      </c>
      <c r="D94" s="79" t="s">
        <v>410</v>
      </c>
      <c r="E94" s="79">
        <v>210</v>
      </c>
      <c r="F94" s="79" t="s">
        <v>92</v>
      </c>
      <c r="G94" s="79"/>
      <c r="H94" s="79" t="s">
        <v>92</v>
      </c>
      <c r="I94" s="79">
        <v>21</v>
      </c>
      <c r="J94" s="79" t="s">
        <v>93</v>
      </c>
      <c r="K94" s="79">
        <v>27751</v>
      </c>
      <c r="L94" s="79">
        <v>9</v>
      </c>
      <c r="M94" s="79"/>
      <c r="N94" s="79"/>
      <c r="O94" s="79" t="s">
        <v>411</v>
      </c>
      <c r="P94" s="79"/>
      <c r="Q94" s="74" t="s">
        <v>57</v>
      </c>
    </row>
    <row r="95" spans="2:17" ht="13.5">
      <c r="B95" s="79" t="s">
        <v>438</v>
      </c>
      <c r="C95" s="79" t="str">
        <f t="shared" si="2"/>
        <v>せんたっき</v>
      </c>
      <c r="D95" s="79" t="s">
        <v>410</v>
      </c>
      <c r="E95" s="79"/>
      <c r="F95" s="79" t="s">
        <v>92</v>
      </c>
      <c r="G95" s="79"/>
      <c r="H95" s="79" t="s">
        <v>92</v>
      </c>
      <c r="I95" s="79"/>
      <c r="J95" s="79" t="s">
        <v>93</v>
      </c>
      <c r="K95" s="79">
        <v>28301</v>
      </c>
      <c r="L95" s="79">
        <v>9</v>
      </c>
      <c r="M95" s="79"/>
      <c r="N95" s="79"/>
      <c r="O95" s="79" t="s">
        <v>411</v>
      </c>
      <c r="P95" s="79"/>
      <c r="Q95" s="74" t="s">
        <v>57</v>
      </c>
    </row>
    <row r="96" spans="2:17" ht="13.5">
      <c r="B96" s="81" t="s">
        <v>556</v>
      </c>
      <c r="C96" s="81" t="str">
        <f t="shared" si="2"/>
        <v>せんべい</v>
      </c>
      <c r="D96" s="81" t="s">
        <v>540</v>
      </c>
      <c r="E96" s="82" t="s">
        <v>627</v>
      </c>
      <c r="F96" s="81" t="s">
        <v>92</v>
      </c>
      <c r="G96" s="81">
        <v>150</v>
      </c>
      <c r="H96" s="81" t="s">
        <v>92</v>
      </c>
      <c r="I96" s="81">
        <v>1</v>
      </c>
      <c r="J96" s="81" t="s">
        <v>93</v>
      </c>
      <c r="K96" s="81" t="s">
        <v>837</v>
      </c>
      <c r="L96" s="81" t="s">
        <v>837</v>
      </c>
      <c r="M96" s="81" t="s">
        <v>665</v>
      </c>
      <c r="N96" s="81">
        <v>57</v>
      </c>
      <c r="O96" s="81" t="s">
        <v>446</v>
      </c>
      <c r="P96" s="81"/>
      <c r="Q96" s="74" t="s">
        <v>57</v>
      </c>
    </row>
    <row r="97" spans="2:17" ht="13.5">
      <c r="B97" s="79" t="s">
        <v>425</v>
      </c>
      <c r="C97" s="79" t="str">
        <f aca="true" t="shared" si="3" ref="C97:C128">PHONETIC(B97)</f>
        <v>ぞうのすべりだい</v>
      </c>
      <c r="D97" s="79" t="s">
        <v>410</v>
      </c>
      <c r="E97" s="79">
        <v>12600</v>
      </c>
      <c r="F97" s="79" t="s">
        <v>92</v>
      </c>
      <c r="G97" s="79"/>
      <c r="H97" s="79" t="s">
        <v>92</v>
      </c>
      <c r="I97" s="79">
        <v>480</v>
      </c>
      <c r="J97" s="79" t="s">
        <v>93</v>
      </c>
      <c r="K97" s="79">
        <v>27751</v>
      </c>
      <c r="L97" s="79">
        <v>9</v>
      </c>
      <c r="M97" s="79"/>
      <c r="N97" s="79"/>
      <c r="O97" s="79" t="s">
        <v>412</v>
      </c>
      <c r="P97" s="79"/>
      <c r="Q97" s="74" t="s">
        <v>57</v>
      </c>
    </row>
    <row r="98" spans="2:17" ht="13.5">
      <c r="B98" s="79" t="s">
        <v>964</v>
      </c>
      <c r="C98" s="79" t="str">
        <f t="shared" si="3"/>
        <v>そうじき</v>
      </c>
      <c r="D98" s="79" t="s">
        <v>410</v>
      </c>
      <c r="E98" s="79"/>
      <c r="F98" s="79" t="s">
        <v>92</v>
      </c>
      <c r="G98" s="79"/>
      <c r="H98" s="79" t="s">
        <v>92</v>
      </c>
      <c r="I98" s="79"/>
      <c r="J98" s="79" t="s">
        <v>93</v>
      </c>
      <c r="K98" s="79"/>
      <c r="L98" s="79"/>
      <c r="M98" s="79">
        <v>52</v>
      </c>
      <c r="N98" s="79"/>
      <c r="O98" s="79" t="s">
        <v>446</v>
      </c>
      <c r="P98" s="79"/>
      <c r="Q98" s="74" t="s">
        <v>57</v>
      </c>
    </row>
    <row r="99" spans="2:17" ht="13.5">
      <c r="B99" s="81" t="s">
        <v>595</v>
      </c>
      <c r="C99" s="81" t="str">
        <f t="shared" si="3"/>
        <v>たいやき</v>
      </c>
      <c r="D99" s="81" t="s">
        <v>540</v>
      </c>
      <c r="E99" s="82" t="s">
        <v>627</v>
      </c>
      <c r="F99" s="81" t="s">
        <v>92</v>
      </c>
      <c r="G99" s="81">
        <v>250</v>
      </c>
      <c r="H99" s="81" t="s">
        <v>92</v>
      </c>
      <c r="I99" s="81">
        <v>1</v>
      </c>
      <c r="J99" s="81" t="s">
        <v>93</v>
      </c>
      <c r="K99" s="81" t="s">
        <v>837</v>
      </c>
      <c r="L99" s="81" t="s">
        <v>837</v>
      </c>
      <c r="M99" s="81" t="s">
        <v>665</v>
      </c>
      <c r="N99" s="81">
        <v>67</v>
      </c>
      <c r="O99" s="81" t="s">
        <v>446</v>
      </c>
      <c r="P99" s="81"/>
      <c r="Q99" s="74" t="s">
        <v>57</v>
      </c>
    </row>
    <row r="100" spans="2:17" ht="13.5">
      <c r="B100" s="78" t="s">
        <v>439</v>
      </c>
      <c r="C100" s="78" t="str">
        <f t="shared" si="3"/>
        <v>だいりせきのゆか</v>
      </c>
      <c r="D100" s="78" t="s">
        <v>544</v>
      </c>
      <c r="E100" s="78">
        <v>27600</v>
      </c>
      <c r="F100" s="78" t="s">
        <v>92</v>
      </c>
      <c r="G100" s="78"/>
      <c r="H100" s="78" t="s">
        <v>92</v>
      </c>
      <c r="I100" s="78">
        <v>600</v>
      </c>
      <c r="J100" s="78" t="s">
        <v>93</v>
      </c>
      <c r="K100" s="78">
        <v>28301</v>
      </c>
      <c r="L100" s="78">
        <v>9</v>
      </c>
      <c r="M100" s="78"/>
      <c r="N100" s="78"/>
      <c r="O100" s="78" t="s">
        <v>412</v>
      </c>
      <c r="P100" s="78"/>
      <c r="Q100" s="74" t="s">
        <v>57</v>
      </c>
    </row>
    <row r="101" spans="2:17" ht="13.5">
      <c r="B101" s="78" t="s">
        <v>426</v>
      </c>
      <c r="C101" s="78" t="str">
        <f t="shared" si="3"/>
        <v>たいるのゆか</v>
      </c>
      <c r="D101" s="78" t="s">
        <v>544</v>
      </c>
      <c r="E101" s="78">
        <v>2470</v>
      </c>
      <c r="F101" s="78" t="s">
        <v>92</v>
      </c>
      <c r="G101" s="78">
        <v>617</v>
      </c>
      <c r="H101" s="78" t="s">
        <v>92</v>
      </c>
      <c r="I101" s="78">
        <v>144</v>
      </c>
      <c r="J101" s="78" t="s">
        <v>93</v>
      </c>
      <c r="K101" s="78">
        <v>27751</v>
      </c>
      <c r="L101" s="78">
        <v>9</v>
      </c>
      <c r="M101" s="78"/>
      <c r="N101" s="78"/>
      <c r="O101" s="78" t="s">
        <v>411</v>
      </c>
      <c r="P101" s="78"/>
      <c r="Q101" s="74" t="s">
        <v>57</v>
      </c>
    </row>
    <row r="102" spans="2:17" ht="13.5">
      <c r="B102" s="79" t="s">
        <v>442</v>
      </c>
      <c r="C102" s="79" t="str">
        <f t="shared" si="3"/>
        <v>だびでぞう</v>
      </c>
      <c r="D102" s="79" t="s">
        <v>410</v>
      </c>
      <c r="E102" s="79">
        <v>28000</v>
      </c>
      <c r="F102" s="79" t="s">
        <v>92</v>
      </c>
      <c r="G102" s="79"/>
      <c r="H102" s="79" t="s">
        <v>92</v>
      </c>
      <c r="I102" s="79">
        <v>700</v>
      </c>
      <c r="J102" s="79" t="s">
        <v>93</v>
      </c>
      <c r="K102" s="79">
        <v>28301</v>
      </c>
      <c r="L102" s="79">
        <v>9</v>
      </c>
      <c r="M102" s="79"/>
      <c r="N102" s="79"/>
      <c r="O102" s="79" t="s">
        <v>412</v>
      </c>
      <c r="P102" s="79"/>
      <c r="Q102" s="74" t="s">
        <v>57</v>
      </c>
    </row>
    <row r="103" spans="2:17" ht="13.5">
      <c r="B103" s="81" t="s">
        <v>613</v>
      </c>
      <c r="C103" s="81" t="str">
        <f t="shared" si="3"/>
        <v>だんご</v>
      </c>
      <c r="D103" s="81" t="s">
        <v>540</v>
      </c>
      <c r="E103" s="82" t="s">
        <v>627</v>
      </c>
      <c r="F103" s="81" t="s">
        <v>92</v>
      </c>
      <c r="G103" s="81">
        <v>200</v>
      </c>
      <c r="H103" s="81" t="s">
        <v>92</v>
      </c>
      <c r="I103" s="81">
        <v>1</v>
      </c>
      <c r="J103" s="81" t="s">
        <v>93</v>
      </c>
      <c r="K103" s="81" t="s">
        <v>837</v>
      </c>
      <c r="L103" s="81" t="s">
        <v>837</v>
      </c>
      <c r="M103" s="81">
        <v>42</v>
      </c>
      <c r="N103" s="81">
        <v>63</v>
      </c>
      <c r="O103" s="81" t="s">
        <v>446</v>
      </c>
      <c r="P103" s="81"/>
      <c r="Q103" s="74" t="s">
        <v>57</v>
      </c>
    </row>
    <row r="104" spans="2:17" ht="13.5">
      <c r="B104" s="78" t="s">
        <v>574</v>
      </c>
      <c r="C104" s="78" t="str">
        <f t="shared" si="3"/>
        <v>ちーくのゆか</v>
      </c>
      <c r="D104" s="78" t="s">
        <v>544</v>
      </c>
      <c r="E104" s="78">
        <v>30000</v>
      </c>
      <c r="F104" s="78" t="s">
        <v>92</v>
      </c>
      <c r="G104" s="78"/>
      <c r="H104" s="78" t="s">
        <v>92</v>
      </c>
      <c r="I104" s="78">
        <v>622</v>
      </c>
      <c r="J104" s="78" t="s">
        <v>93</v>
      </c>
      <c r="K104" s="78"/>
      <c r="L104" s="78"/>
      <c r="M104" s="78"/>
      <c r="N104" s="78"/>
      <c r="O104" s="78" t="s">
        <v>412</v>
      </c>
      <c r="P104" s="78"/>
      <c r="Q104" s="74" t="s">
        <v>57</v>
      </c>
    </row>
    <row r="105" spans="2:17" ht="13.5">
      <c r="B105" s="79" t="s">
        <v>565</v>
      </c>
      <c r="C105" s="79" t="str">
        <f t="shared" si="3"/>
        <v>ちいさなくまのぬいぐるみ</v>
      </c>
      <c r="D105" s="79" t="s">
        <v>410</v>
      </c>
      <c r="E105" s="79" t="s">
        <v>837</v>
      </c>
      <c r="F105" s="79" t="s">
        <v>92</v>
      </c>
      <c r="G105" s="79">
        <v>168</v>
      </c>
      <c r="H105" s="79" t="s">
        <v>92</v>
      </c>
      <c r="I105" s="79">
        <v>60</v>
      </c>
      <c r="J105" s="79" t="s">
        <v>93</v>
      </c>
      <c r="K105" s="79" t="s">
        <v>837</v>
      </c>
      <c r="L105" s="79" t="s">
        <v>837</v>
      </c>
      <c r="M105" s="79" t="s">
        <v>837</v>
      </c>
      <c r="N105" s="79" t="s">
        <v>837</v>
      </c>
      <c r="O105" s="79" t="s">
        <v>446</v>
      </c>
      <c r="P105" s="79"/>
      <c r="Q105" s="74" t="s">
        <v>57</v>
      </c>
    </row>
    <row r="106" spans="2:17" ht="13.5">
      <c r="B106" s="81" t="s">
        <v>639</v>
      </c>
      <c r="C106" s="81" t="str">
        <f t="shared" si="3"/>
        <v>ちーずけーき</v>
      </c>
      <c r="D106" s="81" t="s">
        <v>540</v>
      </c>
      <c r="E106" s="82" t="s">
        <v>627</v>
      </c>
      <c r="F106" s="81" t="s">
        <v>92</v>
      </c>
      <c r="G106" s="81">
        <v>350</v>
      </c>
      <c r="H106" s="81" t="s">
        <v>92</v>
      </c>
      <c r="I106" s="81">
        <v>1</v>
      </c>
      <c r="J106" s="81" t="s">
        <v>93</v>
      </c>
      <c r="K106" s="81" t="s">
        <v>837</v>
      </c>
      <c r="L106" s="81" t="s">
        <v>837</v>
      </c>
      <c r="M106" s="81" t="s">
        <v>665</v>
      </c>
      <c r="N106" s="81">
        <v>70</v>
      </c>
      <c r="O106" s="81" t="s">
        <v>446</v>
      </c>
      <c r="P106" s="81"/>
      <c r="Q106" s="74" t="s">
        <v>57</v>
      </c>
    </row>
    <row r="107" spans="2:17" ht="13.5">
      <c r="B107" s="79" t="s">
        <v>880</v>
      </c>
      <c r="C107" s="79" t="str">
        <f t="shared" si="3"/>
        <v>ちぇろ</v>
      </c>
      <c r="D107" s="79" t="s">
        <v>410</v>
      </c>
      <c r="E107" s="79"/>
      <c r="F107" s="79" t="s">
        <v>92</v>
      </c>
      <c r="G107" s="79">
        <v>3950</v>
      </c>
      <c r="H107" s="79" t="s">
        <v>92</v>
      </c>
      <c r="I107" s="79">
        <v>550</v>
      </c>
      <c r="J107" s="79" t="s">
        <v>93</v>
      </c>
      <c r="K107" s="79"/>
      <c r="L107" s="79"/>
      <c r="M107" s="79">
        <v>60</v>
      </c>
      <c r="N107" s="79"/>
      <c r="O107" s="79" t="s">
        <v>879</v>
      </c>
      <c r="P107" s="79"/>
      <c r="Q107" s="74"/>
    </row>
    <row r="108" spans="2:17" ht="13.5">
      <c r="B108" s="79" t="s">
        <v>427</v>
      </c>
      <c r="C108" s="79" t="str">
        <f t="shared" si="3"/>
        <v>ちくおんき</v>
      </c>
      <c r="D108" s="79" t="s">
        <v>410</v>
      </c>
      <c r="E108" s="79">
        <v>1600</v>
      </c>
      <c r="F108" s="79" t="s">
        <v>92</v>
      </c>
      <c r="G108" s="79"/>
      <c r="H108" s="79" t="s">
        <v>92</v>
      </c>
      <c r="I108" s="79">
        <v>128</v>
      </c>
      <c r="J108" s="79" t="s">
        <v>93</v>
      </c>
      <c r="K108" s="79">
        <v>27751</v>
      </c>
      <c r="L108" s="79">
        <v>9</v>
      </c>
      <c r="M108" s="79">
        <v>58</v>
      </c>
      <c r="N108" s="79"/>
      <c r="O108" s="79" t="s">
        <v>411</v>
      </c>
      <c r="P108" s="79"/>
      <c r="Q108" s="74" t="s">
        <v>57</v>
      </c>
    </row>
    <row r="109" spans="2:17" ht="13.5">
      <c r="B109" s="86" t="s">
        <v>652</v>
      </c>
      <c r="C109" s="86" t="str">
        <f t="shared" si="3"/>
        <v>ちゃいろかーてんのしんぷるまど</v>
      </c>
      <c r="D109" s="86" t="s">
        <v>542</v>
      </c>
      <c r="E109" s="87" t="s">
        <v>837</v>
      </c>
      <c r="F109" s="86" t="s">
        <v>92</v>
      </c>
      <c r="G109" s="86">
        <v>1200</v>
      </c>
      <c r="H109" s="86" t="s">
        <v>92</v>
      </c>
      <c r="I109" s="86">
        <v>80</v>
      </c>
      <c r="J109" s="86" t="s">
        <v>93</v>
      </c>
      <c r="K109" s="86" t="s">
        <v>837</v>
      </c>
      <c r="L109" s="86" t="s">
        <v>837</v>
      </c>
      <c r="M109" s="86" t="s">
        <v>837</v>
      </c>
      <c r="N109" s="86" t="s">
        <v>837</v>
      </c>
      <c r="O109" s="86" t="s">
        <v>446</v>
      </c>
      <c r="P109" s="86"/>
      <c r="Q109" s="74" t="s">
        <v>57</v>
      </c>
    </row>
    <row r="110" spans="2:17" ht="13.5">
      <c r="B110" s="81" t="s">
        <v>823</v>
      </c>
      <c r="C110" s="81" t="str">
        <f t="shared" si="3"/>
        <v>つきみのおそなえ</v>
      </c>
      <c r="D110" s="81" t="s">
        <v>540</v>
      </c>
      <c r="E110" s="81"/>
      <c r="F110" s="81" t="s">
        <v>92</v>
      </c>
      <c r="G110" s="81">
        <v>300</v>
      </c>
      <c r="H110" s="81" t="s">
        <v>92</v>
      </c>
      <c r="I110" s="81">
        <v>293</v>
      </c>
      <c r="J110" s="81" t="s">
        <v>93</v>
      </c>
      <c r="K110" s="81"/>
      <c r="L110" s="81"/>
      <c r="M110" s="81"/>
      <c r="N110" s="81"/>
      <c r="O110" s="81"/>
      <c r="P110" s="81"/>
      <c r="Q110" s="74" t="s">
        <v>57</v>
      </c>
    </row>
    <row r="111" spans="2:17" ht="13.5">
      <c r="B111" s="79" t="s">
        <v>428</v>
      </c>
      <c r="C111" s="79" t="str">
        <f t="shared" si="3"/>
        <v>でんしれんじ</v>
      </c>
      <c r="D111" s="79" t="s">
        <v>410</v>
      </c>
      <c r="E111" s="79">
        <v>3130</v>
      </c>
      <c r="F111" s="79" t="s">
        <v>92</v>
      </c>
      <c r="G111" s="79"/>
      <c r="H111" s="79" t="s">
        <v>92</v>
      </c>
      <c r="I111" s="79">
        <v>218</v>
      </c>
      <c r="J111" s="79" t="s">
        <v>93</v>
      </c>
      <c r="K111" s="79">
        <v>27751</v>
      </c>
      <c r="L111" s="79">
        <v>9</v>
      </c>
      <c r="M111" s="79"/>
      <c r="N111" s="79"/>
      <c r="O111" s="79" t="s">
        <v>411</v>
      </c>
      <c r="P111" s="79"/>
      <c r="Q111" s="74" t="s">
        <v>57</v>
      </c>
    </row>
    <row r="112" spans="2:17" ht="13.5">
      <c r="B112" s="79" t="s">
        <v>564</v>
      </c>
      <c r="C112" s="79" t="str">
        <f t="shared" si="3"/>
        <v>とらいあんぐる</v>
      </c>
      <c r="D112" s="79" t="s">
        <v>410</v>
      </c>
      <c r="E112" s="79" t="s">
        <v>837</v>
      </c>
      <c r="F112" s="79" t="s">
        <v>92</v>
      </c>
      <c r="G112" s="79">
        <v>600</v>
      </c>
      <c r="H112" s="79" t="s">
        <v>92</v>
      </c>
      <c r="I112" s="79">
        <v>50</v>
      </c>
      <c r="J112" s="79" t="s">
        <v>93</v>
      </c>
      <c r="K112" s="79" t="s">
        <v>837</v>
      </c>
      <c r="L112" s="79" t="s">
        <v>837</v>
      </c>
      <c r="M112" s="79" t="s">
        <v>837</v>
      </c>
      <c r="N112" s="79" t="s">
        <v>837</v>
      </c>
      <c r="O112" s="79" t="s">
        <v>446</v>
      </c>
      <c r="P112" s="79"/>
      <c r="Q112" s="74" t="s">
        <v>57</v>
      </c>
    </row>
    <row r="113" spans="2:17" ht="13.5">
      <c r="B113" s="79" t="s">
        <v>478</v>
      </c>
      <c r="C113" s="79" t="str">
        <f t="shared" si="3"/>
        <v>にわとりのぬいぐるみ</v>
      </c>
      <c r="D113" s="79" t="s">
        <v>410</v>
      </c>
      <c r="E113" s="79">
        <v>8800</v>
      </c>
      <c r="F113" s="79" t="s">
        <v>92</v>
      </c>
      <c r="G113" s="79"/>
      <c r="H113" s="79" t="s">
        <v>92</v>
      </c>
      <c r="I113" s="79">
        <v>410</v>
      </c>
      <c r="J113" s="79" t="s">
        <v>93</v>
      </c>
      <c r="K113" s="79">
        <v>28301</v>
      </c>
      <c r="L113" s="79">
        <v>9</v>
      </c>
      <c r="M113" s="79"/>
      <c r="N113" s="79"/>
      <c r="O113" s="79" t="s">
        <v>412</v>
      </c>
      <c r="P113" s="79"/>
      <c r="Q113" s="74" t="s">
        <v>57</v>
      </c>
    </row>
    <row r="114" spans="2:17" ht="13.5">
      <c r="B114" s="79" t="s">
        <v>429</v>
      </c>
      <c r="C114" s="79" t="str">
        <f t="shared" si="3"/>
        <v>ねこあしのばすたぶ</v>
      </c>
      <c r="D114" s="79" t="s">
        <v>410</v>
      </c>
      <c r="E114" s="79">
        <v>10000</v>
      </c>
      <c r="F114" s="79" t="s">
        <v>92</v>
      </c>
      <c r="G114" s="79"/>
      <c r="H114" s="79" t="s">
        <v>92</v>
      </c>
      <c r="I114" s="79">
        <v>450</v>
      </c>
      <c r="J114" s="79" t="s">
        <v>93</v>
      </c>
      <c r="K114" s="79">
        <v>27751</v>
      </c>
      <c r="L114" s="79">
        <v>9</v>
      </c>
      <c r="M114" s="79"/>
      <c r="N114" s="79"/>
      <c r="O114" s="79" t="s">
        <v>412</v>
      </c>
      <c r="P114" s="79"/>
      <c r="Q114" s="74" t="s">
        <v>57</v>
      </c>
    </row>
    <row r="115" spans="2:17" ht="13.5">
      <c r="B115" s="79" t="s">
        <v>539</v>
      </c>
      <c r="C115" s="79" t="str">
        <f t="shared" si="3"/>
        <v>ねこそふぁ</v>
      </c>
      <c r="D115" s="79" t="s">
        <v>410</v>
      </c>
      <c r="E115" s="79"/>
      <c r="F115" s="79" t="s">
        <v>92</v>
      </c>
      <c r="G115" s="79">
        <v>2750</v>
      </c>
      <c r="H115" s="79" t="s">
        <v>92</v>
      </c>
      <c r="I115" s="79"/>
      <c r="J115" s="79" t="s">
        <v>93</v>
      </c>
      <c r="K115" s="79"/>
      <c r="L115" s="79"/>
      <c r="M115" s="79"/>
      <c r="N115" s="79"/>
      <c r="O115" s="79"/>
      <c r="P115" s="79"/>
      <c r="Q115" s="74" t="s">
        <v>57</v>
      </c>
    </row>
    <row r="116" spans="2:17" ht="13.5">
      <c r="B116" s="81" t="s">
        <v>202</v>
      </c>
      <c r="C116" s="81" t="str">
        <f t="shared" si="3"/>
        <v>ばーすでーけーき</v>
      </c>
      <c r="D116" s="81" t="s">
        <v>540</v>
      </c>
      <c r="E116" s="82" t="s">
        <v>627</v>
      </c>
      <c r="F116" s="81" t="s">
        <v>92</v>
      </c>
      <c r="G116" s="81">
        <v>1500</v>
      </c>
      <c r="H116" s="81" t="s">
        <v>92</v>
      </c>
      <c r="I116" s="81">
        <v>1</v>
      </c>
      <c r="J116" s="81" t="s">
        <v>93</v>
      </c>
      <c r="K116" s="81" t="s">
        <v>837</v>
      </c>
      <c r="L116" s="81" t="s">
        <v>837</v>
      </c>
      <c r="M116" s="81">
        <v>95</v>
      </c>
      <c r="N116" s="81">
        <v>142</v>
      </c>
      <c r="O116" s="81" t="s">
        <v>446</v>
      </c>
      <c r="P116" s="81" t="s">
        <v>203</v>
      </c>
      <c r="Q116" s="74"/>
    </row>
    <row r="117" spans="2:17" ht="13.5">
      <c r="B117" s="79" t="s">
        <v>523</v>
      </c>
      <c r="C117" s="79" t="str">
        <f t="shared" si="3"/>
        <v>ぱすてるまりーそふぁ</v>
      </c>
      <c r="D117" s="79" t="s">
        <v>410</v>
      </c>
      <c r="E117" s="79"/>
      <c r="F117" s="79" t="s">
        <v>92</v>
      </c>
      <c r="G117" s="79">
        <v>10750</v>
      </c>
      <c r="H117" s="79" t="s">
        <v>92</v>
      </c>
      <c r="I117" s="79">
        <v>740</v>
      </c>
      <c r="J117" s="79" t="s">
        <v>93</v>
      </c>
      <c r="K117" s="79"/>
      <c r="L117" s="79"/>
      <c r="M117" s="79"/>
      <c r="N117" s="79"/>
      <c r="O117" s="79" t="s">
        <v>411</v>
      </c>
      <c r="P117" s="79"/>
      <c r="Q117" s="74" t="s">
        <v>57</v>
      </c>
    </row>
    <row r="118" spans="2:17" ht="13.5">
      <c r="B118" s="79" t="s">
        <v>527</v>
      </c>
      <c r="C118" s="79" t="str">
        <f t="shared" si="3"/>
        <v>ぱすてるまりーちぇすと</v>
      </c>
      <c r="D118" s="79" t="s">
        <v>410</v>
      </c>
      <c r="E118" s="79"/>
      <c r="F118" s="79" t="s">
        <v>92</v>
      </c>
      <c r="G118" s="79">
        <v>10750</v>
      </c>
      <c r="H118" s="79" t="s">
        <v>92</v>
      </c>
      <c r="I118" s="79">
        <v>741</v>
      </c>
      <c r="J118" s="79" t="s">
        <v>93</v>
      </c>
      <c r="K118" s="79"/>
      <c r="L118" s="79"/>
      <c r="M118" s="79"/>
      <c r="N118" s="79"/>
      <c r="O118" s="79" t="s">
        <v>411</v>
      </c>
      <c r="P118" s="79"/>
      <c r="Q118" s="74" t="s">
        <v>57</v>
      </c>
    </row>
    <row r="119" spans="2:17" ht="13.5">
      <c r="B119" s="79" t="s">
        <v>790</v>
      </c>
      <c r="C119" s="79" t="str">
        <f t="shared" si="3"/>
        <v>ぱそこん</v>
      </c>
      <c r="D119" s="79" t="s">
        <v>543</v>
      </c>
      <c r="E119" s="79" t="s">
        <v>837</v>
      </c>
      <c r="F119" s="79" t="s">
        <v>92</v>
      </c>
      <c r="G119" s="79" t="s">
        <v>837</v>
      </c>
      <c r="H119" s="79" t="s">
        <v>92</v>
      </c>
      <c r="I119" s="79" t="s">
        <v>837</v>
      </c>
      <c r="J119" s="79" t="s">
        <v>93</v>
      </c>
      <c r="K119" s="79" t="s">
        <v>837</v>
      </c>
      <c r="L119" s="79" t="s">
        <v>837</v>
      </c>
      <c r="M119" s="79">
        <v>63</v>
      </c>
      <c r="N119" s="79" t="s">
        <v>837</v>
      </c>
      <c r="O119" s="79" t="s">
        <v>446</v>
      </c>
      <c r="P119" s="80"/>
      <c r="Q119" s="74" t="s">
        <v>57</v>
      </c>
    </row>
    <row r="120" spans="2:17" ht="13.5">
      <c r="B120" s="79" t="s">
        <v>430</v>
      </c>
      <c r="C120" s="79" t="str">
        <f t="shared" si="3"/>
        <v>ばらのはなたば</v>
      </c>
      <c r="D120" s="79" t="s">
        <v>410</v>
      </c>
      <c r="E120" s="79" t="s">
        <v>386</v>
      </c>
      <c r="F120" s="79" t="s">
        <v>92</v>
      </c>
      <c r="G120" s="79">
        <v>3000</v>
      </c>
      <c r="H120" s="79" t="s">
        <v>92</v>
      </c>
      <c r="I120" s="79">
        <v>550</v>
      </c>
      <c r="J120" s="79" t="s">
        <v>93</v>
      </c>
      <c r="K120" s="79">
        <v>27751</v>
      </c>
      <c r="L120" s="79">
        <v>9</v>
      </c>
      <c r="M120" s="79"/>
      <c r="N120" s="79"/>
      <c r="O120" s="79" t="s">
        <v>517</v>
      </c>
      <c r="P120" s="79" t="s">
        <v>407</v>
      </c>
      <c r="Q120" s="74" t="s">
        <v>57</v>
      </c>
    </row>
    <row r="121" spans="2:17" ht="13.5">
      <c r="B121" s="83" t="s">
        <v>479</v>
      </c>
      <c r="C121" s="83" t="str">
        <f t="shared" si="3"/>
        <v>ぱるてのんのかべ</v>
      </c>
      <c r="D121" s="83" t="s">
        <v>541</v>
      </c>
      <c r="E121" s="83">
        <v>28550</v>
      </c>
      <c r="F121" s="83" t="s">
        <v>92</v>
      </c>
      <c r="G121" s="83"/>
      <c r="H121" s="83" t="s">
        <v>92</v>
      </c>
      <c r="I121" s="83">
        <v>600</v>
      </c>
      <c r="J121" s="83" t="s">
        <v>93</v>
      </c>
      <c r="K121" s="83">
        <v>27751</v>
      </c>
      <c r="L121" s="83">
        <v>9</v>
      </c>
      <c r="M121" s="83"/>
      <c r="N121" s="83"/>
      <c r="O121" s="83" t="s">
        <v>412</v>
      </c>
      <c r="P121" s="83"/>
      <c r="Q121" s="74" t="s">
        <v>57</v>
      </c>
    </row>
    <row r="122" spans="2:17" ht="13.5">
      <c r="B122" s="86" t="s">
        <v>521</v>
      </c>
      <c r="C122" s="86" t="str">
        <f t="shared" si="3"/>
        <v>ぴんくかーてんのこうしまど</v>
      </c>
      <c r="D122" s="86" t="s">
        <v>542</v>
      </c>
      <c r="E122" s="86" t="s">
        <v>837</v>
      </c>
      <c r="F122" s="86" t="s">
        <v>92</v>
      </c>
      <c r="G122" s="86">
        <v>1450</v>
      </c>
      <c r="H122" s="86" t="s">
        <v>92</v>
      </c>
      <c r="I122" s="86">
        <v>100</v>
      </c>
      <c r="J122" s="86" t="s">
        <v>93</v>
      </c>
      <c r="K122" s="86" t="s">
        <v>837</v>
      </c>
      <c r="L122" s="86" t="s">
        <v>837</v>
      </c>
      <c r="M122" s="86">
        <v>50</v>
      </c>
      <c r="N122" s="86" t="s">
        <v>837</v>
      </c>
      <c r="O122" s="86" t="s">
        <v>446</v>
      </c>
      <c r="P122" s="86"/>
      <c r="Q122" s="74" t="s">
        <v>57</v>
      </c>
    </row>
    <row r="123" spans="2:17" ht="13.5">
      <c r="B123" s="83" t="s">
        <v>618</v>
      </c>
      <c r="C123" s="83" t="str">
        <f t="shared" si="3"/>
        <v>ぴんくすとらいぷのかべ</v>
      </c>
      <c r="D123" s="83" t="s">
        <v>541</v>
      </c>
      <c r="E123" s="83" t="s">
        <v>837</v>
      </c>
      <c r="F123" s="83" t="s">
        <v>92</v>
      </c>
      <c r="G123" s="83">
        <v>618</v>
      </c>
      <c r="H123" s="83" t="s">
        <v>92</v>
      </c>
      <c r="I123" s="83">
        <v>144</v>
      </c>
      <c r="J123" s="83" t="s">
        <v>93</v>
      </c>
      <c r="K123" s="83" t="s">
        <v>837</v>
      </c>
      <c r="L123" s="83" t="s">
        <v>837</v>
      </c>
      <c r="M123" s="83">
        <v>44</v>
      </c>
      <c r="N123" s="83" t="s">
        <v>837</v>
      </c>
      <c r="O123" s="83" t="s">
        <v>446</v>
      </c>
      <c r="P123" s="83"/>
      <c r="Q123" s="74" t="s">
        <v>57</v>
      </c>
    </row>
    <row r="124" spans="2:17" ht="13.5">
      <c r="B124" s="78" t="s">
        <v>608</v>
      </c>
      <c r="C124" s="78" t="str">
        <f t="shared" si="3"/>
        <v>ぴんくたいるのゆか</v>
      </c>
      <c r="D124" s="78" t="s">
        <v>544</v>
      </c>
      <c r="E124" s="78" t="s">
        <v>837</v>
      </c>
      <c r="F124" s="78" t="s">
        <v>92</v>
      </c>
      <c r="G124" s="78">
        <v>642</v>
      </c>
      <c r="H124" s="78" t="s">
        <v>92</v>
      </c>
      <c r="I124" s="78">
        <v>148</v>
      </c>
      <c r="J124" s="78" t="s">
        <v>93</v>
      </c>
      <c r="K124" s="78" t="s">
        <v>837</v>
      </c>
      <c r="L124" s="78" t="s">
        <v>837</v>
      </c>
      <c r="M124" s="78">
        <v>42</v>
      </c>
      <c r="N124" s="78" t="s">
        <v>837</v>
      </c>
      <c r="O124" s="78" t="s">
        <v>446</v>
      </c>
      <c r="P124" s="78"/>
      <c r="Q124" s="74" t="s">
        <v>57</v>
      </c>
    </row>
    <row r="125" spans="2:17" ht="13.5">
      <c r="B125" s="83" t="s">
        <v>480</v>
      </c>
      <c r="C125" s="83" t="str">
        <f t="shared" si="3"/>
        <v>ぴんくちぇっくのかべ</v>
      </c>
      <c r="D125" s="83" t="s">
        <v>541</v>
      </c>
      <c r="E125" s="83" t="s">
        <v>837</v>
      </c>
      <c r="F125" s="83" t="s">
        <v>92</v>
      </c>
      <c r="G125" s="83">
        <v>868</v>
      </c>
      <c r="H125" s="83" t="s">
        <v>92</v>
      </c>
      <c r="I125" s="83">
        <v>182</v>
      </c>
      <c r="J125" s="83" t="s">
        <v>93</v>
      </c>
      <c r="K125" s="83" t="s">
        <v>837</v>
      </c>
      <c r="L125" s="83" t="s">
        <v>837</v>
      </c>
      <c r="M125" s="83">
        <v>43</v>
      </c>
      <c r="N125" s="83" t="s">
        <v>837</v>
      </c>
      <c r="O125" s="83" t="s">
        <v>446</v>
      </c>
      <c r="P125" s="83"/>
      <c r="Q125" s="74" t="s">
        <v>57</v>
      </c>
    </row>
    <row r="126" spans="2:17" ht="13.5">
      <c r="B126" s="78" t="s">
        <v>561</v>
      </c>
      <c r="C126" s="78" t="str">
        <f t="shared" si="3"/>
        <v>ぴんくなまるじゅうたん</v>
      </c>
      <c r="D126" s="78" t="s">
        <v>544</v>
      </c>
      <c r="E126" s="78"/>
      <c r="F126" s="78" t="s">
        <v>92</v>
      </c>
      <c r="G126" s="78">
        <v>992</v>
      </c>
      <c r="H126" s="78" t="s">
        <v>92</v>
      </c>
      <c r="I126" s="78">
        <v>199</v>
      </c>
      <c r="J126" s="78" t="s">
        <v>93</v>
      </c>
      <c r="K126" s="78"/>
      <c r="L126" s="78"/>
      <c r="M126" s="78"/>
      <c r="N126" s="78"/>
      <c r="O126" s="78"/>
      <c r="P126" s="78"/>
      <c r="Q126" s="74" t="s">
        <v>57</v>
      </c>
    </row>
    <row r="127" spans="2:17" ht="13.5">
      <c r="B127" s="9" t="s">
        <v>563</v>
      </c>
      <c r="C127" s="9" t="str">
        <f t="shared" si="3"/>
        <v>ぴんくのこすもす</v>
      </c>
      <c r="D127" s="9" t="s">
        <v>519</v>
      </c>
      <c r="E127" s="9" t="s">
        <v>837</v>
      </c>
      <c r="F127" s="9" t="s">
        <v>92</v>
      </c>
      <c r="G127" s="9">
        <v>400</v>
      </c>
      <c r="H127" s="9" t="s">
        <v>92</v>
      </c>
      <c r="I127" s="9">
        <v>200</v>
      </c>
      <c r="J127" s="9" t="s">
        <v>93</v>
      </c>
      <c r="K127" s="9" t="s">
        <v>837</v>
      </c>
      <c r="L127" s="9" t="s">
        <v>837</v>
      </c>
      <c r="M127" s="9" t="s">
        <v>837</v>
      </c>
      <c r="N127" s="9"/>
      <c r="O127" s="9" t="s">
        <v>446</v>
      </c>
      <c r="P127" s="9"/>
      <c r="Q127" s="74" t="s">
        <v>57</v>
      </c>
    </row>
    <row r="128" spans="2:17" ht="13.5">
      <c r="B128" s="9" t="s">
        <v>635</v>
      </c>
      <c r="C128" s="9" t="str">
        <f t="shared" si="3"/>
        <v>ぴんくのしくらめん</v>
      </c>
      <c r="D128" s="9" t="s">
        <v>519</v>
      </c>
      <c r="E128" s="9" t="s">
        <v>837</v>
      </c>
      <c r="F128" s="9" t="s">
        <v>92</v>
      </c>
      <c r="G128" s="9">
        <v>200</v>
      </c>
      <c r="H128" s="9" t="s">
        <v>92</v>
      </c>
      <c r="I128" s="9">
        <v>100</v>
      </c>
      <c r="J128" s="9" t="s">
        <v>93</v>
      </c>
      <c r="K128" s="9" t="s">
        <v>837</v>
      </c>
      <c r="L128" s="9" t="s">
        <v>837</v>
      </c>
      <c r="M128" s="9" t="s">
        <v>837</v>
      </c>
      <c r="N128" s="9"/>
      <c r="O128" s="9" t="s">
        <v>446</v>
      </c>
      <c r="P128" s="9"/>
      <c r="Q128" s="74" t="s">
        <v>57</v>
      </c>
    </row>
    <row r="129" spans="2:17" ht="13.5">
      <c r="B129" s="9" t="s">
        <v>481</v>
      </c>
      <c r="C129" s="9" t="str">
        <f aca="true" t="shared" si="4" ref="C129:C160">PHONETIC(B129)</f>
        <v>ぴんくのちゅーりっぷ</v>
      </c>
      <c r="D129" s="9" t="s">
        <v>519</v>
      </c>
      <c r="E129" s="9" t="s">
        <v>837</v>
      </c>
      <c r="F129" s="9" t="s">
        <v>92</v>
      </c>
      <c r="G129" s="9">
        <v>490</v>
      </c>
      <c r="H129" s="9" t="s">
        <v>92</v>
      </c>
      <c r="I129" s="9">
        <v>200</v>
      </c>
      <c r="J129" s="9" t="s">
        <v>93</v>
      </c>
      <c r="K129" s="9" t="s">
        <v>837</v>
      </c>
      <c r="L129" s="9" t="s">
        <v>837</v>
      </c>
      <c r="M129" s="9">
        <v>50</v>
      </c>
      <c r="N129" s="9"/>
      <c r="O129" s="9" t="s">
        <v>446</v>
      </c>
      <c r="P129" s="9"/>
      <c r="Q129" s="74" t="s">
        <v>57</v>
      </c>
    </row>
    <row r="130" spans="2:17" ht="13.5">
      <c r="B130" s="9" t="s">
        <v>633</v>
      </c>
      <c r="C130" s="9" t="str">
        <f t="shared" si="4"/>
        <v>ぴんくのつきみそう</v>
      </c>
      <c r="D130" s="9" t="s">
        <v>519</v>
      </c>
      <c r="E130" s="9" t="s">
        <v>837</v>
      </c>
      <c r="F130" s="9" t="s">
        <v>92</v>
      </c>
      <c r="G130" s="9">
        <v>400</v>
      </c>
      <c r="H130" s="9" t="s">
        <v>92</v>
      </c>
      <c r="I130" s="9">
        <v>200</v>
      </c>
      <c r="J130" s="9" t="s">
        <v>93</v>
      </c>
      <c r="K130" s="9" t="s">
        <v>837</v>
      </c>
      <c r="L130" s="9" t="s">
        <v>837</v>
      </c>
      <c r="M130" s="9" t="s">
        <v>837</v>
      </c>
      <c r="N130" s="9"/>
      <c r="O130" s="9" t="s">
        <v>446</v>
      </c>
      <c r="P130" s="9"/>
      <c r="Q130" s="74" t="s">
        <v>57</v>
      </c>
    </row>
    <row r="131" spans="2:17" ht="13.5">
      <c r="B131" s="9" t="s">
        <v>643</v>
      </c>
      <c r="C131" s="9" t="str">
        <f t="shared" si="4"/>
        <v>ぴんくのまーがれっと</v>
      </c>
      <c r="D131" s="9" t="s">
        <v>519</v>
      </c>
      <c r="E131" s="9" t="s">
        <v>837</v>
      </c>
      <c r="F131" s="9" t="s">
        <v>92</v>
      </c>
      <c r="G131" s="9">
        <v>490</v>
      </c>
      <c r="H131" s="9" t="s">
        <v>92</v>
      </c>
      <c r="I131" s="9">
        <v>300</v>
      </c>
      <c r="J131" s="9" t="s">
        <v>93</v>
      </c>
      <c r="K131" s="9" t="s">
        <v>837</v>
      </c>
      <c r="L131" s="9" t="s">
        <v>837</v>
      </c>
      <c r="M131" s="9" t="s">
        <v>837</v>
      </c>
      <c r="N131" s="9"/>
      <c r="O131" s="9" t="s">
        <v>446</v>
      </c>
      <c r="P131" s="9"/>
      <c r="Q131" s="74" t="s">
        <v>57</v>
      </c>
    </row>
    <row r="132" spans="2:17" ht="13.5">
      <c r="B132" s="83" t="s">
        <v>649</v>
      </c>
      <c r="C132" s="83" t="str">
        <f t="shared" si="4"/>
        <v>ぴんくぼーだーのかべ</v>
      </c>
      <c r="D132" s="83" t="s">
        <v>385</v>
      </c>
      <c r="E132" s="83"/>
      <c r="F132" s="83" t="s">
        <v>92</v>
      </c>
      <c r="G132" s="83"/>
      <c r="H132" s="83" t="s">
        <v>92</v>
      </c>
      <c r="I132" s="83">
        <v>136</v>
      </c>
      <c r="J132" s="83" t="s">
        <v>93</v>
      </c>
      <c r="K132" s="83"/>
      <c r="L132" s="83"/>
      <c r="M132" s="83"/>
      <c r="N132" s="83"/>
      <c r="O132" s="83"/>
      <c r="P132" s="83"/>
      <c r="Q132" s="74" t="s">
        <v>57</v>
      </c>
    </row>
    <row r="133" spans="2:17" ht="13.5">
      <c r="B133" s="79" t="s">
        <v>482</v>
      </c>
      <c r="C133" s="79" t="str">
        <f t="shared" si="4"/>
        <v>ふぁんしーぼっくす</v>
      </c>
      <c r="D133" s="79" t="s">
        <v>410</v>
      </c>
      <c r="E133" s="79">
        <v>6500</v>
      </c>
      <c r="F133" s="79" t="s">
        <v>92</v>
      </c>
      <c r="G133" s="79"/>
      <c r="H133" s="79" t="s">
        <v>92</v>
      </c>
      <c r="I133" s="79">
        <v>350</v>
      </c>
      <c r="J133" s="79" t="s">
        <v>93</v>
      </c>
      <c r="K133" s="79">
        <v>27751</v>
      </c>
      <c r="L133" s="79">
        <v>9</v>
      </c>
      <c r="M133" s="79"/>
      <c r="N133" s="79"/>
      <c r="O133" s="79" t="s">
        <v>411</v>
      </c>
      <c r="P133" s="79"/>
      <c r="Q133" s="74" t="s">
        <v>57</v>
      </c>
    </row>
    <row r="134" spans="2:17" ht="13.5">
      <c r="B134" s="85" t="s">
        <v>571</v>
      </c>
      <c r="C134" s="85" t="str">
        <f t="shared" si="4"/>
        <v>ふじのめいが</v>
      </c>
      <c r="D134" s="85" t="s">
        <v>572</v>
      </c>
      <c r="E134" s="85"/>
      <c r="F134" s="85" t="s">
        <v>92</v>
      </c>
      <c r="G134" s="85"/>
      <c r="H134" s="85" t="s">
        <v>92</v>
      </c>
      <c r="I134" s="85">
        <v>600</v>
      </c>
      <c r="J134" s="85" t="s">
        <v>93</v>
      </c>
      <c r="K134" s="85"/>
      <c r="L134" s="85"/>
      <c r="M134" s="85"/>
      <c r="N134" s="85"/>
      <c r="O134" s="85" t="s">
        <v>573</v>
      </c>
      <c r="P134" s="85"/>
      <c r="Q134" s="74" t="s">
        <v>57</v>
      </c>
    </row>
    <row r="135" spans="2:17" ht="13.5">
      <c r="B135" s="79" t="s">
        <v>575</v>
      </c>
      <c r="C135" s="79" t="str">
        <f t="shared" si="4"/>
        <v>ぶらっでぃまりーさいどてーぶる</v>
      </c>
      <c r="D135" s="79" t="s">
        <v>410</v>
      </c>
      <c r="E135" s="79">
        <v>40000</v>
      </c>
      <c r="F135" s="79" t="s">
        <v>92</v>
      </c>
      <c r="G135" s="79"/>
      <c r="H135" s="79" t="s">
        <v>92</v>
      </c>
      <c r="I135" s="79">
        <v>735</v>
      </c>
      <c r="J135" s="79" t="s">
        <v>93</v>
      </c>
      <c r="K135" s="79"/>
      <c r="L135" s="79"/>
      <c r="M135" s="79"/>
      <c r="N135" s="79"/>
      <c r="O135" s="79" t="s">
        <v>412</v>
      </c>
      <c r="P135" s="79"/>
      <c r="Q135" s="74" t="s">
        <v>57</v>
      </c>
    </row>
    <row r="136" spans="2:17" ht="13.5">
      <c r="B136" s="79" t="s">
        <v>576</v>
      </c>
      <c r="C136" s="79" t="str">
        <f t="shared" si="4"/>
        <v>ぶらっでぃまりーちぇあL</v>
      </c>
      <c r="D136" s="79" t="s">
        <v>410</v>
      </c>
      <c r="E136" s="79">
        <v>37000</v>
      </c>
      <c r="F136" s="79" t="s">
        <v>92</v>
      </c>
      <c r="G136" s="79"/>
      <c r="H136" s="79" t="s">
        <v>92</v>
      </c>
      <c r="I136" s="79">
        <v>727</v>
      </c>
      <c r="J136" s="79" t="s">
        <v>93</v>
      </c>
      <c r="K136" s="79"/>
      <c r="L136" s="79"/>
      <c r="M136" s="79"/>
      <c r="N136" s="79"/>
      <c r="O136" s="79" t="s">
        <v>412</v>
      </c>
      <c r="P136" s="79"/>
      <c r="Q136" s="74" t="s">
        <v>57</v>
      </c>
    </row>
    <row r="137" spans="2:17" ht="13.5">
      <c r="B137" s="79" t="s">
        <v>526</v>
      </c>
      <c r="C137" s="79" t="str">
        <f t="shared" si="4"/>
        <v>ぶらっでぃまりーちぇすと</v>
      </c>
      <c r="D137" s="79" t="s">
        <v>410</v>
      </c>
      <c r="E137" s="79"/>
      <c r="F137" s="79" t="s">
        <v>92</v>
      </c>
      <c r="G137" s="79">
        <v>10000</v>
      </c>
      <c r="H137" s="79" t="s">
        <v>92</v>
      </c>
      <c r="I137" s="79">
        <v>736</v>
      </c>
      <c r="J137" s="79" t="s">
        <v>93</v>
      </c>
      <c r="K137" s="79"/>
      <c r="L137" s="79"/>
      <c r="M137" s="79"/>
      <c r="N137" s="79"/>
      <c r="O137" s="79" t="s">
        <v>411</v>
      </c>
      <c r="P137" s="79"/>
      <c r="Q137" s="74" t="s">
        <v>57</v>
      </c>
    </row>
    <row r="138" spans="2:17" ht="13.5">
      <c r="B138" s="79" t="s">
        <v>520</v>
      </c>
      <c r="C138" s="79" t="str">
        <f t="shared" si="4"/>
        <v>ぶらっでぃまりーどれっさー</v>
      </c>
      <c r="D138" s="79" t="s">
        <v>410</v>
      </c>
      <c r="E138" s="79"/>
      <c r="F138" s="79" t="s">
        <v>92</v>
      </c>
      <c r="G138" s="79">
        <v>11500</v>
      </c>
      <c r="H138" s="79" t="s">
        <v>92</v>
      </c>
      <c r="I138" s="79">
        <v>758</v>
      </c>
      <c r="J138" s="79" t="s">
        <v>93</v>
      </c>
      <c r="K138" s="79"/>
      <c r="L138" s="79"/>
      <c r="M138" s="79"/>
      <c r="N138" s="79"/>
      <c r="O138" s="79" t="s">
        <v>411</v>
      </c>
      <c r="P138" s="79"/>
      <c r="Q138" s="74" t="s">
        <v>57</v>
      </c>
    </row>
    <row r="139" spans="2:17" ht="13.5">
      <c r="B139" s="81" t="s">
        <v>566</v>
      </c>
      <c r="C139" s="81" t="str">
        <f t="shared" si="4"/>
        <v>ぷりん</v>
      </c>
      <c r="D139" s="81" t="s">
        <v>540</v>
      </c>
      <c r="E139" s="82" t="s">
        <v>627</v>
      </c>
      <c r="F139" s="81" t="s">
        <v>92</v>
      </c>
      <c r="G139" s="81">
        <v>375</v>
      </c>
      <c r="H139" s="81" t="s">
        <v>92</v>
      </c>
      <c r="I139" s="81">
        <v>1</v>
      </c>
      <c r="J139" s="81" t="s">
        <v>93</v>
      </c>
      <c r="K139" s="81" t="s">
        <v>837</v>
      </c>
      <c r="L139" s="81" t="s">
        <v>837</v>
      </c>
      <c r="M139" s="81" t="s">
        <v>665</v>
      </c>
      <c r="N139" s="81">
        <v>73</v>
      </c>
      <c r="O139" s="81" t="s">
        <v>446</v>
      </c>
      <c r="P139" s="81"/>
      <c r="Q139" s="74" t="s">
        <v>57</v>
      </c>
    </row>
    <row r="140" spans="2:17" ht="13.5">
      <c r="B140" s="78" t="s">
        <v>553</v>
      </c>
      <c r="C140" s="78" t="str">
        <f t="shared" si="4"/>
        <v>ふろーりんぐのゆか</v>
      </c>
      <c r="D140" s="78" t="s">
        <v>544</v>
      </c>
      <c r="E140" s="78" t="s">
        <v>837</v>
      </c>
      <c r="F140" s="78" t="s">
        <v>92</v>
      </c>
      <c r="G140" s="78">
        <v>617</v>
      </c>
      <c r="H140" s="78" t="s">
        <v>92</v>
      </c>
      <c r="I140" s="78">
        <v>144</v>
      </c>
      <c r="J140" s="78" t="s">
        <v>93</v>
      </c>
      <c r="K140" s="78" t="s">
        <v>837</v>
      </c>
      <c r="L140" s="78" t="s">
        <v>837</v>
      </c>
      <c r="M140" s="78" t="s">
        <v>837</v>
      </c>
      <c r="N140" s="78" t="s">
        <v>837</v>
      </c>
      <c r="O140" s="78" t="s">
        <v>446</v>
      </c>
      <c r="P140" s="78"/>
      <c r="Q140" s="74" t="s">
        <v>57</v>
      </c>
    </row>
    <row r="141" spans="2:17" ht="13.5">
      <c r="B141" s="83" t="s">
        <v>187</v>
      </c>
      <c r="C141" s="83" t="str">
        <f t="shared" si="4"/>
        <v>ぶろっくのかべ</v>
      </c>
      <c r="D141" s="83" t="s">
        <v>541</v>
      </c>
      <c r="E141" s="83" t="s">
        <v>837</v>
      </c>
      <c r="F141" s="83" t="s">
        <v>92</v>
      </c>
      <c r="G141" s="83">
        <v>535</v>
      </c>
      <c r="H141" s="83" t="s">
        <v>92</v>
      </c>
      <c r="I141" s="83" t="s">
        <v>837</v>
      </c>
      <c r="J141" s="83" t="s">
        <v>93</v>
      </c>
      <c r="K141" s="83" t="s">
        <v>837</v>
      </c>
      <c r="L141" s="83" t="s">
        <v>837</v>
      </c>
      <c r="M141" s="83"/>
      <c r="N141" s="83" t="s">
        <v>837</v>
      </c>
      <c r="O141" s="83" t="s">
        <v>446</v>
      </c>
      <c r="P141" s="83"/>
      <c r="Q141" s="74"/>
    </row>
    <row r="142" spans="2:17" ht="13.5">
      <c r="B142" s="79" t="s">
        <v>638</v>
      </c>
      <c r="C142" s="79" t="str">
        <f t="shared" si="4"/>
        <v>ほっちきす</v>
      </c>
      <c r="D142" s="79" t="s">
        <v>410</v>
      </c>
      <c r="E142" s="79" t="s">
        <v>837</v>
      </c>
      <c r="F142" s="79" t="s">
        <v>92</v>
      </c>
      <c r="G142" s="79">
        <v>55</v>
      </c>
      <c r="H142" s="79" t="s">
        <v>92</v>
      </c>
      <c r="I142" s="79">
        <v>22</v>
      </c>
      <c r="J142" s="79" t="s">
        <v>93</v>
      </c>
      <c r="K142" s="79" t="s">
        <v>837</v>
      </c>
      <c r="L142" s="79" t="s">
        <v>837</v>
      </c>
      <c r="M142" s="79" t="s">
        <v>837</v>
      </c>
      <c r="N142" s="79" t="s">
        <v>837</v>
      </c>
      <c r="O142" s="79" t="s">
        <v>446</v>
      </c>
      <c r="P142" s="79"/>
      <c r="Q142" s="74" t="s">
        <v>57</v>
      </c>
    </row>
    <row r="143" spans="2:17" ht="13.5">
      <c r="B143" s="81" t="s">
        <v>594</v>
      </c>
      <c r="C143" s="81" t="str">
        <f t="shared" si="4"/>
        <v>ほっとけーき</v>
      </c>
      <c r="D143" s="81" t="s">
        <v>540</v>
      </c>
      <c r="E143" s="82" t="s">
        <v>627</v>
      </c>
      <c r="F143" s="81" t="s">
        <v>92</v>
      </c>
      <c r="G143" s="81">
        <v>200</v>
      </c>
      <c r="H143" s="81" t="s">
        <v>92</v>
      </c>
      <c r="I143" s="81">
        <v>1</v>
      </c>
      <c r="J143" s="81" t="s">
        <v>93</v>
      </c>
      <c r="K143" s="81" t="s">
        <v>837</v>
      </c>
      <c r="L143" s="81" t="s">
        <v>837</v>
      </c>
      <c r="M143" s="81">
        <v>42</v>
      </c>
      <c r="N143" s="81">
        <v>63</v>
      </c>
      <c r="O143" s="81" t="s">
        <v>446</v>
      </c>
      <c r="P143" s="81"/>
      <c r="Q143" s="74" t="s">
        <v>57</v>
      </c>
    </row>
    <row r="144" spans="2:17" ht="13.5">
      <c r="B144" s="79" t="s">
        <v>530</v>
      </c>
      <c r="C144" s="79" t="str">
        <f t="shared" si="4"/>
        <v>ほわいとくらうんちぇあL</v>
      </c>
      <c r="D144" s="79" t="s">
        <v>410</v>
      </c>
      <c r="E144" s="79"/>
      <c r="F144" s="79" t="s">
        <v>92</v>
      </c>
      <c r="G144" s="79">
        <v>8000</v>
      </c>
      <c r="H144" s="79" t="s">
        <v>92</v>
      </c>
      <c r="I144" s="79">
        <v>725</v>
      </c>
      <c r="J144" s="79" t="s">
        <v>93</v>
      </c>
      <c r="K144" s="79"/>
      <c r="L144" s="79"/>
      <c r="M144" s="79"/>
      <c r="N144" s="79"/>
      <c r="O144" s="79"/>
      <c r="P144" s="79"/>
      <c r="Q144" s="74" t="s">
        <v>57</v>
      </c>
    </row>
    <row r="145" spans="2:17" ht="13.5">
      <c r="B145" s="79" t="s">
        <v>529</v>
      </c>
      <c r="C145" s="79" t="str">
        <f t="shared" si="4"/>
        <v>ほわいとくらうんちぇあR</v>
      </c>
      <c r="D145" s="79" t="s">
        <v>410</v>
      </c>
      <c r="E145" s="79">
        <v>32000</v>
      </c>
      <c r="F145" s="79" t="s">
        <v>92</v>
      </c>
      <c r="G145" s="79"/>
      <c r="H145" s="79" t="s">
        <v>92</v>
      </c>
      <c r="I145" s="79">
        <v>725</v>
      </c>
      <c r="J145" s="79" t="s">
        <v>93</v>
      </c>
      <c r="K145" s="79">
        <v>28301</v>
      </c>
      <c r="L145" s="79">
        <v>9</v>
      </c>
      <c r="M145" s="79"/>
      <c r="N145" s="79"/>
      <c r="O145" s="79" t="s">
        <v>412</v>
      </c>
      <c r="P145" s="79"/>
      <c r="Q145" s="74" t="s">
        <v>57</v>
      </c>
    </row>
    <row r="146" spans="2:17" ht="13.5">
      <c r="B146" s="79" t="s">
        <v>531</v>
      </c>
      <c r="C146" s="79" t="str">
        <f t="shared" si="4"/>
        <v>ほわいとくらうんべっど</v>
      </c>
      <c r="D146" s="79" t="s">
        <v>410</v>
      </c>
      <c r="E146" s="79"/>
      <c r="F146" s="79" t="s">
        <v>92</v>
      </c>
      <c r="G146" s="79">
        <v>9750</v>
      </c>
      <c r="H146" s="79" t="s">
        <v>92</v>
      </c>
      <c r="I146" s="79">
        <v>755</v>
      </c>
      <c r="J146" s="79" t="s">
        <v>93</v>
      </c>
      <c r="K146" s="79"/>
      <c r="L146" s="79"/>
      <c r="M146" s="79"/>
      <c r="N146" s="79"/>
      <c r="O146" s="79"/>
      <c r="P146" s="79"/>
      <c r="Q146" s="74" t="s">
        <v>57</v>
      </c>
    </row>
    <row r="147" spans="2:17" ht="13.5">
      <c r="B147" s="79" t="s">
        <v>577</v>
      </c>
      <c r="C147" s="79" t="str">
        <f t="shared" si="4"/>
        <v>ほん</v>
      </c>
      <c r="D147" s="79" t="s">
        <v>543</v>
      </c>
      <c r="E147" s="79" t="s">
        <v>837</v>
      </c>
      <c r="F147" s="79" t="s">
        <v>92</v>
      </c>
      <c r="G147" s="79">
        <v>50</v>
      </c>
      <c r="H147" s="79" t="s">
        <v>92</v>
      </c>
      <c r="I147" s="79">
        <v>20</v>
      </c>
      <c r="J147" s="79" t="s">
        <v>93</v>
      </c>
      <c r="K147" s="79" t="s">
        <v>837</v>
      </c>
      <c r="L147" s="79" t="s">
        <v>837</v>
      </c>
      <c r="M147" s="79">
        <v>38</v>
      </c>
      <c r="N147" s="79" t="s">
        <v>837</v>
      </c>
      <c r="O147" s="79" t="s">
        <v>446</v>
      </c>
      <c r="P147" s="79"/>
      <c r="Q147" s="74" t="s">
        <v>57</v>
      </c>
    </row>
    <row r="148" spans="2:17" ht="13.5">
      <c r="B148" s="79" t="s">
        <v>640</v>
      </c>
      <c r="C148" s="79" t="str">
        <f t="shared" si="4"/>
        <v>ぼんさい</v>
      </c>
      <c r="D148" s="79" t="s">
        <v>410</v>
      </c>
      <c r="E148" s="79" t="s">
        <v>837</v>
      </c>
      <c r="F148" s="79" t="s">
        <v>92</v>
      </c>
      <c r="G148" s="79">
        <v>230</v>
      </c>
      <c r="H148" s="79" t="s">
        <v>92</v>
      </c>
      <c r="I148" s="79">
        <v>80</v>
      </c>
      <c r="J148" s="79" t="s">
        <v>93</v>
      </c>
      <c r="K148" s="79" t="s">
        <v>837</v>
      </c>
      <c r="L148" s="79" t="s">
        <v>837</v>
      </c>
      <c r="M148" s="79" t="s">
        <v>837</v>
      </c>
      <c r="N148" s="79" t="s">
        <v>837</v>
      </c>
      <c r="O148" s="79" t="s">
        <v>446</v>
      </c>
      <c r="P148" s="79"/>
      <c r="Q148" s="74" t="s">
        <v>57</v>
      </c>
    </row>
    <row r="149" spans="2:17" ht="13.5">
      <c r="B149" s="79" t="s">
        <v>443</v>
      </c>
      <c r="C149" s="79" t="str">
        <f t="shared" si="4"/>
        <v>まきわりせっと</v>
      </c>
      <c r="D149" s="79" t="s">
        <v>410</v>
      </c>
      <c r="E149" s="79">
        <v>19500</v>
      </c>
      <c r="F149" s="79" t="s">
        <v>92</v>
      </c>
      <c r="G149" s="79"/>
      <c r="H149" s="79" t="s">
        <v>92</v>
      </c>
      <c r="I149" s="79">
        <v>610</v>
      </c>
      <c r="J149" s="79" t="s">
        <v>93</v>
      </c>
      <c r="K149" s="79">
        <v>28301</v>
      </c>
      <c r="L149" s="79">
        <v>9</v>
      </c>
      <c r="M149" s="79"/>
      <c r="N149" s="79"/>
      <c r="O149" s="79" t="s">
        <v>412</v>
      </c>
      <c r="P149" s="79"/>
      <c r="Q149" s="74" t="s">
        <v>57</v>
      </c>
    </row>
    <row r="150" spans="2:17" ht="13.5">
      <c r="B150" s="79" t="s">
        <v>631</v>
      </c>
      <c r="C150" s="79" t="str">
        <f t="shared" si="4"/>
        <v>まんねんひつ</v>
      </c>
      <c r="D150" s="79" t="s">
        <v>410</v>
      </c>
      <c r="E150" s="79" t="s">
        <v>837</v>
      </c>
      <c r="F150" s="79" t="s">
        <v>92</v>
      </c>
      <c r="G150" s="79">
        <v>137</v>
      </c>
      <c r="H150" s="79" t="s">
        <v>92</v>
      </c>
      <c r="I150" s="79">
        <v>50</v>
      </c>
      <c r="J150" s="79" t="s">
        <v>93</v>
      </c>
      <c r="K150" s="79" t="s">
        <v>837</v>
      </c>
      <c r="L150" s="79" t="s">
        <v>837</v>
      </c>
      <c r="M150" s="79" t="s">
        <v>837</v>
      </c>
      <c r="N150" s="79" t="s">
        <v>837</v>
      </c>
      <c r="O150" s="79" t="s">
        <v>446</v>
      </c>
      <c r="P150" s="79"/>
      <c r="Q150" s="74" t="s">
        <v>57</v>
      </c>
    </row>
    <row r="151" spans="2:17" ht="13.5">
      <c r="B151" s="86" t="s">
        <v>559</v>
      </c>
      <c r="C151" s="86" t="str">
        <f t="shared" si="4"/>
        <v>みどりかーてんのしんぷるまど</v>
      </c>
      <c r="D151" s="86" t="s">
        <v>542</v>
      </c>
      <c r="E151" s="86" t="s">
        <v>837</v>
      </c>
      <c r="F151" s="86" t="s">
        <v>92</v>
      </c>
      <c r="G151" s="86">
        <v>1200</v>
      </c>
      <c r="H151" s="86" t="s">
        <v>92</v>
      </c>
      <c r="I151" s="86" t="s">
        <v>837</v>
      </c>
      <c r="J151" s="86" t="s">
        <v>93</v>
      </c>
      <c r="K151" s="86" t="s">
        <v>837</v>
      </c>
      <c r="L151" s="86" t="s">
        <v>837</v>
      </c>
      <c r="M151" s="86" t="s">
        <v>837</v>
      </c>
      <c r="N151" s="86" t="s">
        <v>837</v>
      </c>
      <c r="O151" s="86" t="s">
        <v>446</v>
      </c>
      <c r="P151" s="86"/>
      <c r="Q151" s="74" t="s">
        <v>57</v>
      </c>
    </row>
    <row r="152" spans="2:17" ht="13.5">
      <c r="B152" s="78" t="s">
        <v>552</v>
      </c>
      <c r="C152" s="78" t="str">
        <f t="shared" si="4"/>
        <v>みどりたいるのゆか</v>
      </c>
      <c r="D152" s="78" t="s">
        <v>544</v>
      </c>
      <c r="E152" s="78" t="s">
        <v>837</v>
      </c>
      <c r="F152" s="78" t="s">
        <v>92</v>
      </c>
      <c r="G152" s="78">
        <v>642</v>
      </c>
      <c r="H152" s="78" t="s">
        <v>92</v>
      </c>
      <c r="I152" s="78">
        <v>148</v>
      </c>
      <c r="J152" s="78" t="s">
        <v>93</v>
      </c>
      <c r="K152" s="78" t="s">
        <v>837</v>
      </c>
      <c r="L152" s="78" t="s">
        <v>837</v>
      </c>
      <c r="M152" s="78">
        <v>33</v>
      </c>
      <c r="N152" s="78" t="s">
        <v>837</v>
      </c>
      <c r="O152" s="78" t="s">
        <v>446</v>
      </c>
      <c r="P152" s="78"/>
      <c r="Q152" s="74" t="s">
        <v>57</v>
      </c>
    </row>
    <row r="153" spans="2:17" ht="13.5">
      <c r="B153" s="83" t="s">
        <v>435</v>
      </c>
      <c r="C153" s="83" t="str">
        <f t="shared" si="4"/>
        <v>みどりちぇっくのかべ</v>
      </c>
      <c r="D153" s="83" t="s">
        <v>541</v>
      </c>
      <c r="E153" s="83">
        <v>3470</v>
      </c>
      <c r="F153" s="83" t="s">
        <v>92</v>
      </c>
      <c r="G153" s="83"/>
      <c r="H153" s="83" t="s">
        <v>92</v>
      </c>
      <c r="I153" s="83">
        <v>182</v>
      </c>
      <c r="J153" s="83" t="s">
        <v>93</v>
      </c>
      <c r="K153" s="83">
        <v>28301</v>
      </c>
      <c r="L153" s="83">
        <v>9</v>
      </c>
      <c r="M153" s="83"/>
      <c r="N153" s="83"/>
      <c r="O153" s="83" t="s">
        <v>411</v>
      </c>
      <c r="P153" s="83"/>
      <c r="Q153" s="74" t="s">
        <v>57</v>
      </c>
    </row>
    <row r="154" spans="2:17" ht="13.5">
      <c r="B154" s="79" t="s">
        <v>189</v>
      </c>
      <c r="C154" s="79" t="str">
        <f t="shared" si="4"/>
        <v>みどりのこうすいびん</v>
      </c>
      <c r="D154" s="79" t="s">
        <v>410</v>
      </c>
      <c r="E154" s="79"/>
      <c r="F154" s="79" t="s">
        <v>92</v>
      </c>
      <c r="G154" s="79">
        <v>1050</v>
      </c>
      <c r="H154" s="79" t="s">
        <v>92</v>
      </c>
      <c r="I154" s="79"/>
      <c r="J154" s="79" t="s">
        <v>93</v>
      </c>
      <c r="K154" s="79"/>
      <c r="L154" s="79"/>
      <c r="M154" s="79"/>
      <c r="N154" s="79"/>
      <c r="O154" s="79" t="s">
        <v>446</v>
      </c>
      <c r="P154" s="79"/>
      <c r="Q154" s="74" t="s">
        <v>57</v>
      </c>
    </row>
    <row r="155" spans="2:17" ht="13.5">
      <c r="B155" s="86" t="s">
        <v>656</v>
      </c>
      <c r="C155" s="86" t="str">
        <f t="shared" si="4"/>
        <v>みどりれーすかーてんのこうしまど</v>
      </c>
      <c r="D155" s="86" t="s">
        <v>542</v>
      </c>
      <c r="E155" s="86" t="s">
        <v>837</v>
      </c>
      <c r="F155" s="86" t="s">
        <v>92</v>
      </c>
      <c r="G155" s="86" t="s">
        <v>837</v>
      </c>
      <c r="H155" s="86" t="s">
        <v>92</v>
      </c>
      <c r="I155" s="86">
        <v>200</v>
      </c>
      <c r="J155" s="86" t="s">
        <v>93</v>
      </c>
      <c r="K155" s="86" t="s">
        <v>837</v>
      </c>
      <c r="L155" s="86" t="s">
        <v>837</v>
      </c>
      <c r="M155" s="86" t="s">
        <v>837</v>
      </c>
      <c r="N155" s="86" t="s">
        <v>837</v>
      </c>
      <c r="O155" s="86" t="s">
        <v>446</v>
      </c>
      <c r="P155" s="86"/>
      <c r="Q155" s="74" t="s">
        <v>57</v>
      </c>
    </row>
    <row r="156" spans="2:17" ht="13.5">
      <c r="B156" s="79" t="s">
        <v>532</v>
      </c>
      <c r="C156" s="79" t="str">
        <f t="shared" si="4"/>
        <v>みどりろまんてぃっくらいと</v>
      </c>
      <c r="D156" s="79" t="s">
        <v>410</v>
      </c>
      <c r="E156" s="79"/>
      <c r="F156" s="79" t="s">
        <v>92</v>
      </c>
      <c r="G156" s="79">
        <v>8000</v>
      </c>
      <c r="H156" s="79" t="s">
        <v>92</v>
      </c>
      <c r="I156" s="79">
        <v>730</v>
      </c>
      <c r="J156" s="79" t="s">
        <v>93</v>
      </c>
      <c r="K156" s="79"/>
      <c r="L156" s="79"/>
      <c r="M156" s="79"/>
      <c r="N156" s="79"/>
      <c r="O156" s="79"/>
      <c r="P156" s="79"/>
      <c r="Q156" s="74" t="s">
        <v>57</v>
      </c>
    </row>
    <row r="157" spans="2:17" ht="13.5">
      <c r="B157" s="9" t="s">
        <v>190</v>
      </c>
      <c r="C157" s="9" t="str">
        <f t="shared" si="4"/>
        <v>むらさきのききょう</v>
      </c>
      <c r="D157" s="9" t="s">
        <v>519</v>
      </c>
      <c r="E157" s="9" t="s">
        <v>837</v>
      </c>
      <c r="F157" s="9" t="s">
        <v>92</v>
      </c>
      <c r="G157" s="9">
        <v>600</v>
      </c>
      <c r="H157" s="9" t="s">
        <v>92</v>
      </c>
      <c r="I157" s="9">
        <v>300</v>
      </c>
      <c r="J157" s="9" t="s">
        <v>93</v>
      </c>
      <c r="K157" s="9" t="s">
        <v>837</v>
      </c>
      <c r="L157" s="9" t="s">
        <v>837</v>
      </c>
      <c r="M157" s="9" t="s">
        <v>837</v>
      </c>
      <c r="N157" s="9"/>
      <c r="O157" s="9" t="s">
        <v>446</v>
      </c>
      <c r="P157" s="9"/>
      <c r="Q157" s="74" t="s">
        <v>57</v>
      </c>
    </row>
    <row r="158" spans="2:17" ht="13.5">
      <c r="B158" s="9" t="s">
        <v>518</v>
      </c>
      <c r="C158" s="9" t="str">
        <f t="shared" si="4"/>
        <v>むらさきのくろっかす</v>
      </c>
      <c r="D158" s="9" t="s">
        <v>519</v>
      </c>
      <c r="E158" s="9" t="s">
        <v>837</v>
      </c>
      <c r="F158" s="9" t="s">
        <v>92</v>
      </c>
      <c r="G158" s="9">
        <v>210</v>
      </c>
      <c r="H158" s="9" t="s">
        <v>92</v>
      </c>
      <c r="I158" s="9">
        <v>100</v>
      </c>
      <c r="J158" s="9" t="s">
        <v>93</v>
      </c>
      <c r="K158" s="9" t="s">
        <v>837</v>
      </c>
      <c r="L158" s="9" t="s">
        <v>837</v>
      </c>
      <c r="M158" s="9" t="s">
        <v>837</v>
      </c>
      <c r="N158" s="9"/>
      <c r="O158" s="9" t="s">
        <v>446</v>
      </c>
      <c r="P158" s="9"/>
      <c r="Q158" s="74" t="s">
        <v>57</v>
      </c>
    </row>
    <row r="159" spans="2:17" ht="13.5">
      <c r="B159" s="9" t="s">
        <v>191</v>
      </c>
      <c r="C159" s="9" t="str">
        <f t="shared" si="4"/>
        <v>むらさきのちゅーりっぷ</v>
      </c>
      <c r="D159" s="9" t="s">
        <v>519</v>
      </c>
      <c r="E159" s="9" t="s">
        <v>837</v>
      </c>
      <c r="F159" s="9" t="s">
        <v>92</v>
      </c>
      <c r="G159" s="9">
        <v>740</v>
      </c>
      <c r="H159" s="9" t="s">
        <v>92</v>
      </c>
      <c r="I159" s="9">
        <v>300</v>
      </c>
      <c r="J159" s="9" t="s">
        <v>93</v>
      </c>
      <c r="K159" s="9" t="s">
        <v>837</v>
      </c>
      <c r="L159" s="9" t="s">
        <v>837</v>
      </c>
      <c r="M159" s="9" t="s">
        <v>837</v>
      </c>
      <c r="N159" s="9"/>
      <c r="O159" s="9" t="s">
        <v>446</v>
      </c>
      <c r="P159" s="9"/>
      <c r="Q159" s="74" t="s">
        <v>57</v>
      </c>
    </row>
    <row r="160" spans="2:17" ht="13.5">
      <c r="B160" s="9" t="s">
        <v>90</v>
      </c>
      <c r="C160" s="9" t="str">
        <f t="shared" si="4"/>
        <v>むらさきのぱんじー</v>
      </c>
      <c r="D160" s="9" t="s">
        <v>519</v>
      </c>
      <c r="E160" s="9">
        <v>700</v>
      </c>
      <c r="F160" s="9" t="s">
        <v>92</v>
      </c>
      <c r="G160" s="9">
        <v>350</v>
      </c>
      <c r="H160" s="9" t="s">
        <v>92</v>
      </c>
      <c r="I160" s="9">
        <v>200</v>
      </c>
      <c r="J160" s="9" t="s">
        <v>93</v>
      </c>
      <c r="K160" s="9" t="s">
        <v>837</v>
      </c>
      <c r="L160" s="9" t="s">
        <v>837</v>
      </c>
      <c r="M160" s="9">
        <v>40</v>
      </c>
      <c r="N160" s="9"/>
      <c r="O160" s="9" t="s">
        <v>568</v>
      </c>
      <c r="P160" s="9"/>
      <c r="Q160" s="74" t="s">
        <v>57</v>
      </c>
    </row>
    <row r="161" spans="2:17" ht="13.5">
      <c r="B161" s="83" t="s">
        <v>431</v>
      </c>
      <c r="C161" s="83" t="str">
        <f aca="true" t="shared" si="5" ref="C161:C172">PHONETIC(B161)</f>
        <v>もだんなしろいかべ</v>
      </c>
      <c r="D161" s="83" t="s">
        <v>541</v>
      </c>
      <c r="E161" s="83"/>
      <c r="F161" s="83" t="s">
        <v>92</v>
      </c>
      <c r="G161" s="83">
        <v>495</v>
      </c>
      <c r="H161" s="83" t="s">
        <v>92</v>
      </c>
      <c r="I161" s="83">
        <v>123</v>
      </c>
      <c r="J161" s="83" t="s">
        <v>93</v>
      </c>
      <c r="K161" s="83">
        <v>27751</v>
      </c>
      <c r="L161" s="83">
        <v>9</v>
      </c>
      <c r="M161" s="83">
        <v>31</v>
      </c>
      <c r="N161" s="83"/>
      <c r="O161" s="83" t="s">
        <v>568</v>
      </c>
      <c r="P161" s="83"/>
      <c r="Q161" s="74" t="s">
        <v>57</v>
      </c>
    </row>
    <row r="162" spans="2:17" ht="13.5">
      <c r="B162" s="81" t="s">
        <v>607</v>
      </c>
      <c r="C162" s="81" t="str">
        <f t="shared" si="5"/>
        <v>もんぶらん</v>
      </c>
      <c r="D162" s="81" t="s">
        <v>540</v>
      </c>
      <c r="E162" s="82" t="s">
        <v>627</v>
      </c>
      <c r="F162" s="81" t="s">
        <v>92</v>
      </c>
      <c r="G162" s="81">
        <v>300</v>
      </c>
      <c r="H162" s="81" t="s">
        <v>92</v>
      </c>
      <c r="I162" s="81">
        <v>1</v>
      </c>
      <c r="J162" s="81" t="s">
        <v>93</v>
      </c>
      <c r="K162" s="81" t="s">
        <v>837</v>
      </c>
      <c r="L162" s="81" t="s">
        <v>837</v>
      </c>
      <c r="M162" s="81">
        <v>49</v>
      </c>
      <c r="N162" s="81">
        <v>73</v>
      </c>
      <c r="O162" s="81" t="s">
        <v>446</v>
      </c>
      <c r="P162" s="81"/>
      <c r="Q162" s="74" t="s">
        <v>57</v>
      </c>
    </row>
    <row r="163" spans="2:17" ht="13.5">
      <c r="B163" s="79" t="s">
        <v>483</v>
      </c>
      <c r="C163" s="79" t="str">
        <f t="shared" si="5"/>
        <v>やかん</v>
      </c>
      <c r="D163" s="79" t="s">
        <v>543</v>
      </c>
      <c r="E163" s="79">
        <v>490</v>
      </c>
      <c r="F163" s="79" t="s">
        <v>92</v>
      </c>
      <c r="G163" s="79"/>
      <c r="H163" s="79" t="s">
        <v>92</v>
      </c>
      <c r="I163" s="79">
        <v>45</v>
      </c>
      <c r="J163" s="79" t="s">
        <v>93</v>
      </c>
      <c r="K163" s="79">
        <v>28301</v>
      </c>
      <c r="L163" s="79">
        <v>9</v>
      </c>
      <c r="M163" s="79"/>
      <c r="N163" s="79"/>
      <c r="O163" s="79" t="s">
        <v>411</v>
      </c>
      <c r="P163" s="79"/>
      <c r="Q163" s="74" t="s">
        <v>57</v>
      </c>
    </row>
    <row r="164" spans="2:17" ht="13.5">
      <c r="B164" s="83" t="s">
        <v>432</v>
      </c>
      <c r="C164" s="83" t="str">
        <f t="shared" si="5"/>
        <v>やさしいみどりのかべ</v>
      </c>
      <c r="D164" s="83" t="s">
        <v>541</v>
      </c>
      <c r="E164" s="83">
        <v>4800</v>
      </c>
      <c r="F164" s="83" t="s">
        <v>92</v>
      </c>
      <c r="G164" s="83">
        <v>595</v>
      </c>
      <c r="H164" s="83" t="s">
        <v>92</v>
      </c>
      <c r="I164" s="83">
        <v>140</v>
      </c>
      <c r="J164" s="83" t="s">
        <v>93</v>
      </c>
      <c r="K164" s="83">
        <v>27751</v>
      </c>
      <c r="L164" s="83">
        <v>9</v>
      </c>
      <c r="M164" s="83"/>
      <c r="N164" s="83"/>
      <c r="O164" s="83" t="s">
        <v>411</v>
      </c>
      <c r="P164" s="83"/>
      <c r="Q164" s="74" t="s">
        <v>57</v>
      </c>
    </row>
    <row r="165" spans="2:17" ht="13.5">
      <c r="B165" s="79" t="s">
        <v>433</v>
      </c>
      <c r="C165" s="79" t="str">
        <f t="shared" si="5"/>
        <v>ゆりかご</v>
      </c>
      <c r="D165" s="79" t="s">
        <v>410</v>
      </c>
      <c r="E165" s="79">
        <v>12000</v>
      </c>
      <c r="F165" s="79" t="s">
        <v>92</v>
      </c>
      <c r="G165" s="79"/>
      <c r="H165" s="79" t="s">
        <v>92</v>
      </c>
      <c r="I165" s="79">
        <v>480</v>
      </c>
      <c r="J165" s="79" t="s">
        <v>93</v>
      </c>
      <c r="K165" s="79">
        <v>27751</v>
      </c>
      <c r="L165" s="79">
        <v>9</v>
      </c>
      <c r="M165" s="79"/>
      <c r="N165" s="79"/>
      <c r="O165" s="79" t="s">
        <v>412</v>
      </c>
      <c r="P165" s="79"/>
      <c r="Q165" s="74" t="s">
        <v>57</v>
      </c>
    </row>
    <row r="166" spans="2:17" ht="13.5">
      <c r="B166" s="81" t="s">
        <v>822</v>
      </c>
      <c r="C166" s="81" t="str">
        <f t="shared" si="5"/>
        <v>りんごあめ</v>
      </c>
      <c r="D166" s="81" t="s">
        <v>540</v>
      </c>
      <c r="E166" s="81"/>
      <c r="F166" s="81" t="s">
        <v>92</v>
      </c>
      <c r="G166" s="81">
        <v>180</v>
      </c>
      <c r="H166" s="81" t="s">
        <v>92</v>
      </c>
      <c r="I166" s="81">
        <v>100</v>
      </c>
      <c r="J166" s="81" t="s">
        <v>93</v>
      </c>
      <c r="K166" s="81"/>
      <c r="L166" s="81"/>
      <c r="M166" s="81"/>
      <c r="N166" s="81">
        <v>225</v>
      </c>
      <c r="O166" s="81" t="s">
        <v>824</v>
      </c>
      <c r="P166" s="81"/>
      <c r="Q166" s="74" t="s">
        <v>57</v>
      </c>
    </row>
    <row r="167" spans="2:17" ht="13.5">
      <c r="B167" s="9" t="s">
        <v>129</v>
      </c>
      <c r="C167" s="9" t="str">
        <f t="shared" si="5"/>
        <v>りんどう</v>
      </c>
      <c r="D167" s="9" t="s">
        <v>519</v>
      </c>
      <c r="E167" s="9" t="s">
        <v>837</v>
      </c>
      <c r="F167" s="9" t="s">
        <v>92</v>
      </c>
      <c r="G167" s="9" t="s">
        <v>837</v>
      </c>
      <c r="H167" s="9" t="s">
        <v>92</v>
      </c>
      <c r="I167" s="9">
        <v>300</v>
      </c>
      <c r="J167" s="9" t="s">
        <v>93</v>
      </c>
      <c r="K167" s="9" t="s">
        <v>837</v>
      </c>
      <c r="L167" s="9" t="s">
        <v>837</v>
      </c>
      <c r="M167" s="9" t="s">
        <v>837</v>
      </c>
      <c r="N167" s="9"/>
      <c r="O167" s="9" t="s">
        <v>446</v>
      </c>
      <c r="P167" s="9"/>
      <c r="Q167" s="77"/>
    </row>
    <row r="168" spans="2:17" ht="13.5">
      <c r="B168" s="79" t="s">
        <v>623</v>
      </c>
      <c r="C168" s="79" t="str">
        <f t="shared" si="5"/>
        <v>れいぞうこ</v>
      </c>
      <c r="D168" s="79" t="s">
        <v>410</v>
      </c>
      <c r="E168" s="79" t="s">
        <v>837</v>
      </c>
      <c r="F168" s="79" t="s">
        <v>92</v>
      </c>
      <c r="G168" s="79">
        <v>2500</v>
      </c>
      <c r="H168" s="79" t="s">
        <v>92</v>
      </c>
      <c r="I168" s="79">
        <v>500</v>
      </c>
      <c r="J168" s="79" t="s">
        <v>93</v>
      </c>
      <c r="K168" s="79" t="s">
        <v>837</v>
      </c>
      <c r="L168" s="79" t="s">
        <v>837</v>
      </c>
      <c r="M168" s="79">
        <v>68</v>
      </c>
      <c r="N168" s="79" t="s">
        <v>837</v>
      </c>
      <c r="O168" s="79" t="s">
        <v>446</v>
      </c>
      <c r="P168" s="79"/>
      <c r="Q168" s="74" t="s">
        <v>57</v>
      </c>
    </row>
    <row r="169" spans="2:17" ht="13.5">
      <c r="B169" s="78" t="s">
        <v>610</v>
      </c>
      <c r="C169" s="78" t="str">
        <f t="shared" si="5"/>
        <v>れーすのじゅうたん</v>
      </c>
      <c r="D169" s="78" t="s">
        <v>544</v>
      </c>
      <c r="E169" s="78" t="s">
        <v>837</v>
      </c>
      <c r="F169" s="78" t="s">
        <v>92</v>
      </c>
      <c r="G169" s="78">
        <v>1130</v>
      </c>
      <c r="H169" s="78" t="s">
        <v>92</v>
      </c>
      <c r="I169" s="78">
        <v>217</v>
      </c>
      <c r="J169" s="78" t="s">
        <v>93</v>
      </c>
      <c r="K169" s="78" t="s">
        <v>837</v>
      </c>
      <c r="L169" s="78" t="s">
        <v>837</v>
      </c>
      <c r="M169" s="78">
        <v>50</v>
      </c>
      <c r="N169" s="78" t="s">
        <v>837</v>
      </c>
      <c r="O169" s="78" t="s">
        <v>446</v>
      </c>
      <c r="P169" s="78"/>
      <c r="Q169" s="74" t="s">
        <v>57</v>
      </c>
    </row>
    <row r="170" spans="2:17" ht="13.5">
      <c r="B170" s="83" t="s">
        <v>551</v>
      </c>
      <c r="C170" s="83" t="str">
        <f t="shared" si="5"/>
        <v>ろーずのかべ</v>
      </c>
      <c r="D170" s="83" t="s">
        <v>541</v>
      </c>
      <c r="E170" s="83"/>
      <c r="F170" s="83" t="s">
        <v>92</v>
      </c>
      <c r="G170" s="83">
        <v>7138</v>
      </c>
      <c r="H170" s="83" t="s">
        <v>92</v>
      </c>
      <c r="I170" s="83">
        <v>610</v>
      </c>
      <c r="J170" s="83" t="s">
        <v>93</v>
      </c>
      <c r="K170" s="83"/>
      <c r="L170" s="83"/>
      <c r="M170" s="83"/>
      <c r="N170" s="83"/>
      <c r="O170" s="83"/>
      <c r="P170" s="83"/>
      <c r="Q170" s="74" t="s">
        <v>57</v>
      </c>
    </row>
    <row r="171" spans="2:17" ht="13.5">
      <c r="B171" s="81" t="s">
        <v>557</v>
      </c>
      <c r="C171" s="81" t="str">
        <f t="shared" si="5"/>
        <v>ろーるけーき</v>
      </c>
      <c r="D171" s="81" t="s">
        <v>540</v>
      </c>
      <c r="E171" s="82" t="s">
        <v>627</v>
      </c>
      <c r="F171" s="81" t="s">
        <v>92</v>
      </c>
      <c r="G171" s="81">
        <v>300</v>
      </c>
      <c r="H171" s="81" t="s">
        <v>92</v>
      </c>
      <c r="I171" s="81">
        <v>1</v>
      </c>
      <c r="J171" s="81" t="s">
        <v>93</v>
      </c>
      <c r="K171" s="81" t="s">
        <v>837</v>
      </c>
      <c r="L171" s="81" t="s">
        <v>837</v>
      </c>
      <c r="M171" s="81" t="s">
        <v>838</v>
      </c>
      <c r="N171" s="81">
        <v>76</v>
      </c>
      <c r="O171" s="81" t="s">
        <v>446</v>
      </c>
      <c r="P171" s="81"/>
      <c r="Q171" s="2" t="s">
        <v>57</v>
      </c>
    </row>
    <row r="172" spans="2:17" ht="13.5">
      <c r="B172" s="83" t="s">
        <v>528</v>
      </c>
      <c r="C172" s="83" t="str">
        <f t="shared" si="5"/>
        <v>わへき</v>
      </c>
      <c r="D172" s="83" t="s">
        <v>541</v>
      </c>
      <c r="E172" s="83"/>
      <c r="F172" s="83" t="s">
        <v>92</v>
      </c>
      <c r="G172" s="83">
        <v>12500</v>
      </c>
      <c r="H172" s="83" t="s">
        <v>92</v>
      </c>
      <c r="I172" s="83">
        <v>655</v>
      </c>
      <c r="J172" s="83" t="s">
        <v>93</v>
      </c>
      <c r="K172" s="83"/>
      <c r="L172" s="83"/>
      <c r="M172" s="83"/>
      <c r="N172" s="83"/>
      <c r="O172" s="83" t="s">
        <v>411</v>
      </c>
      <c r="P172" s="83"/>
      <c r="Q172" s="2" t="s">
        <v>57</v>
      </c>
    </row>
    <row r="173" spans="2:17" ht="13.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t="s">
        <v>57</v>
      </c>
    </row>
  </sheetData>
  <sheetProtection/>
  <autoFilter ref="B2:P173">
    <sortState ref="B3:P173">
      <sortCondition sortBy="value" ref="C3:C173"/>
    </sortState>
  </autoFilter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I87"/>
  <sheetViews>
    <sheetView tabSelected="1" workbookViewId="0" topLeftCell="A1">
      <pane xSplit="3" topLeftCell="D1" activePane="topRight" state="frozen"/>
      <selection pane="topLeft" activeCell="H4" sqref="H4"/>
      <selection pane="topRight" activeCell="H8" sqref="H8"/>
    </sheetView>
  </sheetViews>
  <sheetFormatPr defaultColWidth="9.00390625" defaultRowHeight="13.5"/>
  <cols>
    <col min="1" max="1" width="4.75390625" style="2" customWidth="1"/>
    <col min="2" max="2" width="9.00390625" style="2" customWidth="1"/>
    <col min="3" max="3" width="18.00390625" style="2" customWidth="1"/>
    <col min="4" max="4" width="10.625" style="2" customWidth="1"/>
    <col min="5" max="5" width="3.375" style="2" customWidth="1"/>
    <col min="6" max="6" width="9.50390625" style="2" customWidth="1"/>
    <col min="7" max="7" width="3.375" style="2" customWidth="1"/>
    <col min="8" max="8" width="10.50390625" style="2" customWidth="1"/>
    <col min="9" max="9" width="5.875" style="2" customWidth="1"/>
    <col min="10" max="10" width="12.75390625" style="2" customWidth="1"/>
    <col min="11" max="11" width="5.875" style="2" customWidth="1"/>
    <col min="12" max="13" width="12.75390625" style="2" customWidth="1"/>
    <col min="14" max="14" width="11.875" style="2" customWidth="1"/>
    <col min="15" max="15" width="10.25390625" style="2" customWidth="1"/>
    <col min="16" max="16" width="7.875" style="2" bestFit="1" customWidth="1"/>
    <col min="17" max="17" width="10.125" style="2" customWidth="1"/>
    <col min="18" max="18" width="12.875" style="2" customWidth="1"/>
    <col min="19" max="19" width="14.625" style="2" bestFit="1" customWidth="1"/>
    <col min="20" max="20" width="19.50390625" style="2" bestFit="1" customWidth="1"/>
    <col min="21" max="29" width="12.125" style="2" customWidth="1"/>
    <col min="30" max="30" width="16.50390625" style="2" customWidth="1"/>
    <col min="31" max="31" width="16.625" style="2" customWidth="1"/>
    <col min="32" max="43" width="12.125" style="2" customWidth="1"/>
    <col min="44" max="16384" width="9.00390625" style="2" customWidth="1"/>
  </cols>
  <sheetData>
    <row r="1" ht="13.5">
      <c r="C1" s="2" t="s">
        <v>260</v>
      </c>
    </row>
    <row r="3" spans="3:17" ht="14.25" thickBot="1">
      <c r="C3" s="2" t="s">
        <v>776</v>
      </c>
      <c r="F3" s="2" t="s">
        <v>957</v>
      </c>
      <c r="Q3" s="2" t="s">
        <v>777</v>
      </c>
    </row>
    <row r="4" spans="2:19" s="18" customFormat="1" ht="14.25" thickBot="1">
      <c r="B4" s="18" t="s">
        <v>785</v>
      </c>
      <c r="C4" s="141"/>
      <c r="D4" s="168" t="s">
        <v>286</v>
      </c>
      <c r="E4" s="169"/>
      <c r="F4" s="169"/>
      <c r="G4" s="169"/>
      <c r="H4" s="169"/>
      <c r="I4" s="169"/>
      <c r="J4" s="169"/>
      <c r="K4" s="169"/>
      <c r="L4" s="169"/>
      <c r="M4" s="170"/>
      <c r="N4" s="160" t="s">
        <v>285</v>
      </c>
      <c r="O4" s="161"/>
      <c r="P4" s="161"/>
      <c r="Q4" s="161"/>
      <c r="R4" s="162"/>
      <c r="S4" s="18" t="s">
        <v>934</v>
      </c>
    </row>
    <row r="5" spans="2:19" ht="14.25" thickBot="1">
      <c r="B5" s="2" t="s">
        <v>785</v>
      </c>
      <c r="C5" s="142" t="s">
        <v>287</v>
      </c>
      <c r="D5" s="113" t="s">
        <v>274</v>
      </c>
      <c r="E5" s="68"/>
      <c r="F5" s="68" t="s">
        <v>935</v>
      </c>
      <c r="G5" s="69"/>
      <c r="H5" s="70" t="s">
        <v>275</v>
      </c>
      <c r="I5" s="69"/>
      <c r="J5" s="68" t="s">
        <v>936</v>
      </c>
      <c r="K5" s="69"/>
      <c r="L5" s="68" t="s">
        <v>937</v>
      </c>
      <c r="M5" s="70"/>
      <c r="N5" s="121" t="s">
        <v>274</v>
      </c>
      <c r="O5" s="68" t="s">
        <v>935</v>
      </c>
      <c r="P5" s="70" t="s">
        <v>275</v>
      </c>
      <c r="Q5" s="68" t="s">
        <v>936</v>
      </c>
      <c r="R5" s="70" t="s">
        <v>937</v>
      </c>
      <c r="S5" s="24" t="s">
        <v>938</v>
      </c>
    </row>
    <row r="6" spans="2:19" ht="13.5">
      <c r="B6" s="2" t="s">
        <v>785</v>
      </c>
      <c r="C6" s="143" t="s">
        <v>939</v>
      </c>
      <c r="D6" s="131">
        <v>1</v>
      </c>
      <c r="E6" s="20" t="s">
        <v>825</v>
      </c>
      <c r="F6" s="71">
        <v>0</v>
      </c>
      <c r="G6" s="20" t="s">
        <v>940</v>
      </c>
      <c r="H6" s="20">
        <v>8</v>
      </c>
      <c r="I6" s="20" t="s">
        <v>825</v>
      </c>
      <c r="J6" s="20">
        <v>0</v>
      </c>
      <c r="K6" s="20" t="s">
        <v>825</v>
      </c>
      <c r="L6" s="20">
        <v>0</v>
      </c>
      <c r="M6" s="114" t="s">
        <v>825</v>
      </c>
      <c r="N6" s="122">
        <f aca="true" t="shared" si="0" ref="N6:N20">D6/D$56</f>
        <v>0.1111111111111111</v>
      </c>
      <c r="O6" s="15">
        <f aca="true" t="shared" si="1" ref="O6:O20">F6/F$56</f>
        <v>0</v>
      </c>
      <c r="P6" s="15">
        <f aca="true" t="shared" si="2" ref="P6:P20">H6/H$56</f>
        <v>0.058394160583941604</v>
      </c>
      <c r="Q6" s="15" t="e">
        <f aca="true" t="shared" si="3" ref="Q6:Q20">J6/J$56</f>
        <v>#DIV/0!</v>
      </c>
      <c r="R6" s="106" t="e">
        <f aca="true" t="shared" si="4" ref="R6:R20">L6/L$56</f>
        <v>#DIV/0!</v>
      </c>
      <c r="S6" s="2" t="s">
        <v>938</v>
      </c>
    </row>
    <row r="7" spans="2:19" ht="13.5">
      <c r="B7" s="24" t="s">
        <v>785</v>
      </c>
      <c r="C7" s="144" t="s">
        <v>941</v>
      </c>
      <c r="D7" s="132">
        <v>0</v>
      </c>
      <c r="E7" s="21" t="s">
        <v>956</v>
      </c>
      <c r="F7" s="3">
        <v>0</v>
      </c>
      <c r="G7" s="21" t="s">
        <v>825</v>
      </c>
      <c r="H7" s="21">
        <v>4</v>
      </c>
      <c r="I7" s="21" t="s">
        <v>825</v>
      </c>
      <c r="J7" s="21">
        <v>0</v>
      </c>
      <c r="K7" s="21" t="s">
        <v>825</v>
      </c>
      <c r="L7" s="21">
        <v>0</v>
      </c>
      <c r="M7" s="115" t="s">
        <v>825</v>
      </c>
      <c r="N7" s="123">
        <f t="shared" si="0"/>
        <v>0</v>
      </c>
      <c r="O7" s="16">
        <f t="shared" si="1"/>
        <v>0</v>
      </c>
      <c r="P7" s="16">
        <f t="shared" si="2"/>
        <v>0.029197080291970802</v>
      </c>
      <c r="Q7" s="16" t="e">
        <f t="shared" si="3"/>
        <v>#DIV/0!</v>
      </c>
      <c r="R7" s="107" t="e">
        <f t="shared" si="4"/>
        <v>#DIV/0!</v>
      </c>
      <c r="S7" s="24" t="s">
        <v>938</v>
      </c>
    </row>
    <row r="8" spans="2:19" ht="14.25" thickBot="1">
      <c r="B8" s="24" t="s">
        <v>785</v>
      </c>
      <c r="C8" s="145" t="s">
        <v>280</v>
      </c>
      <c r="D8" s="133">
        <v>0</v>
      </c>
      <c r="E8" s="22" t="s">
        <v>825</v>
      </c>
      <c r="F8" s="72">
        <v>2</v>
      </c>
      <c r="G8" s="22" t="s">
        <v>825</v>
      </c>
      <c r="H8" s="22">
        <v>2</v>
      </c>
      <c r="I8" s="22" t="s">
        <v>825</v>
      </c>
      <c r="J8" s="22">
        <v>0</v>
      </c>
      <c r="K8" s="22" t="s">
        <v>825</v>
      </c>
      <c r="L8" s="22">
        <v>0</v>
      </c>
      <c r="M8" s="116" t="s">
        <v>825</v>
      </c>
      <c r="N8" s="124">
        <f t="shared" si="0"/>
        <v>0</v>
      </c>
      <c r="O8" s="17">
        <f t="shared" si="1"/>
        <v>0.25</v>
      </c>
      <c r="P8" s="17">
        <f t="shared" si="2"/>
        <v>0.014598540145985401</v>
      </c>
      <c r="Q8" s="17" t="e">
        <f t="shared" si="3"/>
        <v>#DIV/0!</v>
      </c>
      <c r="R8" s="108" t="e">
        <f t="shared" si="4"/>
        <v>#DIV/0!</v>
      </c>
      <c r="S8" s="24" t="s">
        <v>942</v>
      </c>
    </row>
    <row r="9" spans="2:19" ht="13.5">
      <c r="B9" s="24" t="s">
        <v>785</v>
      </c>
      <c r="C9" s="143" t="s">
        <v>270</v>
      </c>
      <c r="D9" s="131">
        <v>1</v>
      </c>
      <c r="E9" s="20" t="s">
        <v>825</v>
      </c>
      <c r="F9" s="71">
        <v>2</v>
      </c>
      <c r="G9" s="20" t="s">
        <v>825</v>
      </c>
      <c r="H9" s="20">
        <v>6</v>
      </c>
      <c r="I9" s="20" t="s">
        <v>825</v>
      </c>
      <c r="J9" s="20">
        <v>0</v>
      </c>
      <c r="K9" s="20" t="s">
        <v>825</v>
      </c>
      <c r="L9" s="20">
        <v>0</v>
      </c>
      <c r="M9" s="114" t="s">
        <v>825</v>
      </c>
      <c r="N9" s="122">
        <f t="shared" si="0"/>
        <v>0.1111111111111111</v>
      </c>
      <c r="O9" s="15">
        <f t="shared" si="1"/>
        <v>0.25</v>
      </c>
      <c r="P9" s="15">
        <f t="shared" si="2"/>
        <v>0.043795620437956206</v>
      </c>
      <c r="Q9" s="15" t="e">
        <f t="shared" si="3"/>
        <v>#DIV/0!</v>
      </c>
      <c r="R9" s="106" t="e">
        <f t="shared" si="4"/>
        <v>#DIV/0!</v>
      </c>
      <c r="S9" s="24" t="s">
        <v>251</v>
      </c>
    </row>
    <row r="10" spans="2:19" ht="13.5">
      <c r="B10" s="24" t="s">
        <v>785</v>
      </c>
      <c r="C10" s="144" t="s">
        <v>262</v>
      </c>
      <c r="D10" s="132">
        <v>0</v>
      </c>
      <c r="E10" s="21" t="s">
        <v>825</v>
      </c>
      <c r="F10" s="3">
        <v>0</v>
      </c>
      <c r="G10" s="21" t="s">
        <v>825</v>
      </c>
      <c r="H10" s="21">
        <v>7</v>
      </c>
      <c r="I10" s="21" t="s">
        <v>825</v>
      </c>
      <c r="J10" s="21">
        <v>0</v>
      </c>
      <c r="K10" s="21" t="s">
        <v>825</v>
      </c>
      <c r="L10" s="21">
        <v>0</v>
      </c>
      <c r="M10" s="115" t="s">
        <v>825</v>
      </c>
      <c r="N10" s="123">
        <f t="shared" si="0"/>
        <v>0</v>
      </c>
      <c r="O10" s="16">
        <f t="shared" si="1"/>
        <v>0</v>
      </c>
      <c r="P10" s="16">
        <f t="shared" si="2"/>
        <v>0.051094890510948905</v>
      </c>
      <c r="Q10" s="16" t="e">
        <f t="shared" si="3"/>
        <v>#DIV/0!</v>
      </c>
      <c r="R10" s="107" t="e">
        <f t="shared" si="4"/>
        <v>#DIV/0!</v>
      </c>
      <c r="S10" s="24" t="s">
        <v>251</v>
      </c>
    </row>
    <row r="11" spans="2:19" ht="13.5">
      <c r="B11" s="24" t="s">
        <v>785</v>
      </c>
      <c r="C11" s="144" t="s">
        <v>263</v>
      </c>
      <c r="D11" s="132">
        <v>0</v>
      </c>
      <c r="E11" s="21" t="s">
        <v>825</v>
      </c>
      <c r="F11" s="3">
        <v>0</v>
      </c>
      <c r="G11" s="21" t="s">
        <v>825</v>
      </c>
      <c r="H11" s="21">
        <v>5</v>
      </c>
      <c r="I11" s="21" t="s">
        <v>825</v>
      </c>
      <c r="J11" s="21">
        <v>0</v>
      </c>
      <c r="K11" s="21" t="s">
        <v>825</v>
      </c>
      <c r="L11" s="21">
        <v>0</v>
      </c>
      <c r="M11" s="115" t="s">
        <v>825</v>
      </c>
      <c r="N11" s="123">
        <f t="shared" si="0"/>
        <v>0</v>
      </c>
      <c r="O11" s="16">
        <f t="shared" si="1"/>
        <v>0</v>
      </c>
      <c r="P11" s="16">
        <f t="shared" si="2"/>
        <v>0.0364963503649635</v>
      </c>
      <c r="Q11" s="16" t="e">
        <f t="shared" si="3"/>
        <v>#DIV/0!</v>
      </c>
      <c r="R11" s="107" t="e">
        <f t="shared" si="4"/>
        <v>#DIV/0!</v>
      </c>
      <c r="S11" s="24" t="s">
        <v>785</v>
      </c>
    </row>
    <row r="12" spans="2:19" ht="13.5">
      <c r="B12" s="24" t="s">
        <v>785</v>
      </c>
      <c r="C12" s="144" t="s">
        <v>264</v>
      </c>
      <c r="D12" s="132">
        <v>0</v>
      </c>
      <c r="E12" s="21" t="s">
        <v>825</v>
      </c>
      <c r="F12" s="3">
        <v>0</v>
      </c>
      <c r="G12" s="21" t="s">
        <v>825</v>
      </c>
      <c r="H12" s="21">
        <v>11</v>
      </c>
      <c r="I12" s="21" t="s">
        <v>825</v>
      </c>
      <c r="J12" s="21">
        <v>0</v>
      </c>
      <c r="K12" s="21" t="s">
        <v>825</v>
      </c>
      <c r="L12" s="21">
        <v>0</v>
      </c>
      <c r="M12" s="115" t="s">
        <v>825</v>
      </c>
      <c r="N12" s="123">
        <f t="shared" si="0"/>
        <v>0</v>
      </c>
      <c r="O12" s="16">
        <f t="shared" si="1"/>
        <v>0</v>
      </c>
      <c r="P12" s="16">
        <f t="shared" si="2"/>
        <v>0.08029197080291971</v>
      </c>
      <c r="Q12" s="16" t="e">
        <f t="shared" si="3"/>
        <v>#DIV/0!</v>
      </c>
      <c r="R12" s="107" t="e">
        <f t="shared" si="4"/>
        <v>#DIV/0!</v>
      </c>
      <c r="S12" s="24" t="s">
        <v>785</v>
      </c>
    </row>
    <row r="13" spans="2:19" ht="14.25" thickBot="1">
      <c r="B13" s="24" t="s">
        <v>785</v>
      </c>
      <c r="C13" s="145" t="s">
        <v>265</v>
      </c>
      <c r="D13" s="133">
        <v>0</v>
      </c>
      <c r="E13" s="22" t="s">
        <v>825</v>
      </c>
      <c r="F13" s="72">
        <v>1</v>
      </c>
      <c r="G13" s="22" t="s">
        <v>825</v>
      </c>
      <c r="H13" s="22">
        <v>6</v>
      </c>
      <c r="I13" s="22" t="s">
        <v>825</v>
      </c>
      <c r="J13" s="22">
        <v>0</v>
      </c>
      <c r="K13" s="22" t="s">
        <v>825</v>
      </c>
      <c r="L13" s="22">
        <v>0</v>
      </c>
      <c r="M13" s="116" t="s">
        <v>825</v>
      </c>
      <c r="N13" s="124">
        <f t="shared" si="0"/>
        <v>0</v>
      </c>
      <c r="O13" s="17">
        <f t="shared" si="1"/>
        <v>0.125</v>
      </c>
      <c r="P13" s="17">
        <f t="shared" si="2"/>
        <v>0.043795620437956206</v>
      </c>
      <c r="Q13" s="17" t="e">
        <f t="shared" si="3"/>
        <v>#DIV/0!</v>
      </c>
      <c r="R13" s="108" t="e">
        <f t="shared" si="4"/>
        <v>#DIV/0!</v>
      </c>
      <c r="S13" s="24" t="s">
        <v>785</v>
      </c>
    </row>
    <row r="14" spans="2:19" ht="13.5">
      <c r="B14" s="24" t="s">
        <v>785</v>
      </c>
      <c r="C14" s="143" t="s">
        <v>278</v>
      </c>
      <c r="D14" s="131">
        <v>0</v>
      </c>
      <c r="E14" s="20" t="s">
        <v>825</v>
      </c>
      <c r="F14" s="71">
        <v>0</v>
      </c>
      <c r="G14" s="20" t="s">
        <v>825</v>
      </c>
      <c r="H14" s="20">
        <v>9</v>
      </c>
      <c r="I14" s="20" t="s">
        <v>825</v>
      </c>
      <c r="J14" s="20">
        <v>0</v>
      </c>
      <c r="K14" s="20" t="s">
        <v>825</v>
      </c>
      <c r="L14" s="20">
        <v>0</v>
      </c>
      <c r="M14" s="114" t="s">
        <v>825</v>
      </c>
      <c r="N14" s="122">
        <f t="shared" si="0"/>
        <v>0</v>
      </c>
      <c r="O14" s="15">
        <f t="shared" si="1"/>
        <v>0</v>
      </c>
      <c r="P14" s="15">
        <f t="shared" si="2"/>
        <v>0.06569343065693431</v>
      </c>
      <c r="Q14" s="15" t="e">
        <f t="shared" si="3"/>
        <v>#DIV/0!</v>
      </c>
      <c r="R14" s="106" t="e">
        <f t="shared" si="4"/>
        <v>#DIV/0!</v>
      </c>
      <c r="S14" s="24" t="s">
        <v>785</v>
      </c>
    </row>
    <row r="15" spans="2:19" ht="13.5">
      <c r="B15" s="24" t="s">
        <v>785</v>
      </c>
      <c r="C15" s="144" t="s">
        <v>271</v>
      </c>
      <c r="D15" s="132">
        <v>1</v>
      </c>
      <c r="E15" s="21" t="s">
        <v>825</v>
      </c>
      <c r="F15" s="3">
        <v>0</v>
      </c>
      <c r="G15" s="21" t="s">
        <v>825</v>
      </c>
      <c r="H15" s="21">
        <v>8</v>
      </c>
      <c r="I15" s="21" t="s">
        <v>825</v>
      </c>
      <c r="J15" s="21">
        <v>0</v>
      </c>
      <c r="K15" s="21" t="s">
        <v>825</v>
      </c>
      <c r="L15" s="21">
        <v>0</v>
      </c>
      <c r="M15" s="115" t="s">
        <v>825</v>
      </c>
      <c r="N15" s="123">
        <f t="shared" si="0"/>
        <v>0.1111111111111111</v>
      </c>
      <c r="O15" s="16">
        <f t="shared" si="1"/>
        <v>0</v>
      </c>
      <c r="P15" s="16">
        <f t="shared" si="2"/>
        <v>0.058394160583941604</v>
      </c>
      <c r="Q15" s="16" t="e">
        <f t="shared" si="3"/>
        <v>#DIV/0!</v>
      </c>
      <c r="R15" s="107" t="e">
        <f t="shared" si="4"/>
        <v>#DIV/0!</v>
      </c>
      <c r="S15" s="24" t="s">
        <v>942</v>
      </c>
    </row>
    <row r="16" spans="2:19" ht="14.25" thickBot="1">
      <c r="B16" s="24" t="s">
        <v>785</v>
      </c>
      <c r="C16" s="145" t="s">
        <v>185</v>
      </c>
      <c r="D16" s="133">
        <v>1</v>
      </c>
      <c r="E16" s="22" t="s">
        <v>825</v>
      </c>
      <c r="F16" s="72">
        <v>0</v>
      </c>
      <c r="G16" s="22" t="s">
        <v>825</v>
      </c>
      <c r="H16" s="22">
        <v>4</v>
      </c>
      <c r="I16" s="22" t="s">
        <v>825</v>
      </c>
      <c r="J16" s="22">
        <v>0</v>
      </c>
      <c r="K16" s="22" t="s">
        <v>825</v>
      </c>
      <c r="L16" s="22">
        <v>0</v>
      </c>
      <c r="M16" s="116" t="s">
        <v>825</v>
      </c>
      <c r="N16" s="124">
        <f t="shared" si="0"/>
        <v>0.1111111111111111</v>
      </c>
      <c r="O16" s="17">
        <f t="shared" si="1"/>
        <v>0</v>
      </c>
      <c r="P16" s="17">
        <f t="shared" si="2"/>
        <v>0.029197080291970802</v>
      </c>
      <c r="Q16" s="17" t="e">
        <f t="shared" si="3"/>
        <v>#DIV/0!</v>
      </c>
      <c r="R16" s="108" t="e">
        <f t="shared" si="4"/>
        <v>#DIV/0!</v>
      </c>
      <c r="S16" s="24" t="s">
        <v>942</v>
      </c>
    </row>
    <row r="17" spans="2:19" ht="13.5">
      <c r="B17" s="24" t="s">
        <v>785</v>
      </c>
      <c r="C17" s="143" t="s">
        <v>268</v>
      </c>
      <c r="D17" s="131">
        <v>0</v>
      </c>
      <c r="E17" s="20" t="s">
        <v>825</v>
      </c>
      <c r="F17" s="71">
        <v>1</v>
      </c>
      <c r="G17" s="20" t="s">
        <v>825</v>
      </c>
      <c r="H17" s="20">
        <v>9</v>
      </c>
      <c r="I17" s="20" t="s">
        <v>825</v>
      </c>
      <c r="J17" s="20">
        <v>0</v>
      </c>
      <c r="K17" s="20" t="s">
        <v>825</v>
      </c>
      <c r="L17" s="20">
        <v>0</v>
      </c>
      <c r="M17" s="114" t="s">
        <v>825</v>
      </c>
      <c r="N17" s="122">
        <f t="shared" si="0"/>
        <v>0</v>
      </c>
      <c r="O17" s="15">
        <f t="shared" si="1"/>
        <v>0.125</v>
      </c>
      <c r="P17" s="15">
        <f t="shared" si="2"/>
        <v>0.06569343065693431</v>
      </c>
      <c r="Q17" s="15" t="e">
        <f t="shared" si="3"/>
        <v>#DIV/0!</v>
      </c>
      <c r="R17" s="106" t="e">
        <f t="shared" si="4"/>
        <v>#DIV/0!</v>
      </c>
      <c r="S17" s="24" t="s">
        <v>785</v>
      </c>
    </row>
    <row r="18" spans="2:19" ht="13.5">
      <c r="B18" s="24" t="s">
        <v>968</v>
      </c>
      <c r="C18" s="144" t="s">
        <v>272</v>
      </c>
      <c r="D18" s="132">
        <v>0</v>
      </c>
      <c r="E18" s="21" t="s">
        <v>825</v>
      </c>
      <c r="F18" s="3">
        <v>0</v>
      </c>
      <c r="G18" s="21" t="s">
        <v>825</v>
      </c>
      <c r="H18" s="21">
        <v>9</v>
      </c>
      <c r="I18" s="21" t="s">
        <v>825</v>
      </c>
      <c r="J18" s="21">
        <v>0</v>
      </c>
      <c r="K18" s="21" t="s">
        <v>825</v>
      </c>
      <c r="L18" s="21">
        <v>0</v>
      </c>
      <c r="M18" s="115" t="s">
        <v>825</v>
      </c>
      <c r="N18" s="123">
        <f t="shared" si="0"/>
        <v>0</v>
      </c>
      <c r="O18" s="16">
        <f t="shared" si="1"/>
        <v>0</v>
      </c>
      <c r="P18" s="16">
        <f t="shared" si="2"/>
        <v>0.06569343065693431</v>
      </c>
      <c r="Q18" s="16" t="e">
        <f t="shared" si="3"/>
        <v>#DIV/0!</v>
      </c>
      <c r="R18" s="107" t="e">
        <f t="shared" si="4"/>
        <v>#DIV/0!</v>
      </c>
      <c r="S18" s="24" t="s">
        <v>785</v>
      </c>
    </row>
    <row r="19" spans="2:19" ht="13.5">
      <c r="B19" s="24" t="s">
        <v>968</v>
      </c>
      <c r="C19" s="144" t="s">
        <v>266</v>
      </c>
      <c r="D19" s="132">
        <v>1</v>
      </c>
      <c r="E19" s="21" t="s">
        <v>825</v>
      </c>
      <c r="F19" s="3">
        <v>1</v>
      </c>
      <c r="G19" s="21" t="s">
        <v>943</v>
      </c>
      <c r="H19" s="21">
        <v>11</v>
      </c>
      <c r="I19" s="21" t="s">
        <v>825</v>
      </c>
      <c r="J19" s="21">
        <v>0</v>
      </c>
      <c r="K19" s="21" t="s">
        <v>825</v>
      </c>
      <c r="L19" s="21">
        <v>0</v>
      </c>
      <c r="M19" s="115" t="s">
        <v>825</v>
      </c>
      <c r="N19" s="123">
        <f t="shared" si="0"/>
        <v>0.1111111111111111</v>
      </c>
      <c r="O19" s="16">
        <f t="shared" si="1"/>
        <v>0.125</v>
      </c>
      <c r="P19" s="16">
        <f t="shared" si="2"/>
        <v>0.08029197080291971</v>
      </c>
      <c r="Q19" s="16" t="e">
        <f t="shared" si="3"/>
        <v>#DIV/0!</v>
      </c>
      <c r="R19" s="107" t="e">
        <f t="shared" si="4"/>
        <v>#DIV/0!</v>
      </c>
      <c r="S19" s="24" t="s">
        <v>785</v>
      </c>
    </row>
    <row r="20" spans="2:19" ht="14.25" thickBot="1">
      <c r="B20" s="24" t="s">
        <v>785</v>
      </c>
      <c r="C20" s="145" t="s">
        <v>267</v>
      </c>
      <c r="D20" s="133">
        <v>0</v>
      </c>
      <c r="E20" s="22" t="s">
        <v>825</v>
      </c>
      <c r="F20" s="72">
        <v>0</v>
      </c>
      <c r="G20" s="22" t="s">
        <v>825</v>
      </c>
      <c r="H20" s="22">
        <v>8</v>
      </c>
      <c r="I20" s="22" t="s">
        <v>825</v>
      </c>
      <c r="J20" s="22">
        <v>0</v>
      </c>
      <c r="K20" s="22" t="s">
        <v>825</v>
      </c>
      <c r="L20" s="22">
        <v>0</v>
      </c>
      <c r="M20" s="116" t="s">
        <v>825</v>
      </c>
      <c r="N20" s="124">
        <f t="shared" si="0"/>
        <v>0</v>
      </c>
      <c r="O20" s="17">
        <f t="shared" si="1"/>
        <v>0</v>
      </c>
      <c r="P20" s="17">
        <f t="shared" si="2"/>
        <v>0.058394160583941604</v>
      </c>
      <c r="Q20" s="17" t="e">
        <f t="shared" si="3"/>
        <v>#DIV/0!</v>
      </c>
      <c r="R20" s="108" t="e">
        <f t="shared" si="4"/>
        <v>#DIV/0!</v>
      </c>
      <c r="S20" s="24" t="s">
        <v>251</v>
      </c>
    </row>
    <row r="21" spans="2:19" ht="14.25" thickBot="1">
      <c r="B21" s="24" t="s">
        <v>785</v>
      </c>
      <c r="C21" s="146" t="s">
        <v>944</v>
      </c>
      <c r="D21" s="134">
        <f>SUM(D6:D20)</f>
        <v>5</v>
      </c>
      <c r="E21" s="98" t="s">
        <v>825</v>
      </c>
      <c r="F21" s="99">
        <f>SUM(F6:F20)</f>
        <v>7</v>
      </c>
      <c r="G21" s="98" t="s">
        <v>825</v>
      </c>
      <c r="H21" s="98">
        <f>SUM(H6:H20)</f>
        <v>107</v>
      </c>
      <c r="I21" s="100" t="s">
        <v>825</v>
      </c>
      <c r="J21" s="98">
        <f>SUM(J6:J20)</f>
        <v>0</v>
      </c>
      <c r="K21" s="100" t="s">
        <v>825</v>
      </c>
      <c r="L21" s="98">
        <f>SUM(L6:L20)</f>
        <v>0</v>
      </c>
      <c r="M21" s="117" t="s">
        <v>825</v>
      </c>
      <c r="N21" s="125">
        <f>SUM(N6:N20)</f>
        <v>0.5555555555555556</v>
      </c>
      <c r="O21" s="101">
        <f>SUM(O6:O20)</f>
        <v>0.875</v>
      </c>
      <c r="P21" s="101">
        <f>SUM(P6:P20)</f>
        <v>0.7810218978102191</v>
      </c>
      <c r="Q21" s="101" t="e">
        <f>SUM(Q6:Q20)</f>
        <v>#DIV/0!</v>
      </c>
      <c r="R21" s="126" t="e">
        <f>SUM(R6:R20)</f>
        <v>#DIV/0!</v>
      </c>
      <c r="S21" s="24" t="s">
        <v>251</v>
      </c>
    </row>
    <row r="22" spans="2:19" ht="14.25" thickBot="1">
      <c r="B22" s="24" t="s">
        <v>785</v>
      </c>
      <c r="C22" s="158"/>
      <c r="D22" s="168" t="s">
        <v>286</v>
      </c>
      <c r="E22" s="169"/>
      <c r="F22" s="169"/>
      <c r="G22" s="169"/>
      <c r="H22" s="169"/>
      <c r="I22" s="169"/>
      <c r="J22" s="169"/>
      <c r="K22" s="169"/>
      <c r="L22" s="169"/>
      <c r="M22" s="170"/>
      <c r="N22" s="165" t="s">
        <v>285</v>
      </c>
      <c r="O22" s="166"/>
      <c r="P22" s="166"/>
      <c r="Q22" s="166"/>
      <c r="R22" s="167"/>
      <c r="S22" s="24" t="s">
        <v>934</v>
      </c>
    </row>
    <row r="23" spans="2:19" ht="13.5">
      <c r="B23" s="24" t="s">
        <v>785</v>
      </c>
      <c r="C23" s="147" t="s">
        <v>926</v>
      </c>
      <c r="D23" s="131">
        <v>0</v>
      </c>
      <c r="E23" s="20" t="s">
        <v>825</v>
      </c>
      <c r="F23" s="71">
        <v>0</v>
      </c>
      <c r="G23" s="20" t="s">
        <v>825</v>
      </c>
      <c r="H23" s="20">
        <v>1</v>
      </c>
      <c r="I23" s="20" t="s">
        <v>825</v>
      </c>
      <c r="J23" s="20">
        <v>0</v>
      </c>
      <c r="K23" s="20" t="s">
        <v>825</v>
      </c>
      <c r="L23" s="20">
        <v>0</v>
      </c>
      <c r="M23" s="114" t="s">
        <v>825</v>
      </c>
      <c r="N23" s="122">
        <f aca="true" t="shared" si="5" ref="N23:N37">D23/D$56</f>
        <v>0</v>
      </c>
      <c r="O23" s="15">
        <f aca="true" t="shared" si="6" ref="O23:O37">F23/F$56</f>
        <v>0</v>
      </c>
      <c r="P23" s="15">
        <f aca="true" t="shared" si="7" ref="P23:P37">H23/H$56</f>
        <v>0.0072992700729927005</v>
      </c>
      <c r="Q23" s="15" t="e">
        <f aca="true" t="shared" si="8" ref="Q23:Q37">J23/J$56</f>
        <v>#DIV/0!</v>
      </c>
      <c r="R23" s="106" t="e">
        <f aca="true" t="shared" si="9" ref="R23:R37">L23/L$56</f>
        <v>#DIV/0!</v>
      </c>
      <c r="S23" s="24" t="s">
        <v>945</v>
      </c>
    </row>
    <row r="24" spans="2:19" ht="13.5">
      <c r="B24" s="24" t="s">
        <v>785</v>
      </c>
      <c r="C24" s="148" t="s">
        <v>881</v>
      </c>
      <c r="D24" s="132">
        <v>0</v>
      </c>
      <c r="E24" s="21" t="s">
        <v>825</v>
      </c>
      <c r="F24" s="3">
        <v>0</v>
      </c>
      <c r="G24" s="21" t="s">
        <v>825</v>
      </c>
      <c r="H24" s="21">
        <v>0</v>
      </c>
      <c r="I24" s="21" t="s">
        <v>825</v>
      </c>
      <c r="J24" s="21">
        <v>0</v>
      </c>
      <c r="K24" s="21" t="s">
        <v>825</v>
      </c>
      <c r="L24" s="21">
        <v>0</v>
      </c>
      <c r="M24" s="115" t="s">
        <v>825</v>
      </c>
      <c r="N24" s="123">
        <f t="shared" si="5"/>
        <v>0</v>
      </c>
      <c r="O24" s="16">
        <f t="shared" si="6"/>
        <v>0</v>
      </c>
      <c r="P24" s="16">
        <f t="shared" si="7"/>
        <v>0</v>
      </c>
      <c r="Q24" s="16" t="e">
        <f t="shared" si="8"/>
        <v>#DIV/0!</v>
      </c>
      <c r="R24" s="107" t="e">
        <f t="shared" si="9"/>
        <v>#DIV/0!</v>
      </c>
      <c r="S24" s="24" t="s">
        <v>945</v>
      </c>
    </row>
    <row r="25" spans="2:19" ht="14.25" thickBot="1">
      <c r="B25" s="24" t="s">
        <v>968</v>
      </c>
      <c r="C25" s="149" t="s">
        <v>921</v>
      </c>
      <c r="D25" s="133">
        <v>0</v>
      </c>
      <c r="E25" s="22" t="s">
        <v>825</v>
      </c>
      <c r="F25" s="72">
        <v>0</v>
      </c>
      <c r="G25" s="22" t="s">
        <v>825</v>
      </c>
      <c r="H25" s="72">
        <v>2</v>
      </c>
      <c r="I25" s="22" t="s">
        <v>825</v>
      </c>
      <c r="J25" s="22">
        <v>0</v>
      </c>
      <c r="K25" s="22" t="s">
        <v>825</v>
      </c>
      <c r="L25" s="22">
        <v>0</v>
      </c>
      <c r="M25" s="116" t="s">
        <v>825</v>
      </c>
      <c r="N25" s="124">
        <f t="shared" si="5"/>
        <v>0</v>
      </c>
      <c r="O25" s="17">
        <f t="shared" si="6"/>
        <v>0</v>
      </c>
      <c r="P25" s="17">
        <f t="shared" si="7"/>
        <v>0.014598540145985401</v>
      </c>
      <c r="Q25" s="17" t="e">
        <f t="shared" si="8"/>
        <v>#DIV/0!</v>
      </c>
      <c r="R25" s="108" t="e">
        <f t="shared" si="9"/>
        <v>#DIV/0!</v>
      </c>
      <c r="S25" s="24" t="s">
        <v>942</v>
      </c>
    </row>
    <row r="26" spans="2:19" ht="13.5">
      <c r="B26" s="24" t="s">
        <v>968</v>
      </c>
      <c r="C26" s="147" t="s">
        <v>882</v>
      </c>
      <c r="D26" s="131">
        <v>0</v>
      </c>
      <c r="E26" s="20" t="s">
        <v>825</v>
      </c>
      <c r="F26" s="71">
        <v>0</v>
      </c>
      <c r="G26" s="20" t="s">
        <v>825</v>
      </c>
      <c r="H26" s="71">
        <v>2</v>
      </c>
      <c r="I26" s="20" t="s">
        <v>825</v>
      </c>
      <c r="J26" s="20">
        <v>0</v>
      </c>
      <c r="K26" s="20" t="s">
        <v>825</v>
      </c>
      <c r="L26" s="20">
        <v>0</v>
      </c>
      <c r="M26" s="114" t="s">
        <v>825</v>
      </c>
      <c r="N26" s="122">
        <f t="shared" si="5"/>
        <v>0</v>
      </c>
      <c r="O26" s="15">
        <f t="shared" si="6"/>
        <v>0</v>
      </c>
      <c r="P26" s="15">
        <f t="shared" si="7"/>
        <v>0.014598540145985401</v>
      </c>
      <c r="Q26" s="15" t="e">
        <f t="shared" si="8"/>
        <v>#DIV/0!</v>
      </c>
      <c r="R26" s="106" t="e">
        <f t="shared" si="9"/>
        <v>#DIV/0!</v>
      </c>
      <c r="S26" s="24" t="s">
        <v>785</v>
      </c>
    </row>
    <row r="27" spans="2:19" ht="13.5">
      <c r="B27" s="24" t="s">
        <v>968</v>
      </c>
      <c r="C27" s="148" t="s">
        <v>927</v>
      </c>
      <c r="D27" s="132">
        <v>0</v>
      </c>
      <c r="E27" s="21" t="s">
        <v>825</v>
      </c>
      <c r="F27" s="3">
        <v>0</v>
      </c>
      <c r="G27" s="21" t="s">
        <v>825</v>
      </c>
      <c r="H27" s="3">
        <v>3</v>
      </c>
      <c r="I27" s="21" t="s">
        <v>825</v>
      </c>
      <c r="J27" s="21">
        <v>0</v>
      </c>
      <c r="K27" s="21" t="s">
        <v>825</v>
      </c>
      <c r="L27" s="21">
        <v>0</v>
      </c>
      <c r="M27" s="115" t="s">
        <v>825</v>
      </c>
      <c r="N27" s="123">
        <f t="shared" si="5"/>
        <v>0</v>
      </c>
      <c r="O27" s="16">
        <f t="shared" si="6"/>
        <v>0</v>
      </c>
      <c r="P27" s="16">
        <f t="shared" si="7"/>
        <v>0.021897810218978103</v>
      </c>
      <c r="Q27" s="16" t="e">
        <f t="shared" si="8"/>
        <v>#DIV/0!</v>
      </c>
      <c r="R27" s="107" t="e">
        <f t="shared" si="9"/>
        <v>#DIV/0!</v>
      </c>
      <c r="S27" s="24" t="s">
        <v>785</v>
      </c>
    </row>
    <row r="28" spans="2:19" ht="13.5">
      <c r="B28" s="24" t="s">
        <v>968</v>
      </c>
      <c r="C28" s="148" t="s">
        <v>924</v>
      </c>
      <c r="D28" s="132">
        <v>0</v>
      </c>
      <c r="E28" s="21" t="s">
        <v>825</v>
      </c>
      <c r="F28" s="3">
        <v>0</v>
      </c>
      <c r="G28" s="21" t="s">
        <v>825</v>
      </c>
      <c r="H28" s="3">
        <v>3</v>
      </c>
      <c r="I28" s="21" t="s">
        <v>825</v>
      </c>
      <c r="J28" s="21">
        <v>0</v>
      </c>
      <c r="K28" s="21" t="s">
        <v>825</v>
      </c>
      <c r="L28" s="21">
        <v>0</v>
      </c>
      <c r="M28" s="115" t="s">
        <v>825</v>
      </c>
      <c r="N28" s="123">
        <f t="shared" si="5"/>
        <v>0</v>
      </c>
      <c r="O28" s="16">
        <f t="shared" si="6"/>
        <v>0</v>
      </c>
      <c r="P28" s="16">
        <f t="shared" si="7"/>
        <v>0.021897810218978103</v>
      </c>
      <c r="Q28" s="16" t="e">
        <f t="shared" si="8"/>
        <v>#DIV/0!</v>
      </c>
      <c r="R28" s="107" t="e">
        <f t="shared" si="9"/>
        <v>#DIV/0!</v>
      </c>
      <c r="S28" s="24" t="s">
        <v>946</v>
      </c>
    </row>
    <row r="29" spans="2:19" ht="13.5">
      <c r="B29" s="24" t="s">
        <v>968</v>
      </c>
      <c r="C29" s="150" t="s">
        <v>131</v>
      </c>
      <c r="D29" s="135">
        <v>1</v>
      </c>
      <c r="E29" s="21" t="s">
        <v>825</v>
      </c>
      <c r="F29" s="3">
        <v>0</v>
      </c>
      <c r="G29" s="21" t="s">
        <v>825</v>
      </c>
      <c r="H29" s="3">
        <v>4</v>
      </c>
      <c r="I29" s="21" t="s">
        <v>825</v>
      </c>
      <c r="J29" s="21">
        <v>0</v>
      </c>
      <c r="K29" s="21" t="s">
        <v>825</v>
      </c>
      <c r="L29" s="21">
        <v>0</v>
      </c>
      <c r="M29" s="115" t="s">
        <v>825</v>
      </c>
      <c r="N29" s="123">
        <f t="shared" si="5"/>
        <v>0.1111111111111111</v>
      </c>
      <c r="O29" s="16">
        <f t="shared" si="6"/>
        <v>0</v>
      </c>
      <c r="P29" s="16">
        <f t="shared" si="7"/>
        <v>0.029197080291970802</v>
      </c>
      <c r="Q29" s="16" t="e">
        <f t="shared" si="8"/>
        <v>#DIV/0!</v>
      </c>
      <c r="R29" s="107" t="e">
        <f t="shared" si="9"/>
        <v>#DIV/0!</v>
      </c>
      <c r="S29" s="24" t="s">
        <v>946</v>
      </c>
    </row>
    <row r="30" spans="2:19" ht="14.25" thickBot="1">
      <c r="B30" s="24" t="s">
        <v>968</v>
      </c>
      <c r="C30" s="149" t="s">
        <v>970</v>
      </c>
      <c r="D30" s="136">
        <v>0</v>
      </c>
      <c r="E30" s="22" t="s">
        <v>825</v>
      </c>
      <c r="F30" s="72">
        <v>0</v>
      </c>
      <c r="G30" s="22" t="s">
        <v>825</v>
      </c>
      <c r="H30" s="72">
        <v>0</v>
      </c>
      <c r="I30" s="22" t="s">
        <v>825</v>
      </c>
      <c r="J30" s="22">
        <v>0</v>
      </c>
      <c r="K30" s="22" t="s">
        <v>825</v>
      </c>
      <c r="L30" s="22">
        <v>0</v>
      </c>
      <c r="M30" s="116" t="s">
        <v>825</v>
      </c>
      <c r="N30" s="124">
        <f t="shared" si="5"/>
        <v>0</v>
      </c>
      <c r="O30" s="17">
        <f t="shared" si="6"/>
        <v>0</v>
      </c>
      <c r="P30" s="17">
        <f t="shared" si="7"/>
        <v>0</v>
      </c>
      <c r="Q30" s="17" t="e">
        <f t="shared" si="8"/>
        <v>#DIV/0!</v>
      </c>
      <c r="R30" s="108" t="e">
        <f t="shared" si="9"/>
        <v>#DIV/0!</v>
      </c>
      <c r="S30" s="24" t="s">
        <v>946</v>
      </c>
    </row>
    <row r="31" spans="2:19" ht="13.5">
      <c r="B31" s="24" t="s">
        <v>968</v>
      </c>
      <c r="C31" s="147" t="s">
        <v>922</v>
      </c>
      <c r="D31" s="137">
        <v>0</v>
      </c>
      <c r="E31" s="20" t="s">
        <v>825</v>
      </c>
      <c r="F31" s="71">
        <v>0</v>
      </c>
      <c r="G31" s="20" t="s">
        <v>825</v>
      </c>
      <c r="H31" s="71">
        <v>1</v>
      </c>
      <c r="I31" s="20" t="s">
        <v>825</v>
      </c>
      <c r="J31" s="20">
        <v>0</v>
      </c>
      <c r="K31" s="20" t="s">
        <v>825</v>
      </c>
      <c r="L31" s="20">
        <v>0</v>
      </c>
      <c r="M31" s="114" t="s">
        <v>825</v>
      </c>
      <c r="N31" s="122">
        <f t="shared" si="5"/>
        <v>0</v>
      </c>
      <c r="O31" s="15">
        <f t="shared" si="6"/>
        <v>0</v>
      </c>
      <c r="P31" s="15">
        <f t="shared" si="7"/>
        <v>0.0072992700729927005</v>
      </c>
      <c r="Q31" s="15" t="e">
        <f t="shared" si="8"/>
        <v>#DIV/0!</v>
      </c>
      <c r="R31" s="106" t="e">
        <f t="shared" si="9"/>
        <v>#DIV/0!</v>
      </c>
      <c r="S31" s="24" t="s">
        <v>947</v>
      </c>
    </row>
    <row r="32" spans="2:19" ht="13.5">
      <c r="B32" s="24" t="s">
        <v>968</v>
      </c>
      <c r="C32" s="150" t="s">
        <v>184</v>
      </c>
      <c r="D32" s="135">
        <v>0</v>
      </c>
      <c r="E32" s="21" t="s">
        <v>825</v>
      </c>
      <c r="F32" s="3">
        <v>0</v>
      </c>
      <c r="G32" s="21" t="s">
        <v>825</v>
      </c>
      <c r="H32" s="3">
        <v>1</v>
      </c>
      <c r="I32" s="21" t="s">
        <v>825</v>
      </c>
      <c r="J32" s="21">
        <v>0</v>
      </c>
      <c r="K32" s="21" t="s">
        <v>825</v>
      </c>
      <c r="L32" s="21">
        <v>0</v>
      </c>
      <c r="M32" s="115" t="s">
        <v>825</v>
      </c>
      <c r="N32" s="123">
        <f t="shared" si="5"/>
        <v>0</v>
      </c>
      <c r="O32" s="16">
        <f t="shared" si="6"/>
        <v>0</v>
      </c>
      <c r="P32" s="16">
        <f t="shared" si="7"/>
        <v>0.0072992700729927005</v>
      </c>
      <c r="Q32" s="16" t="e">
        <f t="shared" si="8"/>
        <v>#DIV/0!</v>
      </c>
      <c r="R32" s="107" t="e">
        <f t="shared" si="9"/>
        <v>#DIV/0!</v>
      </c>
      <c r="S32" s="24" t="s">
        <v>948</v>
      </c>
    </row>
    <row r="33" spans="2:19" ht="14.25" thickBot="1">
      <c r="B33" s="24" t="s">
        <v>968</v>
      </c>
      <c r="C33" s="149" t="s">
        <v>923</v>
      </c>
      <c r="D33" s="136">
        <v>0</v>
      </c>
      <c r="E33" s="22" t="s">
        <v>825</v>
      </c>
      <c r="F33" s="72">
        <v>0</v>
      </c>
      <c r="G33" s="22" t="s">
        <v>825</v>
      </c>
      <c r="H33" s="72">
        <v>2</v>
      </c>
      <c r="I33" s="22" t="s">
        <v>825</v>
      </c>
      <c r="J33" s="22">
        <v>0</v>
      </c>
      <c r="K33" s="22" t="s">
        <v>825</v>
      </c>
      <c r="L33" s="22">
        <v>0</v>
      </c>
      <c r="M33" s="116" t="s">
        <v>825</v>
      </c>
      <c r="N33" s="124">
        <f t="shared" si="5"/>
        <v>0</v>
      </c>
      <c r="O33" s="17">
        <f t="shared" si="6"/>
        <v>0</v>
      </c>
      <c r="P33" s="17">
        <f t="shared" si="7"/>
        <v>0.014598540145985401</v>
      </c>
      <c r="Q33" s="17" t="e">
        <f t="shared" si="8"/>
        <v>#DIV/0!</v>
      </c>
      <c r="R33" s="108" t="e">
        <f t="shared" si="9"/>
        <v>#DIV/0!</v>
      </c>
      <c r="S33" s="24" t="s">
        <v>947</v>
      </c>
    </row>
    <row r="34" spans="2:19" ht="13.5">
      <c r="B34" s="24" t="s">
        <v>968</v>
      </c>
      <c r="C34" s="147" t="s">
        <v>132</v>
      </c>
      <c r="D34" s="137">
        <v>2</v>
      </c>
      <c r="E34" s="20" t="s">
        <v>825</v>
      </c>
      <c r="F34" s="71">
        <v>0</v>
      </c>
      <c r="G34" s="20" t="s">
        <v>825</v>
      </c>
      <c r="H34" s="71">
        <v>1</v>
      </c>
      <c r="I34" s="20" t="s">
        <v>825</v>
      </c>
      <c r="J34" s="20">
        <v>0</v>
      </c>
      <c r="K34" s="20" t="s">
        <v>825</v>
      </c>
      <c r="L34" s="20">
        <v>0</v>
      </c>
      <c r="M34" s="114" t="s">
        <v>825</v>
      </c>
      <c r="N34" s="122">
        <f t="shared" si="5"/>
        <v>0.2222222222222222</v>
      </c>
      <c r="O34" s="15">
        <f t="shared" si="6"/>
        <v>0</v>
      </c>
      <c r="P34" s="15">
        <f t="shared" si="7"/>
        <v>0.0072992700729927005</v>
      </c>
      <c r="Q34" s="15" t="e">
        <f t="shared" si="8"/>
        <v>#DIV/0!</v>
      </c>
      <c r="R34" s="106" t="e">
        <f t="shared" si="9"/>
        <v>#DIV/0!</v>
      </c>
      <c r="S34" s="24" t="s">
        <v>785</v>
      </c>
    </row>
    <row r="35" spans="2:19" ht="13.5">
      <c r="B35" s="24" t="s">
        <v>968</v>
      </c>
      <c r="C35" s="148" t="s">
        <v>920</v>
      </c>
      <c r="D35" s="135">
        <v>0</v>
      </c>
      <c r="E35" s="21" t="s">
        <v>825</v>
      </c>
      <c r="F35" s="3">
        <v>0</v>
      </c>
      <c r="G35" s="21" t="s">
        <v>825</v>
      </c>
      <c r="H35" s="3">
        <v>1</v>
      </c>
      <c r="I35" s="21" t="s">
        <v>825</v>
      </c>
      <c r="J35" s="21">
        <v>0</v>
      </c>
      <c r="K35" s="21" t="s">
        <v>825</v>
      </c>
      <c r="L35" s="21">
        <v>0</v>
      </c>
      <c r="M35" s="115" t="s">
        <v>825</v>
      </c>
      <c r="N35" s="123">
        <f t="shared" si="5"/>
        <v>0</v>
      </c>
      <c r="O35" s="16">
        <f t="shared" si="6"/>
        <v>0</v>
      </c>
      <c r="P35" s="16">
        <f t="shared" si="7"/>
        <v>0.0072992700729927005</v>
      </c>
      <c r="Q35" s="16" t="e">
        <f t="shared" si="8"/>
        <v>#DIV/0!</v>
      </c>
      <c r="R35" s="107" t="e">
        <f t="shared" si="9"/>
        <v>#DIV/0!</v>
      </c>
      <c r="S35" s="24" t="s">
        <v>949</v>
      </c>
    </row>
    <row r="36" spans="2:19" ht="13.5">
      <c r="B36" s="24" t="s">
        <v>968</v>
      </c>
      <c r="C36" s="148" t="s">
        <v>928</v>
      </c>
      <c r="D36" s="135">
        <v>0</v>
      </c>
      <c r="E36" s="21" t="s">
        <v>825</v>
      </c>
      <c r="F36" s="3">
        <v>0</v>
      </c>
      <c r="G36" s="21" t="s">
        <v>825</v>
      </c>
      <c r="H36" s="3">
        <v>5</v>
      </c>
      <c r="I36" s="21" t="s">
        <v>825</v>
      </c>
      <c r="J36" s="21">
        <v>0</v>
      </c>
      <c r="K36" s="21" t="s">
        <v>825</v>
      </c>
      <c r="L36" s="21">
        <v>0</v>
      </c>
      <c r="M36" s="115" t="s">
        <v>825</v>
      </c>
      <c r="N36" s="123">
        <f t="shared" si="5"/>
        <v>0</v>
      </c>
      <c r="O36" s="16">
        <f t="shared" si="6"/>
        <v>0</v>
      </c>
      <c r="P36" s="16">
        <f t="shared" si="7"/>
        <v>0.0364963503649635</v>
      </c>
      <c r="Q36" s="16" t="e">
        <f t="shared" si="8"/>
        <v>#DIV/0!</v>
      </c>
      <c r="R36" s="107" t="e">
        <f t="shared" si="9"/>
        <v>#DIV/0!</v>
      </c>
      <c r="S36" s="24" t="s">
        <v>942</v>
      </c>
    </row>
    <row r="37" spans="2:19" ht="14.25" thickBot="1">
      <c r="B37" s="24" t="s">
        <v>968</v>
      </c>
      <c r="C37" s="149" t="s">
        <v>925</v>
      </c>
      <c r="D37" s="136">
        <v>1</v>
      </c>
      <c r="E37" s="22" t="s">
        <v>825</v>
      </c>
      <c r="F37" s="72">
        <v>1</v>
      </c>
      <c r="G37" s="22" t="s">
        <v>825</v>
      </c>
      <c r="H37" s="72">
        <v>3</v>
      </c>
      <c r="I37" s="22" t="s">
        <v>825</v>
      </c>
      <c r="J37" s="72">
        <v>0</v>
      </c>
      <c r="K37" s="22" t="s">
        <v>825</v>
      </c>
      <c r="L37" s="22">
        <v>0</v>
      </c>
      <c r="M37" s="116" t="s">
        <v>825</v>
      </c>
      <c r="N37" s="124">
        <f t="shared" si="5"/>
        <v>0.1111111111111111</v>
      </c>
      <c r="O37" s="17">
        <f t="shared" si="6"/>
        <v>0.125</v>
      </c>
      <c r="P37" s="17">
        <f t="shared" si="7"/>
        <v>0.021897810218978103</v>
      </c>
      <c r="Q37" s="17" t="e">
        <f t="shared" si="8"/>
        <v>#DIV/0!</v>
      </c>
      <c r="R37" s="108" t="e">
        <f t="shared" si="9"/>
        <v>#DIV/0!</v>
      </c>
      <c r="S37" s="24" t="s">
        <v>949</v>
      </c>
    </row>
    <row r="38" spans="2:19" ht="14.25" thickBot="1">
      <c r="B38" s="24" t="s">
        <v>968</v>
      </c>
      <c r="C38" s="152" t="s">
        <v>950</v>
      </c>
      <c r="D38" s="138">
        <f>SUM(D23:D37)</f>
        <v>4</v>
      </c>
      <c r="E38" s="102" t="s">
        <v>825</v>
      </c>
      <c r="F38" s="103">
        <f>SUM(F23:F37)</f>
        <v>1</v>
      </c>
      <c r="G38" s="102" t="s">
        <v>825</v>
      </c>
      <c r="H38" s="102">
        <f>SUM(H23:H37)</f>
        <v>29</v>
      </c>
      <c r="I38" s="104" t="s">
        <v>825</v>
      </c>
      <c r="J38" s="102">
        <f>SUM(J23:J37)</f>
        <v>0</v>
      </c>
      <c r="K38" s="102" t="s">
        <v>825</v>
      </c>
      <c r="L38" s="102">
        <f>SUM(L23:L37)</f>
        <v>0</v>
      </c>
      <c r="M38" s="118" t="s">
        <v>825</v>
      </c>
      <c r="N38" s="127">
        <f>SUM(N23:N37)</f>
        <v>0.4444444444444444</v>
      </c>
      <c r="O38" s="105">
        <f>SUM(O23:O37)</f>
        <v>0.125</v>
      </c>
      <c r="P38" s="105">
        <f>SUM(P23:P37)</f>
        <v>0.2116788321167883</v>
      </c>
      <c r="Q38" s="105" t="e">
        <f>SUM(Q23:Q37)</f>
        <v>#DIV/0!</v>
      </c>
      <c r="R38" s="128" t="e">
        <f>SUM(R23:R37)</f>
        <v>#DIV/0!</v>
      </c>
      <c r="S38" s="24" t="s">
        <v>949</v>
      </c>
    </row>
    <row r="39" spans="2:19" ht="14.25" thickBot="1">
      <c r="B39" s="24" t="s">
        <v>968</v>
      </c>
      <c r="C39" s="159"/>
      <c r="D39" s="168" t="s">
        <v>286</v>
      </c>
      <c r="E39" s="169"/>
      <c r="F39" s="169"/>
      <c r="G39" s="169"/>
      <c r="H39" s="169"/>
      <c r="I39" s="169"/>
      <c r="J39" s="169"/>
      <c r="K39" s="169"/>
      <c r="L39" s="169"/>
      <c r="M39" s="170"/>
      <c r="N39" s="165" t="s">
        <v>285</v>
      </c>
      <c r="O39" s="166"/>
      <c r="P39" s="166"/>
      <c r="Q39" s="166"/>
      <c r="R39" s="167"/>
      <c r="S39" s="24" t="s">
        <v>934</v>
      </c>
    </row>
    <row r="40" spans="2:19" ht="13.5">
      <c r="B40" s="24" t="s">
        <v>968</v>
      </c>
      <c r="C40" s="153" t="s">
        <v>951</v>
      </c>
      <c r="D40" s="131">
        <v>0</v>
      </c>
      <c r="E40" s="20" t="s">
        <v>825</v>
      </c>
      <c r="F40" s="20">
        <v>0</v>
      </c>
      <c r="G40" s="20" t="s">
        <v>825</v>
      </c>
      <c r="H40" s="20">
        <v>0</v>
      </c>
      <c r="I40" s="20" t="s">
        <v>825</v>
      </c>
      <c r="J40" s="20">
        <v>0</v>
      </c>
      <c r="K40" s="20" t="s">
        <v>825</v>
      </c>
      <c r="L40" s="20">
        <v>0</v>
      </c>
      <c r="M40" s="114" t="s">
        <v>825</v>
      </c>
      <c r="N40" s="122">
        <f aca="true" t="shared" si="10" ref="N40:N54">D40/D$56</f>
        <v>0</v>
      </c>
      <c r="O40" s="15">
        <f aca="true" t="shared" si="11" ref="O40:O54">F40/F$56</f>
        <v>0</v>
      </c>
      <c r="P40" s="15">
        <f aca="true" t="shared" si="12" ref="P40:P54">H40/H$56</f>
        <v>0</v>
      </c>
      <c r="Q40" s="15" t="e">
        <f aca="true" t="shared" si="13" ref="Q40:Q54">J40/J$56</f>
        <v>#DIV/0!</v>
      </c>
      <c r="R40" s="106" t="e">
        <f aca="true" t="shared" si="14" ref="R40:R54">L40/L$56</f>
        <v>#DIV/0!</v>
      </c>
      <c r="S40" s="24" t="s">
        <v>934</v>
      </c>
    </row>
    <row r="41" spans="2:19" ht="13.5">
      <c r="B41" s="24" t="s">
        <v>968</v>
      </c>
      <c r="C41" s="154" t="s">
        <v>952</v>
      </c>
      <c r="D41" s="132">
        <v>0</v>
      </c>
      <c r="E41" s="21" t="s">
        <v>825</v>
      </c>
      <c r="F41" s="21">
        <v>0</v>
      </c>
      <c r="G41" s="21" t="s">
        <v>825</v>
      </c>
      <c r="H41" s="21">
        <v>0</v>
      </c>
      <c r="I41" s="21" t="s">
        <v>825</v>
      </c>
      <c r="J41" s="21">
        <v>0</v>
      </c>
      <c r="K41" s="21" t="s">
        <v>825</v>
      </c>
      <c r="L41" s="21">
        <v>0</v>
      </c>
      <c r="M41" s="115" t="s">
        <v>825</v>
      </c>
      <c r="N41" s="123">
        <f t="shared" si="10"/>
        <v>0</v>
      </c>
      <c r="O41" s="16">
        <f t="shared" si="11"/>
        <v>0</v>
      </c>
      <c r="P41" s="16">
        <f t="shared" si="12"/>
        <v>0</v>
      </c>
      <c r="Q41" s="16" t="e">
        <f t="shared" si="13"/>
        <v>#DIV/0!</v>
      </c>
      <c r="R41" s="107" t="e">
        <f t="shared" si="14"/>
        <v>#DIV/0!</v>
      </c>
      <c r="S41" s="24" t="s">
        <v>934</v>
      </c>
    </row>
    <row r="42" spans="2:19" ht="14.25" thickBot="1">
      <c r="B42" s="24" t="s">
        <v>968</v>
      </c>
      <c r="C42" s="155" t="s">
        <v>280</v>
      </c>
      <c r="D42" s="133">
        <v>0</v>
      </c>
      <c r="E42" s="22" t="s">
        <v>825</v>
      </c>
      <c r="F42" s="22">
        <v>0</v>
      </c>
      <c r="G42" s="22" t="s">
        <v>825</v>
      </c>
      <c r="H42" s="22">
        <v>0</v>
      </c>
      <c r="I42" s="22" t="s">
        <v>825</v>
      </c>
      <c r="J42" s="22">
        <v>0</v>
      </c>
      <c r="K42" s="22" t="s">
        <v>825</v>
      </c>
      <c r="L42" s="22">
        <v>0</v>
      </c>
      <c r="M42" s="116" t="s">
        <v>825</v>
      </c>
      <c r="N42" s="124">
        <f t="shared" si="10"/>
        <v>0</v>
      </c>
      <c r="O42" s="17">
        <f t="shared" si="11"/>
        <v>0</v>
      </c>
      <c r="P42" s="17">
        <f t="shared" si="12"/>
        <v>0</v>
      </c>
      <c r="Q42" s="17" t="e">
        <f t="shared" si="13"/>
        <v>#DIV/0!</v>
      </c>
      <c r="R42" s="108" t="e">
        <f t="shared" si="14"/>
        <v>#DIV/0!</v>
      </c>
      <c r="S42" s="24" t="s">
        <v>942</v>
      </c>
    </row>
    <row r="43" spans="2:19" ht="13.5">
      <c r="B43" s="24" t="s">
        <v>968</v>
      </c>
      <c r="C43" s="153" t="s">
        <v>270</v>
      </c>
      <c r="D43" s="131">
        <v>0</v>
      </c>
      <c r="E43" s="20" t="s">
        <v>825</v>
      </c>
      <c r="F43" s="20">
        <v>0</v>
      </c>
      <c r="G43" s="20" t="s">
        <v>825</v>
      </c>
      <c r="H43" s="20">
        <v>0</v>
      </c>
      <c r="I43" s="20" t="s">
        <v>825</v>
      </c>
      <c r="J43" s="20">
        <v>0</v>
      </c>
      <c r="K43" s="20" t="s">
        <v>825</v>
      </c>
      <c r="L43" s="20">
        <v>0</v>
      </c>
      <c r="M43" s="114" t="s">
        <v>825</v>
      </c>
      <c r="N43" s="122">
        <f t="shared" si="10"/>
        <v>0</v>
      </c>
      <c r="O43" s="15">
        <f t="shared" si="11"/>
        <v>0</v>
      </c>
      <c r="P43" s="15">
        <f t="shared" si="12"/>
        <v>0</v>
      </c>
      <c r="Q43" s="15" t="e">
        <f t="shared" si="13"/>
        <v>#DIV/0!</v>
      </c>
      <c r="R43" s="106" t="e">
        <f t="shared" si="14"/>
        <v>#DIV/0!</v>
      </c>
      <c r="S43" s="24" t="s">
        <v>251</v>
      </c>
    </row>
    <row r="44" spans="2:19" ht="13.5">
      <c r="B44" s="24" t="s">
        <v>968</v>
      </c>
      <c r="C44" s="154" t="s">
        <v>262</v>
      </c>
      <c r="D44" s="132">
        <v>0</v>
      </c>
      <c r="E44" s="21" t="s">
        <v>825</v>
      </c>
      <c r="F44" s="21">
        <v>0</v>
      </c>
      <c r="G44" s="21" t="s">
        <v>825</v>
      </c>
      <c r="H44" s="21">
        <v>0</v>
      </c>
      <c r="I44" s="21" t="s">
        <v>825</v>
      </c>
      <c r="J44" s="21">
        <v>0</v>
      </c>
      <c r="K44" s="21" t="s">
        <v>825</v>
      </c>
      <c r="L44" s="21">
        <v>0</v>
      </c>
      <c r="M44" s="115" t="s">
        <v>825</v>
      </c>
      <c r="N44" s="123">
        <f t="shared" si="10"/>
        <v>0</v>
      </c>
      <c r="O44" s="16">
        <f t="shared" si="11"/>
        <v>0</v>
      </c>
      <c r="P44" s="16">
        <f t="shared" si="12"/>
        <v>0</v>
      </c>
      <c r="Q44" s="16" t="e">
        <f t="shared" si="13"/>
        <v>#DIV/0!</v>
      </c>
      <c r="R44" s="107" t="e">
        <f t="shared" si="14"/>
        <v>#DIV/0!</v>
      </c>
      <c r="S44" s="24" t="s">
        <v>251</v>
      </c>
    </row>
    <row r="45" spans="2:19" ht="13.5">
      <c r="B45" s="24" t="s">
        <v>968</v>
      </c>
      <c r="C45" s="154" t="s">
        <v>263</v>
      </c>
      <c r="D45" s="132">
        <v>0</v>
      </c>
      <c r="E45" s="21" t="s">
        <v>825</v>
      </c>
      <c r="F45" s="21">
        <v>0</v>
      </c>
      <c r="G45" s="21" t="s">
        <v>825</v>
      </c>
      <c r="H45" s="21">
        <v>0</v>
      </c>
      <c r="I45" s="21" t="s">
        <v>825</v>
      </c>
      <c r="J45" s="21">
        <v>0</v>
      </c>
      <c r="K45" s="21" t="s">
        <v>825</v>
      </c>
      <c r="L45" s="21">
        <v>0</v>
      </c>
      <c r="M45" s="115" t="s">
        <v>825</v>
      </c>
      <c r="N45" s="123">
        <f t="shared" si="10"/>
        <v>0</v>
      </c>
      <c r="O45" s="16">
        <f t="shared" si="11"/>
        <v>0</v>
      </c>
      <c r="P45" s="16">
        <f t="shared" si="12"/>
        <v>0</v>
      </c>
      <c r="Q45" s="16" t="e">
        <f t="shared" si="13"/>
        <v>#DIV/0!</v>
      </c>
      <c r="R45" s="107" t="e">
        <f t="shared" si="14"/>
        <v>#DIV/0!</v>
      </c>
      <c r="S45" s="24" t="s">
        <v>785</v>
      </c>
    </row>
    <row r="46" spans="2:19" ht="13.5">
      <c r="B46" s="24" t="s">
        <v>968</v>
      </c>
      <c r="C46" s="154" t="s">
        <v>264</v>
      </c>
      <c r="D46" s="132">
        <v>0</v>
      </c>
      <c r="E46" s="21" t="s">
        <v>825</v>
      </c>
      <c r="F46" s="21">
        <v>0</v>
      </c>
      <c r="G46" s="21" t="s">
        <v>825</v>
      </c>
      <c r="H46" s="21">
        <v>0</v>
      </c>
      <c r="I46" s="21" t="s">
        <v>825</v>
      </c>
      <c r="J46" s="21">
        <v>0</v>
      </c>
      <c r="K46" s="21" t="s">
        <v>825</v>
      </c>
      <c r="L46" s="21">
        <v>0</v>
      </c>
      <c r="M46" s="115" t="s">
        <v>825</v>
      </c>
      <c r="N46" s="123">
        <f t="shared" si="10"/>
        <v>0</v>
      </c>
      <c r="O46" s="16">
        <f t="shared" si="11"/>
        <v>0</v>
      </c>
      <c r="P46" s="16">
        <f t="shared" si="12"/>
        <v>0</v>
      </c>
      <c r="Q46" s="16" t="e">
        <f t="shared" si="13"/>
        <v>#DIV/0!</v>
      </c>
      <c r="R46" s="107" t="e">
        <f t="shared" si="14"/>
        <v>#DIV/0!</v>
      </c>
      <c r="S46" s="24" t="s">
        <v>785</v>
      </c>
    </row>
    <row r="47" spans="2:19" ht="14.25" thickBot="1">
      <c r="B47" s="24" t="s">
        <v>968</v>
      </c>
      <c r="C47" s="155" t="s">
        <v>265</v>
      </c>
      <c r="D47" s="133">
        <v>0</v>
      </c>
      <c r="E47" s="22" t="s">
        <v>825</v>
      </c>
      <c r="F47" s="22">
        <v>0</v>
      </c>
      <c r="G47" s="22" t="s">
        <v>825</v>
      </c>
      <c r="H47" s="22">
        <v>0</v>
      </c>
      <c r="I47" s="22" t="s">
        <v>825</v>
      </c>
      <c r="J47" s="22">
        <v>0</v>
      </c>
      <c r="K47" s="22" t="s">
        <v>825</v>
      </c>
      <c r="L47" s="22">
        <v>0</v>
      </c>
      <c r="M47" s="116" t="s">
        <v>825</v>
      </c>
      <c r="N47" s="124">
        <f t="shared" si="10"/>
        <v>0</v>
      </c>
      <c r="O47" s="17">
        <f t="shared" si="11"/>
        <v>0</v>
      </c>
      <c r="P47" s="17">
        <f t="shared" si="12"/>
        <v>0</v>
      </c>
      <c r="Q47" s="17" t="e">
        <f t="shared" si="13"/>
        <v>#DIV/0!</v>
      </c>
      <c r="R47" s="108" t="e">
        <f t="shared" si="14"/>
        <v>#DIV/0!</v>
      </c>
      <c r="S47" s="24" t="s">
        <v>785</v>
      </c>
    </row>
    <row r="48" spans="2:18" ht="13.5">
      <c r="B48" s="24" t="s">
        <v>968</v>
      </c>
      <c r="C48" s="153" t="s">
        <v>186</v>
      </c>
      <c r="D48" s="131">
        <v>0</v>
      </c>
      <c r="E48" s="20" t="s">
        <v>825</v>
      </c>
      <c r="F48" s="20">
        <v>0</v>
      </c>
      <c r="G48" s="20" t="s">
        <v>825</v>
      </c>
      <c r="H48" s="20">
        <v>0</v>
      </c>
      <c r="I48" s="20" t="s">
        <v>825</v>
      </c>
      <c r="J48" s="20">
        <v>0</v>
      </c>
      <c r="K48" s="20" t="s">
        <v>825</v>
      </c>
      <c r="L48" s="71">
        <v>0</v>
      </c>
      <c r="M48" s="114" t="s">
        <v>825</v>
      </c>
      <c r="N48" s="122">
        <f t="shared" si="10"/>
        <v>0</v>
      </c>
      <c r="O48" s="15">
        <f t="shared" si="11"/>
        <v>0</v>
      </c>
      <c r="P48" s="15">
        <f t="shared" si="12"/>
        <v>0</v>
      </c>
      <c r="Q48" s="15" t="e">
        <f t="shared" si="13"/>
        <v>#DIV/0!</v>
      </c>
      <c r="R48" s="106" t="e">
        <f t="shared" si="14"/>
        <v>#DIV/0!</v>
      </c>
    </row>
    <row r="49" spans="2:19" ht="13.5">
      <c r="B49" s="24" t="s">
        <v>968</v>
      </c>
      <c r="C49" s="154" t="s">
        <v>271</v>
      </c>
      <c r="D49" s="132">
        <v>0</v>
      </c>
      <c r="E49" s="21" t="s">
        <v>825</v>
      </c>
      <c r="F49" s="21">
        <v>0</v>
      </c>
      <c r="G49" s="21" t="s">
        <v>825</v>
      </c>
      <c r="H49" s="21">
        <v>0</v>
      </c>
      <c r="I49" s="21" t="s">
        <v>825</v>
      </c>
      <c r="J49" s="21">
        <v>0</v>
      </c>
      <c r="K49" s="21" t="s">
        <v>825</v>
      </c>
      <c r="L49" s="3">
        <v>0</v>
      </c>
      <c r="M49" s="115" t="s">
        <v>825</v>
      </c>
      <c r="N49" s="123">
        <f t="shared" si="10"/>
        <v>0</v>
      </c>
      <c r="O49" s="16">
        <f t="shared" si="11"/>
        <v>0</v>
      </c>
      <c r="P49" s="16">
        <f t="shared" si="12"/>
        <v>0</v>
      </c>
      <c r="Q49" s="16" t="e">
        <f t="shared" si="13"/>
        <v>#DIV/0!</v>
      </c>
      <c r="R49" s="107" t="e">
        <f t="shared" si="14"/>
        <v>#DIV/0!</v>
      </c>
      <c r="S49" s="2" t="s">
        <v>942</v>
      </c>
    </row>
    <row r="50" spans="2:19" ht="14.25" thickBot="1">
      <c r="B50" s="24" t="s">
        <v>968</v>
      </c>
      <c r="C50" s="155" t="s">
        <v>182</v>
      </c>
      <c r="D50" s="133">
        <v>0</v>
      </c>
      <c r="E50" s="22" t="s">
        <v>825</v>
      </c>
      <c r="F50" s="22">
        <v>0</v>
      </c>
      <c r="G50" s="22" t="s">
        <v>825</v>
      </c>
      <c r="H50" s="22">
        <v>0</v>
      </c>
      <c r="I50" s="22" t="s">
        <v>825</v>
      </c>
      <c r="J50" s="22">
        <v>0</v>
      </c>
      <c r="K50" s="22" t="s">
        <v>825</v>
      </c>
      <c r="L50" s="72">
        <v>0</v>
      </c>
      <c r="M50" s="116" t="s">
        <v>825</v>
      </c>
      <c r="N50" s="124">
        <f t="shared" si="10"/>
        <v>0</v>
      </c>
      <c r="O50" s="17">
        <f t="shared" si="11"/>
        <v>0</v>
      </c>
      <c r="P50" s="17">
        <f t="shared" si="12"/>
        <v>0</v>
      </c>
      <c r="Q50" s="17" t="e">
        <f t="shared" si="13"/>
        <v>#DIV/0!</v>
      </c>
      <c r="R50" s="108" t="e">
        <f t="shared" si="14"/>
        <v>#DIV/0!</v>
      </c>
      <c r="S50" s="2" t="s">
        <v>785</v>
      </c>
    </row>
    <row r="51" spans="2:19" ht="13.5">
      <c r="B51" s="24" t="s">
        <v>968</v>
      </c>
      <c r="C51" s="153" t="s">
        <v>268</v>
      </c>
      <c r="D51" s="131">
        <v>0</v>
      </c>
      <c r="E51" s="20" t="s">
        <v>825</v>
      </c>
      <c r="F51" s="20">
        <v>0</v>
      </c>
      <c r="G51" s="20" t="s">
        <v>825</v>
      </c>
      <c r="H51" s="20">
        <v>0</v>
      </c>
      <c r="I51" s="20" t="s">
        <v>825</v>
      </c>
      <c r="J51" s="20">
        <v>0</v>
      </c>
      <c r="K51" s="20" t="s">
        <v>825</v>
      </c>
      <c r="L51" s="71">
        <v>0</v>
      </c>
      <c r="M51" s="114" t="s">
        <v>825</v>
      </c>
      <c r="N51" s="122">
        <f t="shared" si="10"/>
        <v>0</v>
      </c>
      <c r="O51" s="15">
        <f t="shared" si="11"/>
        <v>0</v>
      </c>
      <c r="P51" s="15">
        <f t="shared" si="12"/>
        <v>0</v>
      </c>
      <c r="Q51" s="15" t="e">
        <f t="shared" si="13"/>
        <v>#DIV/0!</v>
      </c>
      <c r="R51" s="106" t="e">
        <f t="shared" si="14"/>
        <v>#DIV/0!</v>
      </c>
      <c r="S51" s="2" t="s">
        <v>785</v>
      </c>
    </row>
    <row r="52" spans="2:19" ht="13.5">
      <c r="B52" s="24" t="s">
        <v>968</v>
      </c>
      <c r="C52" s="154" t="s">
        <v>272</v>
      </c>
      <c r="D52" s="132">
        <v>0</v>
      </c>
      <c r="E52" s="21" t="s">
        <v>825</v>
      </c>
      <c r="F52" s="21">
        <v>0</v>
      </c>
      <c r="G52" s="21" t="s">
        <v>825</v>
      </c>
      <c r="H52" s="21">
        <v>0</v>
      </c>
      <c r="I52" s="21" t="s">
        <v>825</v>
      </c>
      <c r="J52" s="21">
        <v>0</v>
      </c>
      <c r="K52" s="21" t="s">
        <v>825</v>
      </c>
      <c r="L52" s="3">
        <v>0</v>
      </c>
      <c r="M52" s="115" t="s">
        <v>825</v>
      </c>
      <c r="N52" s="123">
        <f t="shared" si="10"/>
        <v>0</v>
      </c>
      <c r="O52" s="16">
        <f t="shared" si="11"/>
        <v>0</v>
      </c>
      <c r="P52" s="16">
        <f t="shared" si="12"/>
        <v>0</v>
      </c>
      <c r="Q52" s="16" t="e">
        <f t="shared" si="13"/>
        <v>#DIV/0!</v>
      </c>
      <c r="R52" s="107" t="e">
        <f t="shared" si="14"/>
        <v>#DIV/0!</v>
      </c>
      <c r="S52" s="2" t="s">
        <v>785</v>
      </c>
    </row>
    <row r="53" spans="2:19" ht="13.5">
      <c r="B53" s="24" t="s">
        <v>968</v>
      </c>
      <c r="C53" s="154" t="s">
        <v>252</v>
      </c>
      <c r="D53" s="132">
        <v>0</v>
      </c>
      <c r="E53" s="21" t="s">
        <v>825</v>
      </c>
      <c r="F53" s="21">
        <v>0</v>
      </c>
      <c r="G53" s="21" t="s">
        <v>825</v>
      </c>
      <c r="H53" s="21">
        <v>0</v>
      </c>
      <c r="I53" s="21" t="s">
        <v>825</v>
      </c>
      <c r="J53" s="21">
        <v>0</v>
      </c>
      <c r="K53" s="21" t="s">
        <v>825</v>
      </c>
      <c r="L53" s="3">
        <v>0</v>
      </c>
      <c r="M53" s="115" t="s">
        <v>825</v>
      </c>
      <c r="N53" s="123">
        <f t="shared" si="10"/>
        <v>0</v>
      </c>
      <c r="O53" s="16">
        <f t="shared" si="11"/>
        <v>0</v>
      </c>
      <c r="P53" s="16">
        <f t="shared" si="12"/>
        <v>0</v>
      </c>
      <c r="Q53" s="16" t="e">
        <f t="shared" si="13"/>
        <v>#DIV/0!</v>
      </c>
      <c r="R53" s="107" t="e">
        <f t="shared" si="14"/>
        <v>#DIV/0!</v>
      </c>
      <c r="S53" s="2" t="s">
        <v>953</v>
      </c>
    </row>
    <row r="54" spans="2:19" ht="14.25" thickBot="1">
      <c r="B54" s="24" t="s">
        <v>968</v>
      </c>
      <c r="C54" s="155" t="s">
        <v>963</v>
      </c>
      <c r="D54" s="133">
        <v>0</v>
      </c>
      <c r="E54" s="22" t="s">
        <v>825</v>
      </c>
      <c r="F54" s="22">
        <v>0</v>
      </c>
      <c r="G54" s="22" t="s">
        <v>825</v>
      </c>
      <c r="H54" s="22">
        <v>1</v>
      </c>
      <c r="I54" s="22" t="s">
        <v>825</v>
      </c>
      <c r="J54" s="22">
        <v>0</v>
      </c>
      <c r="K54" s="22" t="s">
        <v>825</v>
      </c>
      <c r="L54" s="72">
        <v>0</v>
      </c>
      <c r="M54" s="116" t="s">
        <v>825</v>
      </c>
      <c r="N54" s="124">
        <f t="shared" si="10"/>
        <v>0</v>
      </c>
      <c r="O54" s="17">
        <f t="shared" si="11"/>
        <v>0</v>
      </c>
      <c r="P54" s="17">
        <f t="shared" si="12"/>
        <v>0.0072992700729927005</v>
      </c>
      <c r="Q54" s="17" t="e">
        <f t="shared" si="13"/>
        <v>#DIV/0!</v>
      </c>
      <c r="R54" s="108" t="e">
        <f t="shared" si="14"/>
        <v>#DIV/0!</v>
      </c>
      <c r="S54" s="2" t="s">
        <v>251</v>
      </c>
    </row>
    <row r="55" spans="2:19" ht="14.25" thickBot="1">
      <c r="B55" s="24" t="s">
        <v>968</v>
      </c>
      <c r="C55" s="156" t="s">
        <v>954</v>
      </c>
      <c r="D55" s="139">
        <f>SUM(D40:D54)</f>
        <v>0</v>
      </c>
      <c r="E55" s="94" t="s">
        <v>825</v>
      </c>
      <c r="F55" s="95">
        <f>SUM(F40:F54)</f>
        <v>0</v>
      </c>
      <c r="G55" s="94" t="s">
        <v>825</v>
      </c>
      <c r="H55" s="94">
        <f>SUM(H40:H54)</f>
        <v>1</v>
      </c>
      <c r="I55" s="94" t="s">
        <v>825</v>
      </c>
      <c r="J55" s="94">
        <f>SUM(J40:J54)</f>
        <v>0</v>
      </c>
      <c r="K55" s="94" t="s">
        <v>825</v>
      </c>
      <c r="L55" s="94">
        <f>SUM(L40:L54)</f>
        <v>0</v>
      </c>
      <c r="M55" s="119" t="s">
        <v>825</v>
      </c>
      <c r="N55" s="129">
        <f>D55/D$21</f>
        <v>0</v>
      </c>
      <c r="O55" s="96">
        <f>SUM(O40:O54)</f>
        <v>0</v>
      </c>
      <c r="P55" s="96">
        <f>SUM(P40:P54)</f>
        <v>0.0072992700729927005</v>
      </c>
      <c r="Q55" s="109" t="e">
        <f>SUM(Q40:Q54)</f>
        <v>#DIV/0!</v>
      </c>
      <c r="R55" s="110" t="e">
        <f>SUM(R40:R54)</f>
        <v>#DIV/0!</v>
      </c>
      <c r="S55" s="2" t="s">
        <v>955</v>
      </c>
    </row>
    <row r="56" spans="2:19" ht="14.25" thickBot="1">
      <c r="B56" s="24" t="s">
        <v>968</v>
      </c>
      <c r="C56" s="157" t="s">
        <v>930</v>
      </c>
      <c r="D56" s="140">
        <f>SUM(D21,D38,D55)</f>
        <v>9</v>
      </c>
      <c r="E56" s="97" t="s">
        <v>825</v>
      </c>
      <c r="F56" s="97">
        <f>SUM(F21,F38,F55)</f>
        <v>8</v>
      </c>
      <c r="G56" s="97" t="s">
        <v>825</v>
      </c>
      <c r="H56" s="97">
        <f>SUM(H21,H38,H55)</f>
        <v>137</v>
      </c>
      <c r="I56" s="97" t="s">
        <v>825</v>
      </c>
      <c r="J56" s="97">
        <f>SUM(J21,J38,J55)</f>
        <v>0</v>
      </c>
      <c r="K56" s="97" t="s">
        <v>825</v>
      </c>
      <c r="L56" s="97">
        <f>SUM(L21,L38,L55)</f>
        <v>0</v>
      </c>
      <c r="M56" s="120" t="s">
        <v>825</v>
      </c>
      <c r="N56" s="130">
        <v>1</v>
      </c>
      <c r="O56" s="111">
        <v>1</v>
      </c>
      <c r="P56" s="111">
        <v>1</v>
      </c>
      <c r="Q56" s="111">
        <v>1</v>
      </c>
      <c r="R56" s="112">
        <v>1</v>
      </c>
      <c r="S56" s="2" t="s">
        <v>947</v>
      </c>
    </row>
    <row r="81" spans="18:61" s="18" customFormat="1" ht="13.5"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</row>
    <row r="82" spans="18:61" s="18" customFormat="1" ht="13.5"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</row>
    <row r="83" spans="18:61" s="18" customFormat="1" ht="13.5"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</row>
    <row r="84" spans="18:61" s="18" customFormat="1" ht="13.5"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</row>
    <row r="85" spans="18:61" s="18" customFormat="1" ht="13.5"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</row>
    <row r="86" spans="18:61" s="18" customFormat="1" ht="13.5"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</row>
    <row r="87" spans="18:61" s="18" customFormat="1" ht="13.5"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</row>
  </sheetData>
  <sheetProtection/>
  <mergeCells count="6">
    <mergeCell ref="N4:R4"/>
    <mergeCell ref="D4:M4"/>
    <mergeCell ref="N22:R22"/>
    <mergeCell ref="N39:R39"/>
    <mergeCell ref="D22:M22"/>
    <mergeCell ref="D39:M39"/>
  </mergeCells>
  <printOptions/>
  <pageMargins left="0" right="0" top="0" bottom="0" header="0" footer="0"/>
  <pageSetup fitToHeight="1" fitToWidth="1" horizontalDpi="300" verticalDpi="300" orientation="landscape" paperSize="9" scale="1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F10" sqref="A10:F10"/>
    </sheetView>
  </sheetViews>
  <sheetFormatPr defaultColWidth="9.00390625" defaultRowHeight="13.5"/>
  <cols>
    <col min="1" max="1" width="8.625" style="0" customWidth="1"/>
    <col min="2" max="2" width="11.00390625" style="0" bestFit="1" customWidth="1"/>
    <col min="3" max="3" width="9.25390625" style="0" customWidth="1"/>
    <col min="4" max="4" width="17.25390625" style="0" bestFit="1" customWidth="1"/>
  </cols>
  <sheetData>
    <row r="1" ht="13.5">
      <c r="A1" t="s">
        <v>903</v>
      </c>
    </row>
    <row r="4" spans="1:5" ht="13.5">
      <c r="A4" s="1"/>
      <c r="B4" s="1" t="s">
        <v>906</v>
      </c>
      <c r="C4" s="1" t="s">
        <v>384</v>
      </c>
      <c r="D4" s="1" t="s">
        <v>904</v>
      </c>
      <c r="E4" s="1" t="s">
        <v>785</v>
      </c>
    </row>
    <row r="5" spans="1:5" ht="13.5">
      <c r="A5" s="1"/>
      <c r="B5" s="1" t="s">
        <v>909</v>
      </c>
      <c r="C5" s="1" t="s">
        <v>716</v>
      </c>
      <c r="D5" s="1" t="s">
        <v>905</v>
      </c>
      <c r="E5" s="1" t="s">
        <v>785</v>
      </c>
    </row>
    <row r="6" spans="1:5" ht="13.5">
      <c r="A6" s="1"/>
      <c r="B6" s="1" t="s">
        <v>907</v>
      </c>
      <c r="C6" s="1" t="s">
        <v>919</v>
      </c>
      <c r="D6" s="1" t="s">
        <v>908</v>
      </c>
      <c r="E6" s="1" t="s">
        <v>785</v>
      </c>
    </row>
    <row r="7" spans="1:5" ht="13.5">
      <c r="A7" s="1"/>
      <c r="B7" s="1" t="s">
        <v>910</v>
      </c>
      <c r="C7" s="1" t="s">
        <v>917</v>
      </c>
      <c r="D7" s="1" t="s">
        <v>911</v>
      </c>
      <c r="E7" s="1" t="s">
        <v>785</v>
      </c>
    </row>
    <row r="8" spans="1:5" ht="13.5">
      <c r="A8" s="1"/>
      <c r="B8" s="1" t="s">
        <v>913</v>
      </c>
      <c r="C8" s="1" t="s">
        <v>918</v>
      </c>
      <c r="D8" s="1" t="s">
        <v>912</v>
      </c>
      <c r="E8" s="1" t="s">
        <v>785</v>
      </c>
    </row>
    <row r="9" spans="1:5" ht="13.5">
      <c r="A9" s="1"/>
      <c r="B9" s="1" t="s">
        <v>914</v>
      </c>
      <c r="C9" s="1" t="s">
        <v>916</v>
      </c>
      <c r="D9" s="1" t="s">
        <v>915</v>
      </c>
      <c r="E9" s="1" t="s">
        <v>785</v>
      </c>
    </row>
    <row r="10" spans="1:5" ht="13.5">
      <c r="A10" s="1"/>
      <c r="B10" s="1" t="s">
        <v>965</v>
      </c>
      <c r="C10" s="1" t="s">
        <v>716</v>
      </c>
      <c r="D10" s="1" t="s">
        <v>966</v>
      </c>
      <c r="E10" s="1" t="s">
        <v>967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83"/>
  <sheetViews>
    <sheetView zoomScalePageLayoutView="0" workbookViewId="0" topLeftCell="A58">
      <selection activeCell="F83" sqref="A80:F83"/>
    </sheetView>
  </sheetViews>
  <sheetFormatPr defaultColWidth="9.00390625" defaultRowHeight="13.5"/>
  <cols>
    <col min="2" max="2" width="12.125" style="0" hidden="1" customWidth="1"/>
    <col min="3" max="3" width="12.125" style="0" customWidth="1"/>
    <col min="4" max="4" width="25.75390625" style="0" customWidth="1"/>
    <col min="5" max="5" width="51.625" style="0" bestFit="1" customWidth="1"/>
  </cols>
  <sheetData>
    <row r="2" spans="2:6" ht="13.5">
      <c r="B2" s="1" t="s">
        <v>715</v>
      </c>
      <c r="C2" s="1" t="s">
        <v>856</v>
      </c>
      <c r="D2" s="1" t="s">
        <v>714</v>
      </c>
      <c r="E2" s="1" t="s">
        <v>218</v>
      </c>
      <c r="F2" s="1" t="s">
        <v>859</v>
      </c>
    </row>
    <row r="3" spans="2:6" ht="13.5">
      <c r="B3" s="1" t="e">
        <f>#REF!-#REF!</f>
        <v>#REF!</v>
      </c>
      <c r="C3" s="1" t="s">
        <v>860</v>
      </c>
      <c r="D3" s="1" t="s">
        <v>717</v>
      </c>
      <c r="E3" s="1"/>
      <c r="F3" s="1" t="s">
        <v>859</v>
      </c>
    </row>
    <row r="4" spans="2:6" ht="13.5">
      <c r="B4" s="1" t="e">
        <f>#REF!-#REF!</f>
        <v>#REF!</v>
      </c>
      <c r="C4" s="1" t="s">
        <v>861</v>
      </c>
      <c r="D4" s="1" t="s">
        <v>718</v>
      </c>
      <c r="E4" s="1"/>
      <c r="F4" s="1" t="s">
        <v>859</v>
      </c>
    </row>
    <row r="5" spans="2:6" ht="13.5">
      <c r="B5" s="1" t="e">
        <f>#REF!-#REF!</f>
        <v>#REF!</v>
      </c>
      <c r="C5" s="1" t="s">
        <v>862</v>
      </c>
      <c r="D5" s="1" t="s">
        <v>719</v>
      </c>
      <c r="E5" s="1"/>
      <c r="F5" s="1" t="s">
        <v>859</v>
      </c>
    </row>
    <row r="6" spans="2:6" ht="13.5">
      <c r="B6" s="1" t="e">
        <f>#REF!-#REF!</f>
        <v>#REF!</v>
      </c>
      <c r="C6" s="1" t="s">
        <v>863</v>
      </c>
      <c r="D6" s="1" t="s">
        <v>720</v>
      </c>
      <c r="E6" s="1"/>
      <c r="F6" s="1" t="s">
        <v>859</v>
      </c>
    </row>
    <row r="7" spans="2:6" ht="13.5">
      <c r="B7" s="1" t="e">
        <f>#REF!-#REF!</f>
        <v>#REF!</v>
      </c>
      <c r="C7" s="1" t="s">
        <v>864</v>
      </c>
      <c r="D7" s="1" t="s">
        <v>721</v>
      </c>
      <c r="E7" s="1"/>
      <c r="F7" s="1" t="s">
        <v>859</v>
      </c>
    </row>
    <row r="8" spans="2:6" ht="13.5">
      <c r="B8" s="1" t="e">
        <f>#REF!-#REF!</f>
        <v>#REF!</v>
      </c>
      <c r="C8" s="1" t="s">
        <v>865</v>
      </c>
      <c r="D8" s="1" t="s">
        <v>722</v>
      </c>
      <c r="E8" s="1"/>
      <c r="F8" s="1" t="s">
        <v>859</v>
      </c>
    </row>
    <row r="9" spans="2:6" ht="13.5">
      <c r="B9" s="1" t="e">
        <f>#REF!-#REF!</f>
        <v>#REF!</v>
      </c>
      <c r="C9" s="1" t="s">
        <v>866</v>
      </c>
      <c r="D9" s="1" t="s">
        <v>723</v>
      </c>
      <c r="E9" s="1"/>
      <c r="F9" s="1" t="s">
        <v>859</v>
      </c>
    </row>
    <row r="10" spans="2:6" ht="13.5">
      <c r="B10" s="1" t="e">
        <f>#REF!-#REF!</f>
        <v>#REF!</v>
      </c>
      <c r="C10" s="1" t="s">
        <v>867</v>
      </c>
      <c r="D10" s="1" t="s">
        <v>752</v>
      </c>
      <c r="E10" s="1" t="s">
        <v>219</v>
      </c>
      <c r="F10" s="1" t="s">
        <v>859</v>
      </c>
    </row>
    <row r="11" spans="2:6" ht="13.5">
      <c r="B11" s="1" t="e">
        <f>#REF!-#REF!</f>
        <v>#REF!</v>
      </c>
      <c r="C11" s="1" t="s">
        <v>868</v>
      </c>
      <c r="D11" s="1" t="s">
        <v>753</v>
      </c>
      <c r="E11" s="1" t="s">
        <v>220</v>
      </c>
      <c r="F11" s="1" t="s">
        <v>859</v>
      </c>
    </row>
    <row r="12" spans="2:6" ht="13.5">
      <c r="B12" s="1" t="e">
        <f>#REF!-#REF!</f>
        <v>#REF!</v>
      </c>
      <c r="C12" s="1" t="s">
        <v>869</v>
      </c>
      <c r="D12" s="1" t="s">
        <v>724</v>
      </c>
      <c r="E12" s="1" t="s">
        <v>221</v>
      </c>
      <c r="F12" s="1" t="s">
        <v>859</v>
      </c>
    </row>
    <row r="13" spans="2:6" ht="13.5">
      <c r="B13" s="1" t="e">
        <f>#REF!-#REF!</f>
        <v>#REF!</v>
      </c>
      <c r="C13" s="1" t="s">
        <v>870</v>
      </c>
      <c r="D13" s="1" t="s">
        <v>725</v>
      </c>
      <c r="E13" s="1" t="s">
        <v>219</v>
      </c>
      <c r="F13" s="1" t="s">
        <v>859</v>
      </c>
    </row>
    <row r="14" spans="2:6" ht="13.5">
      <c r="B14" s="1" t="e">
        <f>#REF!-#REF!</f>
        <v>#REF!</v>
      </c>
      <c r="C14" s="1" t="s">
        <v>871</v>
      </c>
      <c r="D14" s="1" t="s">
        <v>726</v>
      </c>
      <c r="E14" s="1"/>
      <c r="F14" s="1" t="s">
        <v>859</v>
      </c>
    </row>
    <row r="15" spans="2:6" ht="13.5">
      <c r="B15" s="1" t="e">
        <f>#REF!-#REF!</f>
        <v>#REF!</v>
      </c>
      <c r="C15" s="1" t="s">
        <v>872</v>
      </c>
      <c r="D15" s="1" t="s">
        <v>727</v>
      </c>
      <c r="E15" s="1" t="s">
        <v>222</v>
      </c>
      <c r="F15" s="1" t="s">
        <v>859</v>
      </c>
    </row>
    <row r="16" spans="2:6" ht="13.5">
      <c r="B16" s="1" t="e">
        <f>#REF!-#REF!</f>
        <v>#REF!</v>
      </c>
      <c r="C16" s="1" t="s">
        <v>873</v>
      </c>
      <c r="D16" s="1" t="s">
        <v>728</v>
      </c>
      <c r="E16" s="1"/>
      <c r="F16" s="1" t="s">
        <v>859</v>
      </c>
    </row>
    <row r="17" spans="2:6" ht="13.5">
      <c r="B17" s="1" t="e">
        <f>#REF!-#REF!</f>
        <v>#REF!</v>
      </c>
      <c r="C17" s="1" t="s">
        <v>874</v>
      </c>
      <c r="D17" s="1" t="s">
        <v>729</v>
      </c>
      <c r="E17" s="1"/>
      <c r="F17" s="1" t="s">
        <v>859</v>
      </c>
    </row>
    <row r="18" spans="2:6" ht="13.5">
      <c r="B18" s="1" t="e">
        <f>#REF!-#REF!</f>
        <v>#REF!</v>
      </c>
      <c r="C18" s="1" t="s">
        <v>875</v>
      </c>
      <c r="D18" s="1" t="s">
        <v>730</v>
      </c>
      <c r="E18" s="1" t="s">
        <v>223</v>
      </c>
      <c r="F18" s="1" t="s">
        <v>859</v>
      </c>
    </row>
    <row r="19" spans="2:6" ht="13.5">
      <c r="B19" s="1" t="e">
        <f>#REF!-#REF!</f>
        <v>#REF!</v>
      </c>
      <c r="C19" s="1" t="s">
        <v>876</v>
      </c>
      <c r="D19" s="1" t="s">
        <v>731</v>
      </c>
      <c r="E19" s="1" t="s">
        <v>224</v>
      </c>
      <c r="F19" s="1" t="s">
        <v>859</v>
      </c>
    </row>
    <row r="20" spans="2:6" ht="13.5">
      <c r="B20" s="1" t="e">
        <f>#REF!-#REF!</f>
        <v>#REF!</v>
      </c>
      <c r="C20" s="1" t="s">
        <v>877</v>
      </c>
      <c r="D20" s="1" t="s">
        <v>732</v>
      </c>
      <c r="E20" s="1"/>
      <c r="F20" s="1" t="s">
        <v>859</v>
      </c>
    </row>
    <row r="21" spans="2:6" ht="13.5">
      <c r="B21" s="1" t="e">
        <f>#REF!-#REF!</f>
        <v>#REF!</v>
      </c>
      <c r="C21" s="1" t="s">
        <v>0</v>
      </c>
      <c r="D21" s="1" t="s">
        <v>733</v>
      </c>
      <c r="E21" s="1" t="s">
        <v>225</v>
      </c>
      <c r="F21" s="1" t="s">
        <v>859</v>
      </c>
    </row>
    <row r="22" spans="2:6" ht="13.5">
      <c r="B22" s="1" t="e">
        <f>#REF!-#REF!</f>
        <v>#REF!</v>
      </c>
      <c r="C22" s="1" t="s">
        <v>1</v>
      </c>
      <c r="D22" s="1" t="s">
        <v>734</v>
      </c>
      <c r="E22" s="1"/>
      <c r="F22" s="1" t="s">
        <v>859</v>
      </c>
    </row>
    <row r="23" spans="2:6" ht="13.5">
      <c r="B23" s="1" t="e">
        <f>#REF!-#REF!</f>
        <v>#REF!</v>
      </c>
      <c r="C23" s="1" t="s">
        <v>2</v>
      </c>
      <c r="D23" s="1" t="s">
        <v>735</v>
      </c>
      <c r="E23" s="1"/>
      <c r="F23" s="1" t="s">
        <v>859</v>
      </c>
    </row>
    <row r="24" spans="2:6" ht="13.5">
      <c r="B24" s="1" t="e">
        <f>#REF!-#REF!</f>
        <v>#REF!</v>
      </c>
      <c r="C24" s="1" t="s">
        <v>3</v>
      </c>
      <c r="D24" s="1" t="s">
        <v>736</v>
      </c>
      <c r="E24" s="1" t="s">
        <v>226</v>
      </c>
      <c r="F24" s="1" t="s">
        <v>859</v>
      </c>
    </row>
    <row r="25" spans="2:6" ht="13.5">
      <c r="B25" s="1" t="e">
        <f>#REF!-#REF!</f>
        <v>#REF!</v>
      </c>
      <c r="C25" s="1" t="s">
        <v>4</v>
      </c>
      <c r="D25" s="1" t="s">
        <v>734</v>
      </c>
      <c r="E25" s="1"/>
      <c r="F25" s="1" t="s">
        <v>859</v>
      </c>
    </row>
    <row r="26" spans="2:6" ht="13.5">
      <c r="B26" s="1" t="e">
        <f>#REF!-#REF!</f>
        <v>#REF!</v>
      </c>
      <c r="C26" s="1" t="s">
        <v>5</v>
      </c>
      <c r="D26" s="1" t="s">
        <v>738</v>
      </c>
      <c r="E26" s="1" t="s">
        <v>227</v>
      </c>
      <c r="F26" s="1" t="s">
        <v>859</v>
      </c>
    </row>
    <row r="27" spans="2:6" ht="13.5">
      <c r="B27" s="1" t="e">
        <f>#REF!-#REF!</f>
        <v>#REF!</v>
      </c>
      <c r="C27" s="1" t="s">
        <v>6</v>
      </c>
      <c r="D27" s="1" t="s">
        <v>739</v>
      </c>
      <c r="E27" s="1" t="s">
        <v>228</v>
      </c>
      <c r="F27" s="1" t="s">
        <v>859</v>
      </c>
    </row>
    <row r="28" spans="2:6" ht="13.5">
      <c r="B28" s="1" t="e">
        <f>#REF!-#REF!</f>
        <v>#REF!</v>
      </c>
      <c r="C28" s="1" t="s">
        <v>7</v>
      </c>
      <c r="D28" s="1" t="s">
        <v>740</v>
      </c>
      <c r="E28" s="1" t="s">
        <v>225</v>
      </c>
      <c r="F28" s="1" t="s">
        <v>859</v>
      </c>
    </row>
    <row r="29" spans="2:6" ht="13.5">
      <c r="B29" s="1" t="e">
        <f>#REF!-#REF!</f>
        <v>#REF!</v>
      </c>
      <c r="C29" s="1" t="s">
        <v>8</v>
      </c>
      <c r="D29" s="1" t="s">
        <v>737</v>
      </c>
      <c r="E29" s="1"/>
      <c r="F29" s="1" t="s">
        <v>859</v>
      </c>
    </row>
    <row r="30" spans="2:6" ht="13.5">
      <c r="B30" s="1" t="e">
        <f>#REF!-#REF!</f>
        <v>#REF!</v>
      </c>
      <c r="C30" s="1" t="s">
        <v>9</v>
      </c>
      <c r="D30" s="1" t="s">
        <v>742</v>
      </c>
      <c r="E30" s="1"/>
      <c r="F30" s="1" t="s">
        <v>859</v>
      </c>
    </row>
    <row r="31" spans="2:6" ht="13.5">
      <c r="B31" s="1" t="e">
        <f>#REF!-#REF!</f>
        <v>#REF!</v>
      </c>
      <c r="C31" s="1" t="s">
        <v>10</v>
      </c>
      <c r="D31" s="1" t="s">
        <v>754</v>
      </c>
      <c r="E31" s="1" t="s">
        <v>229</v>
      </c>
      <c r="F31" s="1" t="s">
        <v>859</v>
      </c>
    </row>
    <row r="32" spans="2:6" ht="13.5">
      <c r="B32" s="1" t="e">
        <f>#REF!-#REF!</f>
        <v>#REF!</v>
      </c>
      <c r="C32" s="1" t="s">
        <v>11</v>
      </c>
      <c r="D32" s="1" t="s">
        <v>737</v>
      </c>
      <c r="E32" s="1"/>
      <c r="F32" s="1" t="s">
        <v>859</v>
      </c>
    </row>
    <row r="33" spans="2:6" ht="13.5">
      <c r="B33" s="1" t="e">
        <f>#REF!-#REF!</f>
        <v>#REF!</v>
      </c>
      <c r="C33" s="1" t="s">
        <v>12</v>
      </c>
      <c r="D33" s="1" t="s">
        <v>743</v>
      </c>
      <c r="E33" s="1"/>
      <c r="F33" s="1" t="s">
        <v>859</v>
      </c>
    </row>
    <row r="34" spans="2:6" ht="13.5">
      <c r="B34" s="1" t="e">
        <f>#REF!-#REF!</f>
        <v>#REF!</v>
      </c>
      <c r="C34" s="1" t="s">
        <v>13</v>
      </c>
      <c r="D34" s="1" t="s">
        <v>755</v>
      </c>
      <c r="E34" s="1" t="s">
        <v>223</v>
      </c>
      <c r="F34" s="1" t="s">
        <v>859</v>
      </c>
    </row>
    <row r="35" spans="2:6" ht="13.5">
      <c r="B35" s="1" t="e">
        <f>#REF!-#REF!</f>
        <v>#REF!</v>
      </c>
      <c r="C35" s="1" t="s">
        <v>14</v>
      </c>
      <c r="D35" s="1" t="s">
        <v>756</v>
      </c>
      <c r="E35" s="1" t="s">
        <v>223</v>
      </c>
      <c r="F35" s="1" t="s">
        <v>859</v>
      </c>
    </row>
    <row r="36" spans="2:6" ht="13.5">
      <c r="B36" s="1" t="e">
        <f>#REF!-#REF!</f>
        <v>#REF!</v>
      </c>
      <c r="C36" s="1" t="s">
        <v>15</v>
      </c>
      <c r="D36" s="1" t="s">
        <v>757</v>
      </c>
      <c r="E36" s="1" t="s">
        <v>229</v>
      </c>
      <c r="F36" s="1" t="s">
        <v>859</v>
      </c>
    </row>
    <row r="37" spans="2:6" ht="13.5">
      <c r="B37" s="1" t="e">
        <f>#REF!-#REF!</f>
        <v>#REF!</v>
      </c>
      <c r="C37" s="1" t="s">
        <v>16</v>
      </c>
      <c r="D37" s="1" t="s">
        <v>737</v>
      </c>
      <c r="E37" s="1"/>
      <c r="F37" s="1" t="s">
        <v>859</v>
      </c>
    </row>
    <row r="38" spans="2:6" ht="13.5">
      <c r="B38" s="1" t="e">
        <f>#REF!-#REF!</f>
        <v>#REF!</v>
      </c>
      <c r="C38" s="1" t="s">
        <v>17</v>
      </c>
      <c r="D38" s="1" t="s">
        <v>744</v>
      </c>
      <c r="E38" s="1"/>
      <c r="F38" s="1" t="s">
        <v>859</v>
      </c>
    </row>
    <row r="39" spans="2:6" ht="13.5">
      <c r="B39" s="1" t="e">
        <f>#REF!-#REF!</f>
        <v>#REF!</v>
      </c>
      <c r="C39" s="1" t="s">
        <v>18</v>
      </c>
      <c r="D39" s="1" t="s">
        <v>758</v>
      </c>
      <c r="E39" s="1" t="s">
        <v>230</v>
      </c>
      <c r="F39" s="1" t="s">
        <v>859</v>
      </c>
    </row>
    <row r="40" spans="2:6" ht="13.5">
      <c r="B40" s="1" t="e">
        <f>#REF!-#REF!</f>
        <v>#REF!</v>
      </c>
      <c r="C40" s="1" t="s">
        <v>19</v>
      </c>
      <c r="D40" s="1" t="s">
        <v>760</v>
      </c>
      <c r="E40" s="1" t="s">
        <v>231</v>
      </c>
      <c r="F40" s="1" t="s">
        <v>859</v>
      </c>
    </row>
    <row r="41" spans="2:6" ht="13.5">
      <c r="B41" s="1" t="e">
        <f>#REF!-#REF!</f>
        <v>#REF!</v>
      </c>
      <c r="C41" s="1" t="s">
        <v>20</v>
      </c>
      <c r="D41" s="1" t="s">
        <v>759</v>
      </c>
      <c r="E41" s="1" t="s">
        <v>231</v>
      </c>
      <c r="F41" s="1" t="s">
        <v>859</v>
      </c>
    </row>
    <row r="42" spans="2:6" ht="13.5">
      <c r="B42" s="1" t="e">
        <f>#REF!-#REF!</f>
        <v>#REF!</v>
      </c>
      <c r="C42" s="1" t="s">
        <v>21</v>
      </c>
      <c r="D42" s="1" t="s">
        <v>737</v>
      </c>
      <c r="E42" s="1"/>
      <c r="F42" s="1" t="s">
        <v>859</v>
      </c>
    </row>
    <row r="43" spans="2:6" ht="13.5">
      <c r="B43" s="1" t="e">
        <f>#REF!-#REF!</f>
        <v>#REF!</v>
      </c>
      <c r="C43" s="1" t="s">
        <v>22</v>
      </c>
      <c r="D43" s="1" t="s">
        <v>745</v>
      </c>
      <c r="E43" s="1"/>
      <c r="F43" s="1" t="s">
        <v>859</v>
      </c>
    </row>
    <row r="44" spans="2:6" ht="13.5">
      <c r="B44" s="1" t="e">
        <f>#REF!-#REF!</f>
        <v>#REF!</v>
      </c>
      <c r="C44" s="1" t="s">
        <v>23</v>
      </c>
      <c r="D44" s="1" t="s">
        <v>761</v>
      </c>
      <c r="E44" s="1" t="s">
        <v>232</v>
      </c>
      <c r="F44" s="1" t="s">
        <v>859</v>
      </c>
    </row>
    <row r="45" spans="2:6" ht="13.5">
      <c r="B45" s="1" t="e">
        <f>#REF!-#REF!</f>
        <v>#REF!</v>
      </c>
      <c r="C45" s="1" t="s">
        <v>24</v>
      </c>
      <c r="D45" s="1" t="s">
        <v>762</v>
      </c>
      <c r="E45" s="1" t="s">
        <v>233</v>
      </c>
      <c r="F45" s="1" t="s">
        <v>859</v>
      </c>
    </row>
    <row r="46" spans="2:6" ht="13.5">
      <c r="B46" s="1" t="e">
        <f>#REF!-#REF!</f>
        <v>#REF!</v>
      </c>
      <c r="C46" s="1" t="s">
        <v>25</v>
      </c>
      <c r="D46" s="1" t="s">
        <v>763</v>
      </c>
      <c r="E46" s="1" t="s">
        <v>234</v>
      </c>
      <c r="F46" s="1" t="s">
        <v>859</v>
      </c>
    </row>
    <row r="47" spans="2:6" ht="13.5">
      <c r="B47" s="1" t="e">
        <f>#REF!-#REF!</f>
        <v>#REF!</v>
      </c>
      <c r="C47" s="1" t="s">
        <v>26</v>
      </c>
      <c r="D47" s="1" t="s">
        <v>737</v>
      </c>
      <c r="E47" s="1"/>
      <c r="F47" s="1" t="s">
        <v>859</v>
      </c>
    </row>
    <row r="48" spans="2:6" ht="13.5">
      <c r="B48" s="1" t="e">
        <f>#REF!-#REF!</f>
        <v>#REF!</v>
      </c>
      <c r="C48" s="1" t="s">
        <v>27</v>
      </c>
      <c r="D48" s="1" t="s">
        <v>746</v>
      </c>
      <c r="E48" s="1"/>
      <c r="F48" s="1" t="s">
        <v>859</v>
      </c>
    </row>
    <row r="49" spans="2:6" ht="13.5">
      <c r="B49" s="1" t="e">
        <f>#REF!-#REF!</f>
        <v>#REF!</v>
      </c>
      <c r="C49" s="1" t="s">
        <v>28</v>
      </c>
      <c r="D49" s="1" t="s">
        <v>764</v>
      </c>
      <c r="E49" s="1" t="s">
        <v>235</v>
      </c>
      <c r="F49" s="1" t="s">
        <v>859</v>
      </c>
    </row>
    <row r="50" spans="2:6" ht="13.5">
      <c r="B50" s="1" t="e">
        <f>#REF!-#REF!</f>
        <v>#REF!</v>
      </c>
      <c r="C50" s="1" t="s">
        <v>29</v>
      </c>
      <c r="D50" s="1" t="s">
        <v>765</v>
      </c>
      <c r="E50" s="1" t="s">
        <v>233</v>
      </c>
      <c r="F50" s="1" t="s">
        <v>859</v>
      </c>
    </row>
    <row r="51" spans="2:6" ht="13.5">
      <c r="B51" s="1" t="e">
        <f>#REF!-#REF!</f>
        <v>#REF!</v>
      </c>
      <c r="C51" s="1" t="s">
        <v>30</v>
      </c>
      <c r="D51" s="1" t="s">
        <v>737</v>
      </c>
      <c r="E51" s="1"/>
      <c r="F51" s="1" t="s">
        <v>859</v>
      </c>
    </row>
    <row r="52" spans="2:6" ht="13.5">
      <c r="B52" s="1" t="e">
        <f>#REF!-#REF!</f>
        <v>#REF!</v>
      </c>
      <c r="C52" s="1" t="s">
        <v>31</v>
      </c>
      <c r="D52" s="1" t="s">
        <v>747</v>
      </c>
      <c r="E52" s="1"/>
      <c r="F52" s="1" t="s">
        <v>859</v>
      </c>
    </row>
    <row r="53" spans="2:6" ht="13.5">
      <c r="B53" s="1" t="e">
        <f>#REF!-#REF!</f>
        <v>#REF!</v>
      </c>
      <c r="C53" s="1" t="s">
        <v>32</v>
      </c>
      <c r="D53" s="1" t="s">
        <v>766</v>
      </c>
      <c r="E53" s="1" t="s">
        <v>235</v>
      </c>
      <c r="F53" s="1" t="s">
        <v>859</v>
      </c>
    </row>
    <row r="54" spans="2:6" ht="13.5">
      <c r="B54" s="1" t="e">
        <f>#REF!-#REF!</f>
        <v>#REF!</v>
      </c>
      <c r="C54" s="1" t="s">
        <v>33</v>
      </c>
      <c r="D54" s="1" t="s">
        <v>767</v>
      </c>
      <c r="E54" s="1" t="s">
        <v>236</v>
      </c>
      <c r="F54" s="1" t="s">
        <v>859</v>
      </c>
    </row>
    <row r="55" spans="2:6" ht="13.5">
      <c r="B55" s="1" t="e">
        <f>#REF!-#REF!</f>
        <v>#REF!</v>
      </c>
      <c r="C55" s="1" t="s">
        <v>34</v>
      </c>
      <c r="D55" s="1" t="s">
        <v>768</v>
      </c>
      <c r="E55" s="1" t="s">
        <v>237</v>
      </c>
      <c r="F55" s="1" t="s">
        <v>859</v>
      </c>
    </row>
    <row r="56" spans="2:6" ht="13.5">
      <c r="B56" s="1" t="e">
        <f>#REF!-#REF!</f>
        <v>#REF!</v>
      </c>
      <c r="C56" s="1" t="s">
        <v>35</v>
      </c>
      <c r="D56" s="1" t="s">
        <v>737</v>
      </c>
      <c r="E56" s="1"/>
      <c r="F56" s="1" t="s">
        <v>859</v>
      </c>
    </row>
    <row r="57" spans="2:6" ht="13.5">
      <c r="B57" s="1" t="e">
        <f>#REF!-#REF!</f>
        <v>#REF!</v>
      </c>
      <c r="C57" s="1" t="s">
        <v>36</v>
      </c>
      <c r="D57" s="1" t="s">
        <v>748</v>
      </c>
      <c r="E57" s="1" t="s">
        <v>134</v>
      </c>
      <c r="F57" s="1" t="s">
        <v>859</v>
      </c>
    </row>
    <row r="58" spans="2:6" ht="13.5">
      <c r="B58" s="1" t="e">
        <f>#REF!-#REF!</f>
        <v>#REF!</v>
      </c>
      <c r="C58" s="1" t="s">
        <v>37</v>
      </c>
      <c r="D58" s="1" t="s">
        <v>728</v>
      </c>
      <c r="E58" s="1"/>
      <c r="F58" s="1" t="s">
        <v>859</v>
      </c>
    </row>
    <row r="59" spans="2:6" ht="13.5">
      <c r="B59" s="1" t="e">
        <f>#REF!-#REF!</f>
        <v>#REF!</v>
      </c>
      <c r="C59" s="1" t="s">
        <v>38</v>
      </c>
      <c r="D59" s="1" t="s">
        <v>769</v>
      </c>
      <c r="E59" s="1" t="s">
        <v>238</v>
      </c>
      <c r="F59" s="1" t="s">
        <v>859</v>
      </c>
    </row>
    <row r="60" spans="2:6" ht="13.5">
      <c r="B60" s="1" t="e">
        <f>#REF!-#REF!</f>
        <v>#REF!</v>
      </c>
      <c r="C60" s="1" t="s">
        <v>39</v>
      </c>
      <c r="D60" s="1" t="s">
        <v>737</v>
      </c>
      <c r="E60" s="1"/>
      <c r="F60" s="1" t="s">
        <v>859</v>
      </c>
    </row>
    <row r="61" spans="2:6" ht="13.5">
      <c r="B61" s="1" t="e">
        <f>#REF!-#REF!</f>
        <v>#REF!</v>
      </c>
      <c r="C61" s="1" t="s">
        <v>40</v>
      </c>
      <c r="D61" s="1" t="s">
        <v>741</v>
      </c>
      <c r="E61" s="1" t="s">
        <v>242</v>
      </c>
      <c r="F61" s="1" t="s">
        <v>859</v>
      </c>
    </row>
    <row r="62" spans="2:6" ht="13.5">
      <c r="B62" s="1" t="e">
        <f>#REF!-#REF!</f>
        <v>#REF!</v>
      </c>
      <c r="C62" s="1" t="s">
        <v>41</v>
      </c>
      <c r="D62" s="1" t="s">
        <v>728</v>
      </c>
      <c r="E62" s="1"/>
      <c r="F62" s="1" t="s">
        <v>859</v>
      </c>
    </row>
    <row r="63" spans="2:6" ht="13.5">
      <c r="B63" s="1" t="e">
        <f>#REF!-#REF!</f>
        <v>#REF!</v>
      </c>
      <c r="C63" s="1" t="s">
        <v>42</v>
      </c>
      <c r="D63" s="1" t="s">
        <v>770</v>
      </c>
      <c r="E63" s="1" t="s">
        <v>239</v>
      </c>
      <c r="F63" s="1" t="s">
        <v>859</v>
      </c>
    </row>
    <row r="64" spans="2:6" ht="13.5">
      <c r="B64" s="1" t="e">
        <f>#REF!-#REF!</f>
        <v>#REF!</v>
      </c>
      <c r="C64" s="1" t="s">
        <v>43</v>
      </c>
      <c r="D64" s="1" t="s">
        <v>737</v>
      </c>
      <c r="E64" s="1"/>
      <c r="F64" s="1" t="s">
        <v>859</v>
      </c>
    </row>
    <row r="65" spans="2:6" ht="13.5">
      <c r="B65" s="1" t="e">
        <f>#REF!-#REF!</f>
        <v>#REF!</v>
      </c>
      <c r="C65" s="1" t="s">
        <v>44</v>
      </c>
      <c r="D65" s="1" t="s">
        <v>749</v>
      </c>
      <c r="E65" s="1" t="s">
        <v>249</v>
      </c>
      <c r="F65" s="1" t="s">
        <v>859</v>
      </c>
    </row>
    <row r="66" spans="2:6" ht="13.5">
      <c r="B66" s="1" t="e">
        <f>#REF!-#REF!</f>
        <v>#REF!</v>
      </c>
      <c r="C66" s="1" t="s">
        <v>45</v>
      </c>
      <c r="D66" s="1" t="s">
        <v>728</v>
      </c>
      <c r="E66" s="1"/>
      <c r="F66" s="1" t="s">
        <v>859</v>
      </c>
    </row>
    <row r="67" spans="2:6" ht="13.5">
      <c r="B67" s="1" t="e">
        <f>#REF!-#REF!</f>
        <v>#REF!</v>
      </c>
      <c r="C67" s="1" t="s">
        <v>46</v>
      </c>
      <c r="D67" s="1" t="s">
        <v>771</v>
      </c>
      <c r="E67" s="1" t="s">
        <v>239</v>
      </c>
      <c r="F67" s="1" t="s">
        <v>859</v>
      </c>
    </row>
    <row r="68" spans="2:6" ht="13.5">
      <c r="B68" s="1" t="e">
        <f>#REF!-#REF!</f>
        <v>#REF!</v>
      </c>
      <c r="C68" s="1" t="s">
        <v>47</v>
      </c>
      <c r="D68" s="1" t="s">
        <v>737</v>
      </c>
      <c r="E68" s="1"/>
      <c r="F68" s="1" t="s">
        <v>859</v>
      </c>
    </row>
    <row r="69" spans="2:6" ht="13.5">
      <c r="B69" s="1" t="e">
        <f>#REF!-#REF!</f>
        <v>#REF!</v>
      </c>
      <c r="C69" s="1" t="s">
        <v>48</v>
      </c>
      <c r="D69" s="1" t="s">
        <v>750</v>
      </c>
      <c r="E69" s="1" t="s">
        <v>250</v>
      </c>
      <c r="F69" s="1" t="s">
        <v>859</v>
      </c>
    </row>
    <row r="70" spans="2:6" ht="13.5">
      <c r="B70" s="1" t="e">
        <f>#REF!-#REF!</f>
        <v>#REF!</v>
      </c>
      <c r="C70" s="1" t="s">
        <v>49</v>
      </c>
      <c r="D70" s="1" t="s">
        <v>772</v>
      </c>
      <c r="E70" s="1" t="s">
        <v>240</v>
      </c>
      <c r="F70" s="1" t="s">
        <v>859</v>
      </c>
    </row>
    <row r="71" spans="2:6" ht="13.5">
      <c r="B71" s="1" t="s">
        <v>716</v>
      </c>
      <c r="C71" s="1" t="s">
        <v>50</v>
      </c>
      <c r="D71" s="1" t="s">
        <v>751</v>
      </c>
      <c r="E71" s="1"/>
      <c r="F71" s="1" t="s">
        <v>859</v>
      </c>
    </row>
    <row r="72" spans="2:6" ht="13.5">
      <c r="B72" s="1" t="e">
        <f>#REF!-#REF!</f>
        <v>#REF!</v>
      </c>
      <c r="C72" s="1" t="s">
        <v>51</v>
      </c>
      <c r="D72" s="1" t="s">
        <v>854</v>
      </c>
      <c r="E72" s="1" t="s">
        <v>240</v>
      </c>
      <c r="F72" s="1" t="s">
        <v>859</v>
      </c>
    </row>
    <row r="73" spans="2:6" ht="13.5">
      <c r="B73" s="1" t="s">
        <v>716</v>
      </c>
      <c r="C73" s="1" t="s">
        <v>52</v>
      </c>
      <c r="D73" s="1" t="s">
        <v>853</v>
      </c>
      <c r="E73" s="1" t="s">
        <v>241</v>
      </c>
      <c r="F73" s="1" t="s">
        <v>785</v>
      </c>
    </row>
    <row r="74" spans="2:6" ht="13.5">
      <c r="B74" s="1" t="e">
        <f>#REF!-#REF!</f>
        <v>#REF!</v>
      </c>
      <c r="C74" s="1" t="s">
        <v>135</v>
      </c>
      <c r="D74" s="1" t="s">
        <v>136</v>
      </c>
      <c r="E74" s="1" t="s">
        <v>240</v>
      </c>
      <c r="F74" s="1" t="s">
        <v>785</v>
      </c>
    </row>
    <row r="75" spans="2:6" ht="13.5">
      <c r="B75" t="e">
        <f>#REF!-#REF!</f>
        <v>#REF!</v>
      </c>
      <c r="C75" s="1" t="s">
        <v>119</v>
      </c>
      <c r="D75" s="1" t="s">
        <v>118</v>
      </c>
      <c r="E75" s="1" t="s">
        <v>140</v>
      </c>
      <c r="F75" s="1" t="s">
        <v>785</v>
      </c>
    </row>
    <row r="76" spans="3:6" ht="13.5">
      <c r="C76" s="1" t="s">
        <v>137</v>
      </c>
      <c r="D76" s="1" t="s">
        <v>138</v>
      </c>
      <c r="E76" s="1" t="s">
        <v>240</v>
      </c>
      <c r="F76" s="1" t="s">
        <v>785</v>
      </c>
    </row>
    <row r="77" spans="3:6" ht="13.5">
      <c r="C77" s="1" t="s">
        <v>139</v>
      </c>
      <c r="D77" s="1" t="s">
        <v>141</v>
      </c>
      <c r="E77" s="1" t="s">
        <v>142</v>
      </c>
      <c r="F77" s="1" t="s">
        <v>785</v>
      </c>
    </row>
    <row r="78" spans="3:6" ht="13.5">
      <c r="C78" s="1" t="s">
        <v>216</v>
      </c>
      <c r="D78" s="11" t="s">
        <v>217</v>
      </c>
      <c r="E78" s="1" t="s">
        <v>240</v>
      </c>
      <c r="F78" s="1" t="s">
        <v>785</v>
      </c>
    </row>
    <row r="79" spans="3:6" ht="13.5">
      <c r="C79" s="1" t="s">
        <v>197</v>
      </c>
      <c r="D79" s="1" t="s">
        <v>198</v>
      </c>
      <c r="E79" s="1" t="s">
        <v>199</v>
      </c>
      <c r="F79" s="1" t="s">
        <v>785</v>
      </c>
    </row>
    <row r="80" spans="3:6" ht="13.5">
      <c r="C80" s="1" t="s">
        <v>888</v>
      </c>
      <c r="D80" s="3" t="s">
        <v>890</v>
      </c>
      <c r="E80" s="1" t="s">
        <v>240</v>
      </c>
      <c r="F80" s="1" t="s">
        <v>785</v>
      </c>
    </row>
    <row r="81" spans="3:6" ht="13.5">
      <c r="C81" s="1" t="s">
        <v>887</v>
      </c>
      <c r="D81" s="3" t="s">
        <v>891</v>
      </c>
      <c r="E81" s="1" t="s">
        <v>281</v>
      </c>
      <c r="F81" s="1" t="s">
        <v>785</v>
      </c>
    </row>
    <row r="82" spans="3:6" ht="13.5">
      <c r="C82" s="1" t="s">
        <v>886</v>
      </c>
      <c r="D82" s="1" t="s">
        <v>889</v>
      </c>
      <c r="E82" s="1" t="s">
        <v>240</v>
      </c>
      <c r="F82" s="1" t="s">
        <v>785</v>
      </c>
    </row>
    <row r="83" spans="3:6" ht="13.5">
      <c r="C83" s="1" t="s">
        <v>885</v>
      </c>
      <c r="D83" s="1" t="s">
        <v>883</v>
      </c>
      <c r="E83" s="1" t="s">
        <v>884</v>
      </c>
      <c r="F83" s="1" t="s">
        <v>785</v>
      </c>
    </row>
  </sheetData>
  <sheetProtection/>
  <autoFilter ref="C2:F75"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N92"/>
  <sheetViews>
    <sheetView zoomScalePageLayoutView="0" workbookViewId="0" topLeftCell="F25">
      <selection activeCell="G55" sqref="G55"/>
    </sheetView>
  </sheetViews>
  <sheetFormatPr defaultColWidth="9.00390625" defaultRowHeight="13.5"/>
  <cols>
    <col min="2" max="2" width="7.125" style="0" bestFit="1" customWidth="1"/>
    <col min="3" max="3" width="16.25390625" style="0" customWidth="1"/>
    <col min="4" max="4" width="11.375" style="0" bestFit="1" customWidth="1"/>
    <col min="5" max="6" width="11.375" style="0" customWidth="1"/>
    <col min="7" max="7" width="14.75390625" style="0" customWidth="1"/>
    <col min="8" max="10" width="20.625" style="0" customWidth="1"/>
    <col min="11" max="11" width="13.875" style="0" bestFit="1" customWidth="1"/>
    <col min="12" max="12" width="13.75390625" style="0" bestFit="1" customWidth="1"/>
    <col min="13" max="13" width="13.75390625" style="0" customWidth="1"/>
  </cols>
  <sheetData>
    <row r="2" ht="13.5">
      <c r="B2" t="s">
        <v>291</v>
      </c>
    </row>
    <row r="4" spans="2:14" ht="13.5">
      <c r="B4" s="29" t="s">
        <v>666</v>
      </c>
      <c r="C4" s="29" t="s">
        <v>672</v>
      </c>
      <c r="D4" s="29" t="s">
        <v>667</v>
      </c>
      <c r="E4" s="29"/>
      <c r="F4" s="29" t="s">
        <v>673</v>
      </c>
      <c r="G4" s="29" t="s">
        <v>668</v>
      </c>
      <c r="H4" s="29" t="s">
        <v>669</v>
      </c>
      <c r="I4" s="29"/>
      <c r="J4" s="29" t="s">
        <v>674</v>
      </c>
      <c r="K4" s="29" t="s">
        <v>670</v>
      </c>
      <c r="L4" s="29" t="s">
        <v>671</v>
      </c>
      <c r="M4" s="23"/>
      <c r="N4" s="24" t="s">
        <v>289</v>
      </c>
    </row>
    <row r="5" spans="2:13" ht="13.5">
      <c r="B5" s="29">
        <v>1</v>
      </c>
      <c r="C5" s="29" t="s">
        <v>675</v>
      </c>
      <c r="D5" s="29" t="s">
        <v>676</v>
      </c>
      <c r="E5" s="29" t="s">
        <v>894</v>
      </c>
      <c r="F5" s="29">
        <v>1</v>
      </c>
      <c r="G5" s="29">
        <v>0</v>
      </c>
      <c r="H5" s="29">
        <f aca="true" t="shared" si="0" ref="H5:H30">G6-G5</f>
        <v>100</v>
      </c>
      <c r="I5" s="29" t="s">
        <v>894</v>
      </c>
      <c r="J5" s="29">
        <v>1</v>
      </c>
      <c r="K5" s="29" t="s">
        <v>677</v>
      </c>
      <c r="L5" s="29" t="s">
        <v>445</v>
      </c>
      <c r="M5" s="29" t="s">
        <v>894</v>
      </c>
    </row>
    <row r="6" spans="2:14" ht="13.5">
      <c r="B6" s="29">
        <v>2</v>
      </c>
      <c r="C6" s="29" t="s">
        <v>678</v>
      </c>
      <c r="D6" s="29" t="s">
        <v>679</v>
      </c>
      <c r="E6" s="29" t="s">
        <v>894</v>
      </c>
      <c r="F6" s="29">
        <v>2</v>
      </c>
      <c r="G6" s="29">
        <v>100</v>
      </c>
      <c r="H6" s="29">
        <f t="shared" si="0"/>
        <v>200</v>
      </c>
      <c r="I6" s="29" t="s">
        <v>894</v>
      </c>
      <c r="J6" s="29">
        <v>2</v>
      </c>
      <c r="K6" s="29" t="s">
        <v>680</v>
      </c>
      <c r="L6" s="29" t="s">
        <v>445</v>
      </c>
      <c r="M6" s="29" t="s">
        <v>894</v>
      </c>
      <c r="N6" t="s">
        <v>353</v>
      </c>
    </row>
    <row r="7" spans="2:14" ht="13.5">
      <c r="B7" s="29">
        <v>3</v>
      </c>
      <c r="C7" s="29" t="s">
        <v>681</v>
      </c>
      <c r="D7" s="29" t="s">
        <v>682</v>
      </c>
      <c r="E7" s="29" t="s">
        <v>894</v>
      </c>
      <c r="F7" s="29">
        <v>3</v>
      </c>
      <c r="G7" s="29">
        <v>300</v>
      </c>
      <c r="H7" s="29">
        <f t="shared" si="0"/>
        <v>400</v>
      </c>
      <c r="I7" s="29" t="s">
        <v>894</v>
      </c>
      <c r="J7" s="29">
        <v>3</v>
      </c>
      <c r="K7" s="29" t="s">
        <v>680</v>
      </c>
      <c r="L7" s="29" t="s">
        <v>445</v>
      </c>
      <c r="M7" s="29" t="s">
        <v>894</v>
      </c>
      <c r="N7" t="s">
        <v>382</v>
      </c>
    </row>
    <row r="8" spans="2:14" ht="13.5">
      <c r="B8" s="29">
        <v>4</v>
      </c>
      <c r="C8" s="29" t="s">
        <v>681</v>
      </c>
      <c r="D8" s="29" t="s">
        <v>683</v>
      </c>
      <c r="E8" s="29" t="s">
        <v>894</v>
      </c>
      <c r="F8" s="29">
        <v>4</v>
      </c>
      <c r="G8" s="29">
        <v>700</v>
      </c>
      <c r="H8" s="29">
        <f t="shared" si="0"/>
        <v>800</v>
      </c>
      <c r="I8" s="29" t="s">
        <v>894</v>
      </c>
      <c r="J8" s="29">
        <v>4</v>
      </c>
      <c r="K8" s="29" t="s">
        <v>680</v>
      </c>
      <c r="L8" s="29" t="s">
        <v>445</v>
      </c>
      <c r="M8" s="29" t="s">
        <v>894</v>
      </c>
      <c r="N8" t="s">
        <v>383</v>
      </c>
    </row>
    <row r="9" spans="2:13" ht="13.5">
      <c r="B9" s="29">
        <v>5</v>
      </c>
      <c r="C9" s="29" t="s">
        <v>684</v>
      </c>
      <c r="D9" s="29" t="s">
        <v>685</v>
      </c>
      <c r="E9" s="29" t="s">
        <v>894</v>
      </c>
      <c r="F9" s="29">
        <v>5</v>
      </c>
      <c r="G9" s="29">
        <v>1500</v>
      </c>
      <c r="H9" s="29">
        <f t="shared" si="0"/>
        <v>1600</v>
      </c>
      <c r="I9" s="29" t="s">
        <v>894</v>
      </c>
      <c r="J9" s="29">
        <v>5</v>
      </c>
      <c r="K9" s="29" t="s">
        <v>680</v>
      </c>
      <c r="L9" s="29" t="s">
        <v>445</v>
      </c>
      <c r="M9" s="29" t="s">
        <v>894</v>
      </c>
    </row>
    <row r="10" spans="2:13" ht="13.5">
      <c r="B10" s="29">
        <v>6</v>
      </c>
      <c r="C10" s="29" t="s">
        <v>684</v>
      </c>
      <c r="D10" s="29" t="s">
        <v>686</v>
      </c>
      <c r="E10" s="29" t="s">
        <v>894</v>
      </c>
      <c r="F10" s="29">
        <v>6</v>
      </c>
      <c r="G10" s="29">
        <v>3100</v>
      </c>
      <c r="H10" s="29">
        <f t="shared" si="0"/>
        <v>3200</v>
      </c>
      <c r="I10" s="29" t="s">
        <v>894</v>
      </c>
      <c r="J10" s="29">
        <v>6</v>
      </c>
      <c r="K10" s="29" t="s">
        <v>680</v>
      </c>
      <c r="L10" s="29" t="s">
        <v>445</v>
      </c>
      <c r="M10" s="29" t="s">
        <v>894</v>
      </c>
    </row>
    <row r="11" spans="2:13" ht="13.5">
      <c r="B11" s="29">
        <v>7</v>
      </c>
      <c r="C11" s="29" t="s">
        <v>687</v>
      </c>
      <c r="D11" s="29" t="s">
        <v>688</v>
      </c>
      <c r="E11" s="29" t="s">
        <v>894</v>
      </c>
      <c r="F11" s="29">
        <v>7</v>
      </c>
      <c r="G11" s="29">
        <v>6300</v>
      </c>
      <c r="H11" s="29">
        <f t="shared" si="0"/>
        <v>6400</v>
      </c>
      <c r="I11" s="29" t="s">
        <v>894</v>
      </c>
      <c r="J11" s="29">
        <v>7</v>
      </c>
      <c r="K11" s="29" t="s">
        <v>680</v>
      </c>
      <c r="L11" s="29" t="s">
        <v>445</v>
      </c>
      <c r="M11" s="29" t="s">
        <v>894</v>
      </c>
    </row>
    <row r="12" spans="2:14" ht="13.5">
      <c r="B12" s="29">
        <v>8</v>
      </c>
      <c r="C12" s="29" t="s">
        <v>687</v>
      </c>
      <c r="D12" s="29" t="s">
        <v>689</v>
      </c>
      <c r="E12" s="29" t="s">
        <v>894</v>
      </c>
      <c r="F12" s="29">
        <v>8</v>
      </c>
      <c r="G12" s="29">
        <v>12700</v>
      </c>
      <c r="H12" s="29">
        <f t="shared" si="0"/>
        <v>12800</v>
      </c>
      <c r="I12" s="29" t="s">
        <v>894</v>
      </c>
      <c r="J12" s="29">
        <v>8</v>
      </c>
      <c r="K12" s="29" t="s">
        <v>680</v>
      </c>
      <c r="L12" s="29" t="s">
        <v>445</v>
      </c>
      <c r="M12" s="29" t="s">
        <v>894</v>
      </c>
      <c r="N12" t="s">
        <v>374</v>
      </c>
    </row>
    <row r="13" spans="2:13" ht="13.5">
      <c r="B13" s="29">
        <v>9</v>
      </c>
      <c r="C13" s="29" t="s">
        <v>690</v>
      </c>
      <c r="D13" s="29" t="s">
        <v>691</v>
      </c>
      <c r="E13" s="29" t="s">
        <v>894</v>
      </c>
      <c r="F13" s="29">
        <v>9</v>
      </c>
      <c r="G13" s="29">
        <v>25500</v>
      </c>
      <c r="H13" s="29">
        <f t="shared" si="0"/>
        <v>12800</v>
      </c>
      <c r="I13" s="29" t="s">
        <v>894</v>
      </c>
      <c r="J13" s="29">
        <v>9</v>
      </c>
      <c r="K13" s="29" t="s">
        <v>680</v>
      </c>
      <c r="L13" s="29" t="s">
        <v>445</v>
      </c>
      <c r="M13" s="29" t="s">
        <v>894</v>
      </c>
    </row>
    <row r="14" spans="2:13" ht="13.5">
      <c r="B14" s="29">
        <v>10</v>
      </c>
      <c r="C14" s="29" t="s">
        <v>690</v>
      </c>
      <c r="D14" s="29" t="s">
        <v>692</v>
      </c>
      <c r="E14" s="29" t="s">
        <v>894</v>
      </c>
      <c r="F14" s="29">
        <v>10</v>
      </c>
      <c r="G14" s="29">
        <v>38300</v>
      </c>
      <c r="H14" s="29">
        <f t="shared" si="0"/>
        <v>12800</v>
      </c>
      <c r="I14" s="29" t="s">
        <v>894</v>
      </c>
      <c r="J14" s="29">
        <v>10</v>
      </c>
      <c r="K14" s="29" t="s">
        <v>680</v>
      </c>
      <c r="L14" s="29" t="s">
        <v>445</v>
      </c>
      <c r="M14" s="29" t="s">
        <v>894</v>
      </c>
    </row>
    <row r="15" spans="2:13" ht="13.5">
      <c r="B15" s="29">
        <v>11</v>
      </c>
      <c r="C15" s="29" t="s">
        <v>693</v>
      </c>
      <c r="D15" s="29" t="s">
        <v>694</v>
      </c>
      <c r="E15" s="29" t="s">
        <v>894</v>
      </c>
      <c r="F15" s="29">
        <v>11</v>
      </c>
      <c r="G15" s="29">
        <v>51100</v>
      </c>
      <c r="H15" s="29">
        <f t="shared" si="0"/>
        <v>12800</v>
      </c>
      <c r="I15" s="29" t="s">
        <v>894</v>
      </c>
      <c r="J15" s="29">
        <v>11</v>
      </c>
      <c r="K15" s="29" t="s">
        <v>680</v>
      </c>
      <c r="L15" s="29" t="s">
        <v>445</v>
      </c>
      <c r="M15" s="29" t="s">
        <v>894</v>
      </c>
    </row>
    <row r="16" spans="2:13" ht="13.5">
      <c r="B16" s="29">
        <v>12</v>
      </c>
      <c r="C16" s="29" t="s">
        <v>693</v>
      </c>
      <c r="D16" s="29" t="s">
        <v>695</v>
      </c>
      <c r="E16" s="29" t="s">
        <v>894</v>
      </c>
      <c r="F16" s="29">
        <v>12</v>
      </c>
      <c r="G16" s="29">
        <v>63900</v>
      </c>
      <c r="H16" s="29">
        <f t="shared" si="0"/>
        <v>12800</v>
      </c>
      <c r="I16" s="29" t="s">
        <v>894</v>
      </c>
      <c r="J16" s="29">
        <v>12</v>
      </c>
      <c r="K16" s="29" t="s">
        <v>680</v>
      </c>
      <c r="L16" s="29" t="s">
        <v>445</v>
      </c>
      <c r="M16" s="29" t="s">
        <v>894</v>
      </c>
    </row>
    <row r="17" spans="2:13" ht="13.5">
      <c r="B17" s="29">
        <v>13</v>
      </c>
      <c r="C17" s="29" t="s">
        <v>693</v>
      </c>
      <c r="D17" s="29" t="s">
        <v>696</v>
      </c>
      <c r="E17" s="29" t="s">
        <v>894</v>
      </c>
      <c r="F17" s="29">
        <v>13</v>
      </c>
      <c r="G17" s="29">
        <v>76700</v>
      </c>
      <c r="H17" s="29">
        <f t="shared" si="0"/>
        <v>12800</v>
      </c>
      <c r="I17" s="29" t="s">
        <v>894</v>
      </c>
      <c r="J17" s="29">
        <v>13</v>
      </c>
      <c r="K17" s="29" t="s">
        <v>680</v>
      </c>
      <c r="L17" s="29" t="s">
        <v>445</v>
      </c>
      <c r="M17" s="29" t="s">
        <v>894</v>
      </c>
    </row>
    <row r="18" spans="2:13" ht="13.5">
      <c r="B18" s="29">
        <v>14</v>
      </c>
      <c r="C18" s="29" t="s">
        <v>693</v>
      </c>
      <c r="D18" s="29" t="s">
        <v>697</v>
      </c>
      <c r="E18" s="29" t="s">
        <v>894</v>
      </c>
      <c r="F18" s="29">
        <v>14</v>
      </c>
      <c r="G18" s="29">
        <v>89500</v>
      </c>
      <c r="H18" s="29">
        <f t="shared" si="0"/>
        <v>12800</v>
      </c>
      <c r="I18" s="29" t="s">
        <v>894</v>
      </c>
      <c r="J18" s="29">
        <v>14</v>
      </c>
      <c r="K18" s="29" t="s">
        <v>680</v>
      </c>
      <c r="L18" s="29" t="s">
        <v>445</v>
      </c>
      <c r="M18" s="29" t="s">
        <v>894</v>
      </c>
    </row>
    <row r="19" spans="2:13" ht="13.5">
      <c r="B19" s="29">
        <v>15</v>
      </c>
      <c r="C19" s="29" t="s">
        <v>698</v>
      </c>
      <c r="D19" s="29" t="s">
        <v>699</v>
      </c>
      <c r="E19" s="29" t="s">
        <v>894</v>
      </c>
      <c r="F19" s="29">
        <v>15</v>
      </c>
      <c r="G19" s="29">
        <v>102300</v>
      </c>
      <c r="H19" s="29">
        <f t="shared" si="0"/>
        <v>12800</v>
      </c>
      <c r="I19" s="29" t="s">
        <v>894</v>
      </c>
      <c r="J19" s="29">
        <v>15</v>
      </c>
      <c r="K19" s="29" t="s">
        <v>700</v>
      </c>
      <c r="L19" s="29" t="s">
        <v>445</v>
      </c>
      <c r="M19" s="29" t="s">
        <v>894</v>
      </c>
    </row>
    <row r="20" spans="2:13" ht="13.5">
      <c r="B20" s="29">
        <v>16</v>
      </c>
      <c r="C20" s="29" t="s">
        <v>698</v>
      </c>
      <c r="D20" s="29" t="s">
        <v>701</v>
      </c>
      <c r="E20" s="29" t="s">
        <v>894</v>
      </c>
      <c r="F20" s="29">
        <v>16</v>
      </c>
      <c r="G20" s="29">
        <v>115100</v>
      </c>
      <c r="H20" s="29">
        <f t="shared" si="0"/>
        <v>12800</v>
      </c>
      <c r="I20" s="29" t="s">
        <v>894</v>
      </c>
      <c r="J20" s="29">
        <v>16</v>
      </c>
      <c r="K20" s="29" t="s">
        <v>700</v>
      </c>
      <c r="L20" s="29" t="s">
        <v>445</v>
      </c>
      <c r="M20" s="29" t="s">
        <v>894</v>
      </c>
    </row>
    <row r="21" spans="2:13" ht="13.5">
      <c r="B21" s="29">
        <v>17</v>
      </c>
      <c r="C21" s="29" t="s">
        <v>698</v>
      </c>
      <c r="D21" s="29" t="s">
        <v>702</v>
      </c>
      <c r="E21" s="29" t="s">
        <v>894</v>
      </c>
      <c r="F21" s="29">
        <v>17</v>
      </c>
      <c r="G21" s="29">
        <v>127900</v>
      </c>
      <c r="H21" s="29">
        <f t="shared" si="0"/>
        <v>12800</v>
      </c>
      <c r="I21" s="29" t="s">
        <v>894</v>
      </c>
      <c r="J21" s="29">
        <v>17</v>
      </c>
      <c r="K21" s="29" t="s">
        <v>700</v>
      </c>
      <c r="L21" s="29" t="s">
        <v>445</v>
      </c>
      <c r="M21" s="29" t="s">
        <v>894</v>
      </c>
    </row>
    <row r="22" spans="2:13" ht="13.5">
      <c r="B22" s="29">
        <v>18</v>
      </c>
      <c r="C22" s="29" t="s">
        <v>698</v>
      </c>
      <c r="D22" s="29" t="s">
        <v>703</v>
      </c>
      <c r="E22" s="29" t="s">
        <v>894</v>
      </c>
      <c r="F22" s="29">
        <v>18</v>
      </c>
      <c r="G22" s="29">
        <v>140700</v>
      </c>
      <c r="H22" s="29">
        <f t="shared" si="0"/>
        <v>12800</v>
      </c>
      <c r="I22" s="29" t="s">
        <v>894</v>
      </c>
      <c r="J22" s="29">
        <v>18</v>
      </c>
      <c r="K22" s="29" t="s">
        <v>700</v>
      </c>
      <c r="L22" s="29" t="s">
        <v>445</v>
      </c>
      <c r="M22" s="29" t="s">
        <v>894</v>
      </c>
    </row>
    <row r="23" spans="2:13" ht="13.5">
      <c r="B23" s="28">
        <v>19</v>
      </c>
      <c r="C23" s="29" t="s">
        <v>698</v>
      </c>
      <c r="D23" s="29" t="s">
        <v>704</v>
      </c>
      <c r="E23" s="29" t="s">
        <v>894</v>
      </c>
      <c r="F23" s="28">
        <v>19</v>
      </c>
      <c r="G23" s="29">
        <v>153500</v>
      </c>
      <c r="H23" s="29">
        <f t="shared" si="0"/>
        <v>12800</v>
      </c>
      <c r="I23" s="29" t="s">
        <v>894</v>
      </c>
      <c r="J23" s="28">
        <v>19</v>
      </c>
      <c r="K23" s="29" t="s">
        <v>700</v>
      </c>
      <c r="L23" s="29" t="s">
        <v>445</v>
      </c>
      <c r="M23" s="29" t="s">
        <v>894</v>
      </c>
    </row>
    <row r="24" spans="2:14" ht="13.5">
      <c r="B24" s="28">
        <v>20</v>
      </c>
      <c r="C24" s="29" t="s">
        <v>705</v>
      </c>
      <c r="D24" s="29" t="s">
        <v>706</v>
      </c>
      <c r="E24" s="29" t="s">
        <v>894</v>
      </c>
      <c r="F24" s="28">
        <v>20</v>
      </c>
      <c r="G24" s="29">
        <v>166300</v>
      </c>
      <c r="H24" s="29">
        <f t="shared" si="0"/>
        <v>16000</v>
      </c>
      <c r="I24" s="29" t="s">
        <v>894</v>
      </c>
      <c r="J24" s="28">
        <v>20</v>
      </c>
      <c r="K24" s="29" t="s">
        <v>707</v>
      </c>
      <c r="L24" s="29" t="s">
        <v>445</v>
      </c>
      <c r="M24" s="29" t="s">
        <v>894</v>
      </c>
      <c r="N24" t="s">
        <v>381</v>
      </c>
    </row>
    <row r="25" spans="2:13" ht="13.5">
      <c r="B25" s="28">
        <v>21</v>
      </c>
      <c r="C25" s="29" t="s">
        <v>705</v>
      </c>
      <c r="D25" s="29" t="s">
        <v>708</v>
      </c>
      <c r="E25" s="29" t="s">
        <v>894</v>
      </c>
      <c r="F25" s="28">
        <v>21</v>
      </c>
      <c r="G25" s="29">
        <v>182300</v>
      </c>
      <c r="H25" s="29">
        <f t="shared" si="0"/>
        <v>16000</v>
      </c>
      <c r="I25" s="29" t="s">
        <v>894</v>
      </c>
      <c r="J25" s="28">
        <v>21</v>
      </c>
      <c r="K25" s="29" t="s">
        <v>707</v>
      </c>
      <c r="L25" s="29" t="s">
        <v>445</v>
      </c>
      <c r="M25" s="29" t="s">
        <v>894</v>
      </c>
    </row>
    <row r="26" spans="2:13" ht="13.5">
      <c r="B26" s="28">
        <v>22</v>
      </c>
      <c r="C26" s="29" t="s">
        <v>705</v>
      </c>
      <c r="D26" s="29" t="s">
        <v>515</v>
      </c>
      <c r="E26" s="29" t="s">
        <v>894</v>
      </c>
      <c r="F26" s="28">
        <v>22</v>
      </c>
      <c r="G26" s="29">
        <v>198300</v>
      </c>
      <c r="H26" s="29">
        <f t="shared" si="0"/>
        <v>16000</v>
      </c>
      <c r="I26" s="29" t="s">
        <v>894</v>
      </c>
      <c r="J26" s="28">
        <v>22</v>
      </c>
      <c r="K26" s="29" t="s">
        <v>709</v>
      </c>
      <c r="L26" s="29" t="s">
        <v>445</v>
      </c>
      <c r="M26" s="29" t="s">
        <v>894</v>
      </c>
    </row>
    <row r="27" spans="2:13" ht="13.5">
      <c r="B27" s="28">
        <v>23</v>
      </c>
      <c r="C27" s="29" t="s">
        <v>705</v>
      </c>
      <c r="D27" s="29" t="s">
        <v>516</v>
      </c>
      <c r="E27" s="29" t="s">
        <v>894</v>
      </c>
      <c r="F27" s="28">
        <v>23</v>
      </c>
      <c r="G27" s="29">
        <v>214300</v>
      </c>
      <c r="H27" s="29">
        <f t="shared" si="0"/>
        <v>16000</v>
      </c>
      <c r="I27" s="29" t="s">
        <v>894</v>
      </c>
      <c r="J27" s="28">
        <v>23</v>
      </c>
      <c r="K27" s="29" t="s">
        <v>709</v>
      </c>
      <c r="L27" s="29" t="s">
        <v>445</v>
      </c>
      <c r="M27" s="29" t="s">
        <v>894</v>
      </c>
    </row>
    <row r="28" spans="2:13" ht="13.5">
      <c r="B28" s="28">
        <v>24</v>
      </c>
      <c r="C28" s="29" t="s">
        <v>705</v>
      </c>
      <c r="D28" s="29" t="s">
        <v>545</v>
      </c>
      <c r="E28" s="29" t="s">
        <v>894</v>
      </c>
      <c r="F28" s="28">
        <v>24</v>
      </c>
      <c r="G28" s="29">
        <v>230300</v>
      </c>
      <c r="H28" s="29">
        <f>G29-G28</f>
        <v>16000</v>
      </c>
      <c r="I28" s="29" t="s">
        <v>894</v>
      </c>
      <c r="J28" s="28">
        <v>24</v>
      </c>
      <c r="K28" s="29" t="s">
        <v>709</v>
      </c>
      <c r="L28" s="29" t="s">
        <v>445</v>
      </c>
      <c r="M28" s="29" t="s">
        <v>894</v>
      </c>
    </row>
    <row r="29" spans="2:13" ht="13.5">
      <c r="B29" s="28">
        <v>25</v>
      </c>
      <c r="C29" s="29" t="s">
        <v>705</v>
      </c>
      <c r="D29" s="29" t="s">
        <v>548</v>
      </c>
      <c r="E29" s="29" t="s">
        <v>894</v>
      </c>
      <c r="F29" s="28">
        <v>25</v>
      </c>
      <c r="G29" s="29">
        <v>246300</v>
      </c>
      <c r="H29" s="29">
        <f t="shared" si="0"/>
        <v>16000</v>
      </c>
      <c r="I29" s="29" t="s">
        <v>894</v>
      </c>
      <c r="J29" s="28">
        <v>25</v>
      </c>
      <c r="K29" s="29" t="s">
        <v>709</v>
      </c>
      <c r="L29" s="29" t="s">
        <v>445</v>
      </c>
      <c r="M29" s="29" t="s">
        <v>894</v>
      </c>
    </row>
    <row r="30" spans="2:13" ht="13.5">
      <c r="B30" s="28">
        <v>26</v>
      </c>
      <c r="C30" s="29" t="s">
        <v>705</v>
      </c>
      <c r="D30" s="29" t="s">
        <v>598</v>
      </c>
      <c r="E30" s="29" t="s">
        <v>894</v>
      </c>
      <c r="F30" s="28">
        <v>26</v>
      </c>
      <c r="G30" s="29">
        <v>262300</v>
      </c>
      <c r="H30" s="29">
        <f t="shared" si="0"/>
        <v>16000</v>
      </c>
      <c r="I30" s="29" t="s">
        <v>894</v>
      </c>
      <c r="J30" s="28">
        <v>26</v>
      </c>
      <c r="K30" s="29" t="s">
        <v>709</v>
      </c>
      <c r="L30" s="29" t="s">
        <v>445</v>
      </c>
      <c r="M30" s="29" t="s">
        <v>894</v>
      </c>
    </row>
    <row r="31" spans="2:13" ht="13.5">
      <c r="B31" s="28">
        <v>27</v>
      </c>
      <c r="C31" s="29" t="s">
        <v>705</v>
      </c>
      <c r="D31" s="29" t="s">
        <v>620</v>
      </c>
      <c r="E31" s="29" t="s">
        <v>894</v>
      </c>
      <c r="F31" s="28">
        <v>27</v>
      </c>
      <c r="G31" s="29">
        <v>278300</v>
      </c>
      <c r="H31" s="29">
        <f aca="true" t="shared" si="1" ref="H31:H54">G32-G31</f>
        <v>16000</v>
      </c>
      <c r="I31" s="29" t="s">
        <v>894</v>
      </c>
      <c r="J31" s="28">
        <v>27</v>
      </c>
      <c r="K31" s="29" t="s">
        <v>709</v>
      </c>
      <c r="L31" s="29" t="s">
        <v>445</v>
      </c>
      <c r="M31" s="29" t="s">
        <v>894</v>
      </c>
    </row>
    <row r="32" spans="2:13" ht="13.5">
      <c r="B32" s="28">
        <v>28</v>
      </c>
      <c r="C32" s="29" t="s">
        <v>705</v>
      </c>
      <c r="D32" s="29" t="s">
        <v>628</v>
      </c>
      <c r="E32" s="29" t="s">
        <v>894</v>
      </c>
      <c r="F32" s="28">
        <v>28</v>
      </c>
      <c r="G32" s="29">
        <v>294300</v>
      </c>
      <c r="H32" s="29">
        <f t="shared" si="1"/>
        <v>16000</v>
      </c>
      <c r="I32" s="29" t="s">
        <v>894</v>
      </c>
      <c r="J32" s="28">
        <v>28</v>
      </c>
      <c r="K32" s="29" t="s">
        <v>709</v>
      </c>
      <c r="L32" s="29" t="s">
        <v>445</v>
      </c>
      <c r="M32" s="29" t="s">
        <v>894</v>
      </c>
    </row>
    <row r="33" spans="2:13" ht="13.5">
      <c r="B33" s="28">
        <v>29</v>
      </c>
      <c r="C33" s="29" t="s">
        <v>705</v>
      </c>
      <c r="D33" s="29" t="s">
        <v>662</v>
      </c>
      <c r="E33" s="29" t="s">
        <v>894</v>
      </c>
      <c r="F33" s="28">
        <v>29</v>
      </c>
      <c r="G33" s="29">
        <v>310300</v>
      </c>
      <c r="H33" s="29">
        <f t="shared" si="1"/>
        <v>16000</v>
      </c>
      <c r="I33" s="29" t="s">
        <v>894</v>
      </c>
      <c r="J33" s="28">
        <v>29</v>
      </c>
      <c r="K33" s="29" t="s">
        <v>709</v>
      </c>
      <c r="L33" s="29" t="s">
        <v>445</v>
      </c>
      <c r="M33" s="29" t="s">
        <v>894</v>
      </c>
    </row>
    <row r="34" spans="2:13" ht="13.5">
      <c r="B34" s="3">
        <v>30</v>
      </c>
      <c r="C34" s="1" t="s">
        <v>816</v>
      </c>
      <c r="D34" s="29" t="s">
        <v>840</v>
      </c>
      <c r="E34" s="29" t="s">
        <v>894</v>
      </c>
      <c r="F34" s="3">
        <v>30</v>
      </c>
      <c r="G34" s="1">
        <v>326300</v>
      </c>
      <c r="H34" s="1">
        <f t="shared" si="1"/>
        <v>19200</v>
      </c>
      <c r="I34" s="29" t="s">
        <v>894</v>
      </c>
      <c r="J34" s="3">
        <v>30</v>
      </c>
      <c r="K34" s="1" t="s">
        <v>842</v>
      </c>
      <c r="L34" s="29" t="s">
        <v>445</v>
      </c>
      <c r="M34" s="29" t="s">
        <v>894</v>
      </c>
    </row>
    <row r="35" spans="2:13" ht="13.5">
      <c r="B35" s="3">
        <v>31</v>
      </c>
      <c r="C35" s="1" t="s">
        <v>816</v>
      </c>
      <c r="D35" s="29" t="s">
        <v>841</v>
      </c>
      <c r="E35" s="29" t="s">
        <v>894</v>
      </c>
      <c r="F35" s="3">
        <v>31</v>
      </c>
      <c r="G35" s="1">
        <v>345500</v>
      </c>
      <c r="H35" s="1">
        <f t="shared" si="1"/>
        <v>19200</v>
      </c>
      <c r="I35" s="29" t="s">
        <v>894</v>
      </c>
      <c r="J35" s="3">
        <v>31</v>
      </c>
      <c r="K35" s="1" t="s">
        <v>842</v>
      </c>
      <c r="L35" s="29" t="s">
        <v>445</v>
      </c>
      <c r="M35" s="29" t="s">
        <v>894</v>
      </c>
    </row>
    <row r="36" spans="2:13" ht="13.5">
      <c r="B36" s="3">
        <v>32</v>
      </c>
      <c r="C36" s="1" t="s">
        <v>816</v>
      </c>
      <c r="D36" s="29" t="s">
        <v>846</v>
      </c>
      <c r="E36" s="29" t="s">
        <v>894</v>
      </c>
      <c r="F36" s="3">
        <v>32</v>
      </c>
      <c r="G36" s="1">
        <v>364700</v>
      </c>
      <c r="H36" s="1">
        <f t="shared" si="1"/>
        <v>19200</v>
      </c>
      <c r="I36" s="29" t="s">
        <v>894</v>
      </c>
      <c r="J36" s="3">
        <v>32</v>
      </c>
      <c r="K36" s="1" t="s">
        <v>842</v>
      </c>
      <c r="L36" s="29" t="s">
        <v>445</v>
      </c>
      <c r="M36" s="29" t="s">
        <v>894</v>
      </c>
    </row>
    <row r="37" spans="2:13" ht="13.5">
      <c r="B37" s="3">
        <v>33</v>
      </c>
      <c r="C37" s="1" t="s">
        <v>816</v>
      </c>
      <c r="D37" s="29" t="s">
        <v>95</v>
      </c>
      <c r="E37" s="29" t="s">
        <v>894</v>
      </c>
      <c r="F37" s="3">
        <v>33</v>
      </c>
      <c r="G37" s="1">
        <v>383900</v>
      </c>
      <c r="H37" s="1">
        <f t="shared" si="1"/>
        <v>19200</v>
      </c>
      <c r="I37" s="29" t="s">
        <v>894</v>
      </c>
      <c r="J37" s="3">
        <v>33</v>
      </c>
      <c r="K37" s="1" t="s">
        <v>842</v>
      </c>
      <c r="L37" s="29" t="s">
        <v>445</v>
      </c>
      <c r="M37" s="29" t="s">
        <v>894</v>
      </c>
    </row>
    <row r="38" spans="2:13" ht="13.5">
      <c r="B38" s="3">
        <v>34</v>
      </c>
      <c r="C38" s="1" t="s">
        <v>816</v>
      </c>
      <c r="D38" s="29" t="s">
        <v>96</v>
      </c>
      <c r="E38" s="29" t="s">
        <v>894</v>
      </c>
      <c r="F38" s="3">
        <v>34</v>
      </c>
      <c r="G38" s="1">
        <v>403100</v>
      </c>
      <c r="H38" s="1">
        <f t="shared" si="1"/>
        <v>19200</v>
      </c>
      <c r="I38" s="29" t="s">
        <v>894</v>
      </c>
      <c r="J38" s="3">
        <v>34</v>
      </c>
      <c r="K38" s="1" t="s">
        <v>842</v>
      </c>
      <c r="L38" s="29" t="s">
        <v>445</v>
      </c>
      <c r="M38" s="29" t="s">
        <v>894</v>
      </c>
    </row>
    <row r="39" spans="2:13" ht="13.5">
      <c r="B39" s="3">
        <v>35</v>
      </c>
      <c r="C39" s="1" t="s">
        <v>816</v>
      </c>
      <c r="D39" s="29" t="s">
        <v>97</v>
      </c>
      <c r="E39" s="29" t="s">
        <v>894</v>
      </c>
      <c r="F39" s="3">
        <v>35</v>
      </c>
      <c r="G39" s="1">
        <v>422300</v>
      </c>
      <c r="H39" s="1">
        <f t="shared" si="1"/>
        <v>19200</v>
      </c>
      <c r="I39" s="29" t="s">
        <v>894</v>
      </c>
      <c r="J39" s="3">
        <v>35</v>
      </c>
      <c r="K39" s="1" t="s">
        <v>842</v>
      </c>
      <c r="L39" s="29" t="s">
        <v>445</v>
      </c>
      <c r="M39" s="29" t="s">
        <v>894</v>
      </c>
    </row>
    <row r="40" spans="2:13" ht="13.5">
      <c r="B40" s="3">
        <v>36</v>
      </c>
      <c r="C40" s="1" t="s">
        <v>816</v>
      </c>
      <c r="D40" s="29" t="s">
        <v>117</v>
      </c>
      <c r="E40" s="29" t="s">
        <v>894</v>
      </c>
      <c r="F40" s="3">
        <v>36</v>
      </c>
      <c r="G40" s="1">
        <v>441500</v>
      </c>
      <c r="H40" s="1">
        <f t="shared" si="1"/>
        <v>19200</v>
      </c>
      <c r="I40" s="29" t="s">
        <v>894</v>
      </c>
      <c r="J40" s="3">
        <v>36</v>
      </c>
      <c r="K40" s="1" t="s">
        <v>842</v>
      </c>
      <c r="L40" s="29" t="s">
        <v>445</v>
      </c>
      <c r="M40" s="29" t="s">
        <v>894</v>
      </c>
    </row>
    <row r="41" spans="2:13" ht="13.5">
      <c r="B41" s="11">
        <v>37</v>
      </c>
      <c r="C41" s="1" t="s">
        <v>816</v>
      </c>
      <c r="D41" s="29" t="s">
        <v>133</v>
      </c>
      <c r="E41" s="29" t="s">
        <v>894</v>
      </c>
      <c r="F41" s="11">
        <v>37</v>
      </c>
      <c r="G41" s="11">
        <v>460700</v>
      </c>
      <c r="H41" s="1">
        <f t="shared" si="1"/>
        <v>19200</v>
      </c>
      <c r="I41" s="29" t="s">
        <v>894</v>
      </c>
      <c r="J41" s="11">
        <v>37</v>
      </c>
      <c r="K41" s="1" t="s">
        <v>842</v>
      </c>
      <c r="L41" s="29" t="s">
        <v>445</v>
      </c>
      <c r="M41" s="29" t="s">
        <v>894</v>
      </c>
    </row>
    <row r="42" spans="2:13" ht="13.5">
      <c r="B42" s="11">
        <v>38</v>
      </c>
      <c r="C42" s="1" t="s">
        <v>816</v>
      </c>
      <c r="D42" s="29" t="s">
        <v>200</v>
      </c>
      <c r="E42" s="29" t="s">
        <v>894</v>
      </c>
      <c r="F42" s="11">
        <v>38</v>
      </c>
      <c r="G42" s="11">
        <v>479900</v>
      </c>
      <c r="H42" s="1">
        <f t="shared" si="1"/>
        <v>19200</v>
      </c>
      <c r="I42" s="29" t="s">
        <v>894</v>
      </c>
      <c r="J42" s="11">
        <v>38</v>
      </c>
      <c r="K42" s="1" t="s">
        <v>842</v>
      </c>
      <c r="L42" s="29" t="s">
        <v>445</v>
      </c>
      <c r="M42" s="29" t="s">
        <v>894</v>
      </c>
    </row>
    <row r="43" spans="2:13" ht="13.5">
      <c r="B43" s="11">
        <v>39</v>
      </c>
      <c r="C43" s="1" t="s">
        <v>816</v>
      </c>
      <c r="D43" s="29" t="s">
        <v>201</v>
      </c>
      <c r="E43" s="29" t="s">
        <v>894</v>
      </c>
      <c r="F43" s="11">
        <v>39</v>
      </c>
      <c r="G43" s="11">
        <v>499100</v>
      </c>
      <c r="H43" s="1">
        <f t="shared" si="1"/>
        <v>19200</v>
      </c>
      <c r="I43" s="29" t="s">
        <v>894</v>
      </c>
      <c r="J43" s="11">
        <v>39</v>
      </c>
      <c r="K43" s="1" t="s">
        <v>842</v>
      </c>
      <c r="L43" s="29" t="s">
        <v>445</v>
      </c>
      <c r="M43" s="29" t="s">
        <v>894</v>
      </c>
    </row>
    <row r="44" spans="2:13" ht="13.5">
      <c r="B44" s="11">
        <v>40</v>
      </c>
      <c r="C44" s="11" t="s">
        <v>212</v>
      </c>
      <c r="D44" s="89" t="s">
        <v>211</v>
      </c>
      <c r="E44" s="29" t="s">
        <v>894</v>
      </c>
      <c r="F44" s="11">
        <v>40</v>
      </c>
      <c r="G44" s="11">
        <v>518300</v>
      </c>
      <c r="H44" s="1">
        <f t="shared" si="1"/>
        <v>22400</v>
      </c>
      <c r="I44" s="29" t="s">
        <v>894</v>
      </c>
      <c r="J44" s="11">
        <v>40</v>
      </c>
      <c r="K44" t="s">
        <v>210</v>
      </c>
      <c r="L44" s="32" t="s">
        <v>778</v>
      </c>
      <c r="M44" s="29" t="s">
        <v>894</v>
      </c>
    </row>
    <row r="45" spans="2:13" ht="13.5">
      <c r="B45" s="11">
        <v>41</v>
      </c>
      <c r="C45" s="11" t="s">
        <v>212</v>
      </c>
      <c r="D45" s="89" t="s">
        <v>213</v>
      </c>
      <c r="E45" s="29" t="s">
        <v>894</v>
      </c>
      <c r="F45" s="11">
        <v>41</v>
      </c>
      <c r="G45" s="11">
        <v>540700</v>
      </c>
      <c r="H45" s="1">
        <f t="shared" si="1"/>
        <v>22400</v>
      </c>
      <c r="I45" s="29" t="s">
        <v>894</v>
      </c>
      <c r="J45" s="11">
        <v>41</v>
      </c>
      <c r="K45" t="s">
        <v>210</v>
      </c>
      <c r="L45" s="32" t="s">
        <v>778</v>
      </c>
      <c r="M45" s="29" t="s">
        <v>894</v>
      </c>
    </row>
    <row r="46" spans="2:13" ht="13.5">
      <c r="B46" s="11">
        <v>42</v>
      </c>
      <c r="C46" s="11" t="s">
        <v>212</v>
      </c>
      <c r="D46" s="32" t="s">
        <v>209</v>
      </c>
      <c r="E46" s="29" t="s">
        <v>894</v>
      </c>
      <c r="F46" s="11">
        <v>42</v>
      </c>
      <c r="G46">
        <v>563100</v>
      </c>
      <c r="H46" s="1">
        <f t="shared" si="1"/>
        <v>22400</v>
      </c>
      <c r="I46" s="29" t="s">
        <v>894</v>
      </c>
      <c r="J46" s="11">
        <v>42</v>
      </c>
      <c r="K46" t="s">
        <v>210</v>
      </c>
      <c r="L46" s="32" t="s">
        <v>778</v>
      </c>
      <c r="M46" s="29" t="s">
        <v>894</v>
      </c>
    </row>
    <row r="47" spans="2:13" ht="13.5">
      <c r="B47" s="11">
        <v>43</v>
      </c>
      <c r="C47" s="11" t="s">
        <v>212</v>
      </c>
      <c r="D47" s="32" t="s">
        <v>244</v>
      </c>
      <c r="E47" s="29" t="s">
        <v>894</v>
      </c>
      <c r="F47" s="11">
        <v>43</v>
      </c>
      <c r="G47">
        <v>585500</v>
      </c>
      <c r="H47" s="1">
        <f t="shared" si="1"/>
        <v>22400</v>
      </c>
      <c r="I47" s="29" t="s">
        <v>894</v>
      </c>
      <c r="J47" s="11">
        <v>43</v>
      </c>
      <c r="K47" t="s">
        <v>210</v>
      </c>
      <c r="L47" s="32" t="s">
        <v>778</v>
      </c>
      <c r="M47" s="29" t="s">
        <v>894</v>
      </c>
    </row>
    <row r="48" spans="2:13" ht="13.5">
      <c r="B48" s="11">
        <v>44</v>
      </c>
      <c r="C48" s="11" t="s">
        <v>212</v>
      </c>
      <c r="D48" s="32" t="s">
        <v>245</v>
      </c>
      <c r="E48" s="29" t="s">
        <v>894</v>
      </c>
      <c r="F48" s="11">
        <v>44</v>
      </c>
      <c r="G48">
        <v>607900</v>
      </c>
      <c r="H48" s="1">
        <f t="shared" si="1"/>
        <v>22400</v>
      </c>
      <c r="I48" s="29" t="s">
        <v>894</v>
      </c>
      <c r="J48" s="11">
        <v>44</v>
      </c>
      <c r="K48" t="s">
        <v>210</v>
      </c>
      <c r="L48" s="32" t="s">
        <v>778</v>
      </c>
      <c r="M48" s="29" t="s">
        <v>894</v>
      </c>
    </row>
    <row r="49" spans="2:13" ht="13.5">
      <c r="B49" s="11">
        <v>45</v>
      </c>
      <c r="C49" s="11" t="s">
        <v>212</v>
      </c>
      <c r="D49" s="32" t="s">
        <v>247</v>
      </c>
      <c r="E49" s="29" t="s">
        <v>894</v>
      </c>
      <c r="F49" s="11">
        <v>45</v>
      </c>
      <c r="G49">
        <v>630300</v>
      </c>
      <c r="H49" s="1">
        <f t="shared" si="1"/>
        <v>22400</v>
      </c>
      <c r="I49" s="29" t="s">
        <v>894</v>
      </c>
      <c r="J49" s="11">
        <v>45</v>
      </c>
      <c r="K49" t="s">
        <v>210</v>
      </c>
      <c r="L49" s="32" t="s">
        <v>778</v>
      </c>
      <c r="M49" s="29" t="s">
        <v>894</v>
      </c>
    </row>
    <row r="50" spans="2:13" ht="13.5">
      <c r="B50" s="11">
        <v>46</v>
      </c>
      <c r="C50" s="11" t="s">
        <v>212</v>
      </c>
      <c r="D50" s="32" t="s">
        <v>248</v>
      </c>
      <c r="E50" s="29" t="s">
        <v>894</v>
      </c>
      <c r="F50" s="11">
        <v>46</v>
      </c>
      <c r="G50">
        <v>652700</v>
      </c>
      <c r="H50" s="1">
        <f t="shared" si="1"/>
        <v>22400</v>
      </c>
      <c r="I50" s="29" t="s">
        <v>894</v>
      </c>
      <c r="J50" s="11">
        <v>46</v>
      </c>
      <c r="K50" t="s">
        <v>210</v>
      </c>
      <c r="L50" s="32" t="s">
        <v>778</v>
      </c>
      <c r="M50" s="29" t="s">
        <v>894</v>
      </c>
    </row>
    <row r="51" spans="2:13" ht="13.5">
      <c r="B51" s="11">
        <v>47</v>
      </c>
      <c r="C51" s="11" t="s">
        <v>212</v>
      </c>
      <c r="D51" s="32" t="s">
        <v>98</v>
      </c>
      <c r="E51" s="29" t="s">
        <v>894</v>
      </c>
      <c r="F51" s="11">
        <v>47</v>
      </c>
      <c r="G51">
        <v>675100</v>
      </c>
      <c r="H51" s="1">
        <f t="shared" si="1"/>
        <v>22400</v>
      </c>
      <c r="I51" s="29" t="s">
        <v>894</v>
      </c>
      <c r="J51" s="11">
        <v>47</v>
      </c>
      <c r="K51" t="s">
        <v>210</v>
      </c>
      <c r="L51" s="32" t="s">
        <v>778</v>
      </c>
      <c r="M51" s="29" t="s">
        <v>894</v>
      </c>
    </row>
    <row r="52" spans="2:13" ht="13.5">
      <c r="B52" s="11">
        <v>48</v>
      </c>
      <c r="C52" s="11" t="s">
        <v>212</v>
      </c>
      <c r="D52" s="32" t="s">
        <v>892</v>
      </c>
      <c r="E52" s="29" t="s">
        <v>894</v>
      </c>
      <c r="F52" s="11">
        <v>48</v>
      </c>
      <c r="G52">
        <v>697500</v>
      </c>
      <c r="H52" s="1">
        <f t="shared" si="1"/>
        <v>22400</v>
      </c>
      <c r="I52" s="29" t="s">
        <v>894</v>
      </c>
      <c r="J52" s="11">
        <v>48</v>
      </c>
      <c r="K52" t="s">
        <v>210</v>
      </c>
      <c r="L52" s="32" t="s">
        <v>778</v>
      </c>
      <c r="M52" s="29" t="s">
        <v>894</v>
      </c>
    </row>
    <row r="53" spans="2:13" ht="13.5">
      <c r="B53" s="11">
        <v>49</v>
      </c>
      <c r="C53" s="11" t="s">
        <v>212</v>
      </c>
      <c r="D53" s="32" t="s">
        <v>893</v>
      </c>
      <c r="E53" s="29" t="s">
        <v>894</v>
      </c>
      <c r="F53" s="11">
        <v>49</v>
      </c>
      <c r="G53">
        <v>719900</v>
      </c>
      <c r="H53" s="1">
        <f t="shared" si="1"/>
        <v>22400</v>
      </c>
      <c r="I53" s="29" t="s">
        <v>894</v>
      </c>
      <c r="J53" s="11">
        <v>49</v>
      </c>
      <c r="K53" t="s">
        <v>210</v>
      </c>
      <c r="L53" s="32" t="s">
        <v>778</v>
      </c>
      <c r="M53" s="29" t="s">
        <v>894</v>
      </c>
    </row>
    <row r="54" spans="2:13" ht="13.5">
      <c r="B54" s="11">
        <v>50</v>
      </c>
      <c r="C54" s="11" t="s">
        <v>959</v>
      </c>
      <c r="D54" s="32" t="s">
        <v>960</v>
      </c>
      <c r="E54" s="29" t="s">
        <v>894</v>
      </c>
      <c r="F54" s="11">
        <v>50</v>
      </c>
      <c r="G54">
        <v>742300</v>
      </c>
      <c r="H54" s="1">
        <f t="shared" si="1"/>
        <v>25600</v>
      </c>
      <c r="I54" s="29" t="s">
        <v>894</v>
      </c>
      <c r="J54" s="11">
        <v>50</v>
      </c>
      <c r="K54" t="s">
        <v>961</v>
      </c>
      <c r="L54" s="32" t="s">
        <v>962</v>
      </c>
      <c r="M54" s="29" t="s">
        <v>894</v>
      </c>
    </row>
    <row r="55" spans="3:7" ht="13.5">
      <c r="C55" s="30"/>
      <c r="G55">
        <v>767900</v>
      </c>
    </row>
    <row r="56" ht="13.5">
      <c r="C56" s="30"/>
    </row>
    <row r="57" ht="13.5">
      <c r="C57" s="30"/>
    </row>
    <row r="58" ht="13.5">
      <c r="C58" s="30"/>
    </row>
    <row r="59" ht="13.5">
      <c r="C59" s="30"/>
    </row>
    <row r="60" ht="13.5">
      <c r="C60" s="30"/>
    </row>
    <row r="61" ht="13.5">
      <c r="C61" s="30"/>
    </row>
    <row r="62" ht="13.5">
      <c r="C62" s="30"/>
    </row>
    <row r="65" ht="13.5">
      <c r="D65" t="s">
        <v>380</v>
      </c>
    </row>
    <row r="67" spans="4:10" ht="13.5">
      <c r="D67" t="s">
        <v>773</v>
      </c>
      <c r="F67" t="s">
        <v>821</v>
      </c>
      <c r="G67" t="s">
        <v>780</v>
      </c>
      <c r="H67" t="s">
        <v>781</v>
      </c>
      <c r="J67" t="s">
        <v>847</v>
      </c>
    </row>
    <row r="68" spans="4:11" ht="13.5">
      <c r="D68" t="s">
        <v>774</v>
      </c>
      <c r="E68">
        <v>21</v>
      </c>
      <c r="F68" t="s">
        <v>775</v>
      </c>
      <c r="G68">
        <v>0.5</v>
      </c>
      <c r="H68">
        <v>10</v>
      </c>
      <c r="I68">
        <v>9</v>
      </c>
      <c r="J68" t="s">
        <v>775</v>
      </c>
      <c r="K68">
        <v>0.5</v>
      </c>
    </row>
    <row r="69" spans="5:11" ht="13.5">
      <c r="E69">
        <v>22</v>
      </c>
      <c r="F69" t="s">
        <v>779</v>
      </c>
      <c r="G69">
        <v>0</v>
      </c>
      <c r="H69">
        <v>20</v>
      </c>
      <c r="I69">
        <v>10</v>
      </c>
      <c r="J69" t="s">
        <v>779</v>
      </c>
      <c r="K69">
        <v>0</v>
      </c>
    </row>
    <row r="70" spans="5:11" ht="13.5">
      <c r="E70">
        <v>23</v>
      </c>
      <c r="F70" t="s">
        <v>779</v>
      </c>
      <c r="G70">
        <v>0.5</v>
      </c>
      <c r="H70">
        <v>30</v>
      </c>
      <c r="I70">
        <v>11</v>
      </c>
      <c r="J70" t="s">
        <v>779</v>
      </c>
      <c r="K70">
        <v>0.5</v>
      </c>
    </row>
    <row r="71" spans="5:11" ht="13.5">
      <c r="E71">
        <v>24</v>
      </c>
      <c r="F71" t="s">
        <v>817</v>
      </c>
      <c r="G71">
        <v>0</v>
      </c>
      <c r="H71">
        <v>40</v>
      </c>
      <c r="I71">
        <v>12</v>
      </c>
      <c r="J71" t="s">
        <v>817</v>
      </c>
      <c r="K71">
        <v>0</v>
      </c>
    </row>
    <row r="72" spans="5:11" ht="13.5">
      <c r="E72">
        <v>25</v>
      </c>
      <c r="F72" t="s">
        <v>817</v>
      </c>
      <c r="G72">
        <v>0.5</v>
      </c>
      <c r="H72">
        <v>50</v>
      </c>
      <c r="I72">
        <v>13</v>
      </c>
      <c r="J72" t="s">
        <v>817</v>
      </c>
      <c r="K72">
        <v>0.5</v>
      </c>
    </row>
    <row r="73" spans="5:11" ht="13.5">
      <c r="E73">
        <v>26</v>
      </c>
      <c r="F73" t="s">
        <v>818</v>
      </c>
      <c r="G73">
        <v>0</v>
      </c>
      <c r="H73">
        <v>60</v>
      </c>
      <c r="I73">
        <v>14</v>
      </c>
      <c r="J73" t="s">
        <v>818</v>
      </c>
      <c r="K73">
        <v>0</v>
      </c>
    </row>
    <row r="74" spans="5:8" ht="13.5">
      <c r="E74">
        <v>27</v>
      </c>
      <c r="F74" t="s">
        <v>818</v>
      </c>
      <c r="G74">
        <v>0.5</v>
      </c>
      <c r="H74">
        <v>70</v>
      </c>
    </row>
    <row r="75" spans="4:8" ht="13.5">
      <c r="D75" t="s">
        <v>820</v>
      </c>
      <c r="E75">
        <v>28</v>
      </c>
      <c r="F75" t="s">
        <v>819</v>
      </c>
      <c r="G75">
        <v>0.5</v>
      </c>
      <c r="H75">
        <v>80</v>
      </c>
    </row>
    <row r="76" spans="5:8" ht="13.5">
      <c r="E76">
        <v>29</v>
      </c>
      <c r="F76" t="s">
        <v>819</v>
      </c>
      <c r="G76">
        <v>0.8</v>
      </c>
      <c r="H76">
        <v>90</v>
      </c>
    </row>
    <row r="77" spans="4:8" ht="13.5">
      <c r="D77" t="s">
        <v>845</v>
      </c>
      <c r="E77">
        <v>30</v>
      </c>
      <c r="H77">
        <v>100</v>
      </c>
    </row>
    <row r="78" spans="5:8" ht="13.5">
      <c r="E78">
        <v>31</v>
      </c>
      <c r="H78">
        <v>110</v>
      </c>
    </row>
    <row r="79" spans="5:8" ht="13.5">
      <c r="E79">
        <v>1</v>
      </c>
      <c r="H79">
        <v>120</v>
      </c>
    </row>
    <row r="80" spans="5:8" ht="13.5">
      <c r="E80">
        <v>2</v>
      </c>
      <c r="H80">
        <v>130</v>
      </c>
    </row>
    <row r="81" spans="5:8" ht="13.5">
      <c r="E81">
        <v>3</v>
      </c>
      <c r="H81">
        <v>140</v>
      </c>
    </row>
    <row r="82" spans="5:8" ht="13.5">
      <c r="E82">
        <v>4</v>
      </c>
      <c r="H82">
        <v>150</v>
      </c>
    </row>
    <row r="83" spans="5:8" ht="13.5">
      <c r="E83">
        <v>5</v>
      </c>
      <c r="H83">
        <v>160</v>
      </c>
    </row>
    <row r="84" spans="5:8" ht="13.5">
      <c r="E84">
        <v>6</v>
      </c>
      <c r="H84">
        <v>170</v>
      </c>
    </row>
    <row r="85" spans="5:8" ht="13.5">
      <c r="E85">
        <v>7</v>
      </c>
      <c r="H85">
        <v>180</v>
      </c>
    </row>
    <row r="86" spans="5:8" ht="13.5">
      <c r="E86">
        <v>8</v>
      </c>
      <c r="H86">
        <v>190</v>
      </c>
    </row>
    <row r="87" spans="5:8" ht="13.5">
      <c r="E87">
        <v>9</v>
      </c>
      <c r="F87" t="s">
        <v>817</v>
      </c>
      <c r="G87">
        <v>0.5</v>
      </c>
      <c r="H87">
        <v>200</v>
      </c>
    </row>
    <row r="88" spans="5:8" ht="13.5">
      <c r="E88">
        <v>10</v>
      </c>
      <c r="F88" t="s">
        <v>817</v>
      </c>
      <c r="G88">
        <v>0.8</v>
      </c>
      <c r="H88">
        <v>210</v>
      </c>
    </row>
    <row r="89" spans="5:8" ht="13.5">
      <c r="E89">
        <v>11</v>
      </c>
      <c r="H89">
        <v>220</v>
      </c>
    </row>
    <row r="90" spans="5:8" ht="13.5">
      <c r="E90">
        <v>12</v>
      </c>
      <c r="H90">
        <v>230</v>
      </c>
    </row>
    <row r="91" spans="5:8" ht="13.5">
      <c r="E91">
        <v>13</v>
      </c>
      <c r="F91" t="s">
        <v>818</v>
      </c>
      <c r="G91">
        <v>0.2</v>
      </c>
      <c r="H91">
        <v>240</v>
      </c>
    </row>
    <row r="92" spans="5:8" ht="13.5">
      <c r="E92">
        <v>14</v>
      </c>
      <c r="F92" t="s">
        <v>818</v>
      </c>
      <c r="G92">
        <v>0.5</v>
      </c>
      <c r="H92">
        <v>250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14" sqref="E14"/>
    </sheetView>
  </sheetViews>
  <sheetFormatPr defaultColWidth="9.00390625" defaultRowHeight="13.5"/>
  <sheetData>
    <row r="1" ht="13.5">
      <c r="A1" t="s">
        <v>447</v>
      </c>
    </row>
    <row r="2" ht="13.5">
      <c r="B2" t="s">
        <v>546</v>
      </c>
    </row>
    <row r="3" ht="13.5">
      <c r="B3">
        <v>1</v>
      </c>
    </row>
    <row r="4" ht="13.5">
      <c r="B4">
        <v>2</v>
      </c>
    </row>
    <row r="5" spans="2:3" ht="13.5">
      <c r="B5">
        <v>3</v>
      </c>
      <c r="C5">
        <v>200</v>
      </c>
    </row>
    <row r="6" ht="13.5">
      <c r="B6">
        <v>4</v>
      </c>
    </row>
    <row r="7" ht="13.5">
      <c r="B7">
        <v>5</v>
      </c>
    </row>
    <row r="12" ht="13.5">
      <c r="B12" t="s">
        <v>448</v>
      </c>
    </row>
    <row r="13" spans="2:5" ht="13.5">
      <c r="B13" t="s">
        <v>451</v>
      </c>
      <c r="C13" t="s">
        <v>303</v>
      </c>
      <c r="D13" t="s">
        <v>629</v>
      </c>
      <c r="E13" t="s">
        <v>630</v>
      </c>
    </row>
    <row r="14" spans="2:4" ht="13.5">
      <c r="B14" t="s">
        <v>449</v>
      </c>
      <c r="C14" t="s">
        <v>450</v>
      </c>
      <c r="D14">
        <v>2</v>
      </c>
    </row>
    <row r="15" spans="2:4" ht="13.5">
      <c r="B15" t="s">
        <v>453</v>
      </c>
      <c r="C15" t="s">
        <v>452</v>
      </c>
      <c r="D15">
        <v>1</v>
      </c>
    </row>
    <row r="16" spans="2:3" ht="13.5">
      <c r="B16" t="s">
        <v>455</v>
      </c>
      <c r="C16" t="s">
        <v>454</v>
      </c>
    </row>
    <row r="17" spans="2:4" ht="13.5">
      <c r="B17" t="s">
        <v>457</v>
      </c>
      <c r="C17" t="s">
        <v>458</v>
      </c>
      <c r="D17">
        <v>3</v>
      </c>
    </row>
    <row r="18" spans="2:4" ht="13.5">
      <c r="B18" t="s">
        <v>459</v>
      </c>
      <c r="C18" t="s">
        <v>460</v>
      </c>
      <c r="D18">
        <v>2</v>
      </c>
    </row>
    <row r="19" spans="2:4" ht="13.5">
      <c r="B19" t="s">
        <v>461</v>
      </c>
      <c r="C19" t="s">
        <v>462</v>
      </c>
      <c r="D19">
        <v>1</v>
      </c>
    </row>
    <row r="20" spans="2:4" ht="13.5">
      <c r="B20" t="s">
        <v>464</v>
      </c>
      <c r="C20" t="s">
        <v>463</v>
      </c>
      <c r="D20">
        <v>2</v>
      </c>
    </row>
    <row r="21" spans="2:4" ht="13.5">
      <c r="B21" t="s">
        <v>466</v>
      </c>
      <c r="C21" t="s">
        <v>465</v>
      </c>
      <c r="D21">
        <v>3</v>
      </c>
    </row>
    <row r="22" spans="2:4" ht="13.5">
      <c r="B22" t="s">
        <v>468</v>
      </c>
      <c r="C22" t="s">
        <v>467</v>
      </c>
      <c r="D22">
        <v>3</v>
      </c>
    </row>
    <row r="23" ht="13.5">
      <c r="B23" t="s">
        <v>469</v>
      </c>
    </row>
    <row r="24" ht="13.5">
      <c r="B24" t="s">
        <v>456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K25"/>
  <sheetViews>
    <sheetView zoomScalePageLayoutView="0" workbookViewId="0" topLeftCell="A1">
      <selection activeCell="A3" sqref="A3:L15"/>
    </sheetView>
  </sheetViews>
  <sheetFormatPr defaultColWidth="9.00390625" defaultRowHeight="13.5"/>
  <cols>
    <col min="2" max="2" width="15.25390625" style="0" bestFit="1" customWidth="1"/>
    <col min="3" max="3" width="6.00390625" style="0" customWidth="1"/>
    <col min="4" max="5" width="11.00390625" style="0" bestFit="1" customWidth="1"/>
    <col min="6" max="7" width="11.00390625" style="0" customWidth="1"/>
    <col min="8" max="8" width="5.50390625" style="0" bestFit="1" customWidth="1"/>
    <col min="9" max="9" width="12.50390625" style="0" bestFit="1" customWidth="1"/>
    <col min="10" max="10" width="14.625" style="0" customWidth="1"/>
    <col min="11" max="11" width="54.50390625" style="0" bestFit="1" customWidth="1"/>
  </cols>
  <sheetData>
    <row r="3" spans="2:11" ht="13.5">
      <c r="B3" s="1" t="s">
        <v>293</v>
      </c>
      <c r="C3" s="1" t="s">
        <v>294</v>
      </c>
      <c r="D3" s="1" t="s">
        <v>298</v>
      </c>
      <c r="E3" s="1" t="s">
        <v>295</v>
      </c>
      <c r="F3" s="1" t="s">
        <v>321</v>
      </c>
      <c r="G3" s="1" t="s">
        <v>379</v>
      </c>
      <c r="H3" s="1" t="s">
        <v>384</v>
      </c>
      <c r="I3" s="1" t="s">
        <v>355</v>
      </c>
      <c r="J3" s="1" t="s">
        <v>388</v>
      </c>
      <c r="K3" s="1" t="s">
        <v>320</v>
      </c>
    </row>
    <row r="4" spans="2:11" ht="13.5">
      <c r="B4" s="1" t="s">
        <v>305</v>
      </c>
      <c r="C4" s="1">
        <v>1000</v>
      </c>
      <c r="D4" s="1">
        <v>85</v>
      </c>
      <c r="E4" s="1">
        <v>127</v>
      </c>
      <c r="F4" s="1">
        <f aca="true" t="shared" si="0" ref="F4:F15">SUM(D4:E4)</f>
        <v>212</v>
      </c>
      <c r="G4" s="13">
        <f>C4/E4</f>
        <v>7.874015748031496</v>
      </c>
      <c r="H4" s="25">
        <v>5</v>
      </c>
      <c r="I4" s="1">
        <v>1</v>
      </c>
      <c r="J4" s="1" t="s">
        <v>389</v>
      </c>
      <c r="K4" s="1" t="s">
        <v>401</v>
      </c>
    </row>
    <row r="5" spans="2:11" ht="13.5">
      <c r="B5" s="1" t="s">
        <v>299</v>
      </c>
      <c r="C5" s="1">
        <v>1000</v>
      </c>
      <c r="D5" s="1">
        <v>80</v>
      </c>
      <c r="E5" s="1">
        <v>120</v>
      </c>
      <c r="F5" s="1">
        <f t="shared" si="0"/>
        <v>200</v>
      </c>
      <c r="G5" s="13">
        <f>C5/E5</f>
        <v>8.333333333333334</v>
      </c>
      <c r="H5" s="25">
        <v>5</v>
      </c>
      <c r="I5" s="1">
        <v>1</v>
      </c>
      <c r="J5" s="1" t="s">
        <v>389</v>
      </c>
      <c r="K5" s="1" t="s">
        <v>401</v>
      </c>
    </row>
    <row r="6" spans="2:11" ht="13.5">
      <c r="B6" s="1" t="s">
        <v>378</v>
      </c>
      <c r="C6" s="1">
        <v>800</v>
      </c>
      <c r="D6" s="1">
        <v>73</v>
      </c>
      <c r="E6" s="1">
        <v>36</v>
      </c>
      <c r="F6" s="1">
        <f>SUM(D6:E6)</f>
        <v>109</v>
      </c>
      <c r="G6" s="13">
        <f>C6/E6</f>
        <v>22.22222222222222</v>
      </c>
      <c r="H6" s="25">
        <v>5</v>
      </c>
      <c r="I6" s="1">
        <v>8</v>
      </c>
      <c r="J6" s="1" t="s">
        <v>389</v>
      </c>
      <c r="K6" s="1" t="s">
        <v>402</v>
      </c>
    </row>
    <row r="7" spans="2:11" ht="13.5">
      <c r="B7" s="3" t="s">
        <v>337</v>
      </c>
      <c r="C7" s="1">
        <v>650</v>
      </c>
      <c r="D7" s="3">
        <v>60</v>
      </c>
      <c r="E7" s="1">
        <v>30</v>
      </c>
      <c r="F7" s="3">
        <f t="shared" si="0"/>
        <v>90</v>
      </c>
      <c r="G7" s="13">
        <f aca="true" t="shared" si="1" ref="G7:G15">C7/E7</f>
        <v>21.666666666666668</v>
      </c>
      <c r="H7" s="25"/>
      <c r="I7" s="1">
        <v>7</v>
      </c>
      <c r="J7" s="1" t="s">
        <v>389</v>
      </c>
      <c r="K7" s="1" t="s">
        <v>402</v>
      </c>
    </row>
    <row r="8" spans="2:11" ht="13.5">
      <c r="B8" s="1" t="s">
        <v>292</v>
      </c>
      <c r="C8" s="1">
        <v>600</v>
      </c>
      <c r="D8" s="1">
        <v>58</v>
      </c>
      <c r="E8" s="1">
        <v>29</v>
      </c>
      <c r="F8" s="1">
        <f t="shared" si="0"/>
        <v>87</v>
      </c>
      <c r="G8" s="13">
        <f t="shared" si="1"/>
        <v>20.689655172413794</v>
      </c>
      <c r="H8" s="25"/>
      <c r="I8" s="1">
        <v>6</v>
      </c>
      <c r="J8" s="1" t="s">
        <v>389</v>
      </c>
      <c r="K8" s="1" t="s">
        <v>402</v>
      </c>
    </row>
    <row r="9" spans="2:11" ht="13.5">
      <c r="B9" s="1" t="s">
        <v>296</v>
      </c>
      <c r="C9" s="1">
        <v>525</v>
      </c>
      <c r="D9" s="1">
        <v>56</v>
      </c>
      <c r="E9" s="1">
        <v>28</v>
      </c>
      <c r="F9" s="1">
        <f t="shared" si="0"/>
        <v>84</v>
      </c>
      <c r="G9" s="13">
        <f t="shared" si="1"/>
        <v>18.75</v>
      </c>
      <c r="H9" s="25"/>
      <c r="I9" s="1">
        <v>5</v>
      </c>
      <c r="J9" s="1" t="s">
        <v>389</v>
      </c>
      <c r="K9" s="1" t="s">
        <v>402</v>
      </c>
    </row>
    <row r="10" spans="2:11" ht="13.5">
      <c r="B10" s="1" t="s">
        <v>311</v>
      </c>
      <c r="C10" s="1">
        <v>480</v>
      </c>
      <c r="D10" s="1">
        <v>54</v>
      </c>
      <c r="E10" s="1">
        <v>27</v>
      </c>
      <c r="F10" s="1">
        <f t="shared" si="0"/>
        <v>81</v>
      </c>
      <c r="G10" s="13">
        <f t="shared" si="1"/>
        <v>17.77777777777778</v>
      </c>
      <c r="H10" s="25"/>
      <c r="I10" s="1">
        <v>4</v>
      </c>
      <c r="J10" s="1" t="s">
        <v>389</v>
      </c>
      <c r="K10" s="1" t="s">
        <v>402</v>
      </c>
    </row>
    <row r="11" spans="2:11" ht="13.5">
      <c r="B11" s="1" t="s">
        <v>306</v>
      </c>
      <c r="C11" s="1">
        <v>430</v>
      </c>
      <c r="D11" s="1">
        <v>42</v>
      </c>
      <c r="E11" s="1">
        <v>21</v>
      </c>
      <c r="F11" s="1">
        <f t="shared" si="0"/>
        <v>63</v>
      </c>
      <c r="G11" s="13">
        <f t="shared" si="1"/>
        <v>20.476190476190474</v>
      </c>
      <c r="H11" s="25"/>
      <c r="I11" s="1">
        <v>4</v>
      </c>
      <c r="J11" s="1" t="s">
        <v>389</v>
      </c>
      <c r="K11" s="1" t="s">
        <v>402</v>
      </c>
    </row>
    <row r="12" spans="2:11" ht="13.5">
      <c r="B12" s="1" t="s">
        <v>316</v>
      </c>
      <c r="C12" s="1">
        <v>390</v>
      </c>
      <c r="D12" s="1">
        <v>50</v>
      </c>
      <c r="E12" s="1">
        <v>25</v>
      </c>
      <c r="F12" s="1">
        <f t="shared" si="0"/>
        <v>75</v>
      </c>
      <c r="G12" s="13">
        <f t="shared" si="1"/>
        <v>15.6</v>
      </c>
      <c r="H12" s="25"/>
      <c r="I12" s="1">
        <v>4</v>
      </c>
      <c r="J12" s="1" t="s">
        <v>389</v>
      </c>
      <c r="K12" s="1" t="s">
        <v>403</v>
      </c>
    </row>
    <row r="13" spans="2:11" ht="13.5">
      <c r="B13" s="3" t="s">
        <v>325</v>
      </c>
      <c r="C13" s="3">
        <v>350</v>
      </c>
      <c r="D13" s="3">
        <v>48</v>
      </c>
      <c r="E13" s="3">
        <v>24</v>
      </c>
      <c r="F13" s="3">
        <f t="shared" si="0"/>
        <v>72</v>
      </c>
      <c r="G13" s="13">
        <f t="shared" si="1"/>
        <v>14.583333333333334</v>
      </c>
      <c r="H13" s="25"/>
      <c r="I13" s="1">
        <v>1</v>
      </c>
      <c r="J13" s="1" t="s">
        <v>389</v>
      </c>
      <c r="K13" s="1" t="s">
        <v>403</v>
      </c>
    </row>
    <row r="14" spans="2:11" ht="13.5">
      <c r="B14" s="1" t="s">
        <v>315</v>
      </c>
      <c r="C14" s="1">
        <v>280</v>
      </c>
      <c r="D14" s="1">
        <v>46</v>
      </c>
      <c r="E14" s="1">
        <v>23</v>
      </c>
      <c r="F14" s="1">
        <f t="shared" si="0"/>
        <v>69</v>
      </c>
      <c r="G14" s="13">
        <f t="shared" si="1"/>
        <v>12.173913043478262</v>
      </c>
      <c r="H14" s="25"/>
      <c r="I14" s="1">
        <v>1</v>
      </c>
      <c r="J14" s="1" t="s">
        <v>389</v>
      </c>
      <c r="K14" s="1" t="s">
        <v>403</v>
      </c>
    </row>
    <row r="15" spans="2:11" ht="13.5">
      <c r="B15" s="1" t="s">
        <v>297</v>
      </c>
      <c r="C15" s="1">
        <v>250</v>
      </c>
      <c r="D15" s="1">
        <v>43</v>
      </c>
      <c r="E15" s="1">
        <v>21</v>
      </c>
      <c r="F15" s="1">
        <f t="shared" si="0"/>
        <v>64</v>
      </c>
      <c r="G15" s="13">
        <f t="shared" si="1"/>
        <v>11.904761904761905</v>
      </c>
      <c r="H15" s="25"/>
      <c r="I15" s="1">
        <v>1</v>
      </c>
      <c r="J15" s="1" t="s">
        <v>389</v>
      </c>
      <c r="K15" s="1" t="s">
        <v>403</v>
      </c>
    </row>
    <row r="22" spans="2:11" ht="13.5">
      <c r="B22" s="1" t="s">
        <v>293</v>
      </c>
      <c r="C22" s="1" t="s">
        <v>294</v>
      </c>
      <c r="D22" s="1" t="s">
        <v>298</v>
      </c>
      <c r="E22" s="1" t="s">
        <v>295</v>
      </c>
      <c r="F22" s="1" t="s">
        <v>321</v>
      </c>
      <c r="G22" s="1" t="s">
        <v>379</v>
      </c>
      <c r="H22" s="1" t="s">
        <v>384</v>
      </c>
      <c r="I22" s="1" t="s">
        <v>355</v>
      </c>
      <c r="J22" s="1" t="s">
        <v>388</v>
      </c>
      <c r="K22" s="1" t="s">
        <v>320</v>
      </c>
    </row>
    <row r="23" spans="2:11" ht="13.5">
      <c r="B23" s="1" t="s">
        <v>387</v>
      </c>
      <c r="C23" s="1">
        <v>200</v>
      </c>
      <c r="D23" s="1" t="s">
        <v>386</v>
      </c>
      <c r="E23" s="1">
        <v>225</v>
      </c>
      <c r="F23" s="1">
        <f>SUM(D23:E23)</f>
        <v>225</v>
      </c>
      <c r="G23" s="13">
        <f>C23/E23</f>
        <v>0.8888888888888888</v>
      </c>
      <c r="H23" s="1">
        <v>150</v>
      </c>
      <c r="I23" s="3">
        <v>1</v>
      </c>
      <c r="J23" s="1" t="s">
        <v>390</v>
      </c>
      <c r="K23" s="1" t="s">
        <v>405</v>
      </c>
    </row>
    <row r="24" spans="2:11" ht="13.5">
      <c r="B24" s="1" t="s">
        <v>288</v>
      </c>
      <c r="C24" s="1">
        <v>200</v>
      </c>
      <c r="D24" s="1" t="s">
        <v>386</v>
      </c>
      <c r="E24" s="1">
        <v>225</v>
      </c>
      <c r="F24" s="1">
        <f>SUM(D24:E24)</f>
        <v>225</v>
      </c>
      <c r="G24" s="13">
        <f>C24/E24</f>
        <v>0.8888888888888888</v>
      </c>
      <c r="H24" s="1">
        <v>150</v>
      </c>
      <c r="I24" s="3">
        <v>1</v>
      </c>
      <c r="J24" s="1" t="s">
        <v>391</v>
      </c>
      <c r="K24" s="1" t="s">
        <v>406</v>
      </c>
    </row>
    <row r="25" spans="2:11" ht="13.5">
      <c r="B25" s="1" t="s">
        <v>400</v>
      </c>
      <c r="C25" s="1">
        <v>300</v>
      </c>
      <c r="D25" s="1"/>
      <c r="E25" s="1">
        <v>72</v>
      </c>
      <c r="F25" s="1"/>
      <c r="G25" s="4">
        <f>C25/E25</f>
        <v>4.166666666666667</v>
      </c>
      <c r="H25" s="1"/>
      <c r="I25" s="1"/>
      <c r="J25" s="1"/>
      <c r="K25" s="1" t="s">
        <v>404</v>
      </c>
    </row>
  </sheetData>
  <sheetProtection/>
  <autoFilter ref="B3:K3"/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90"/>
  <sheetViews>
    <sheetView zoomScalePageLayoutView="0" workbookViewId="0" topLeftCell="A55">
      <selection activeCell="D75" sqref="D75:D79"/>
    </sheetView>
  </sheetViews>
  <sheetFormatPr defaultColWidth="9.00390625" defaultRowHeight="13.5"/>
  <cols>
    <col min="2" max="2" width="17.125" style="0" bestFit="1" customWidth="1"/>
    <col min="3" max="3" width="17.125" style="0" customWidth="1"/>
    <col min="4" max="4" width="20.50390625" style="10" customWidth="1"/>
    <col min="5" max="5" width="8.50390625" style="12" bestFit="1" customWidth="1"/>
    <col min="9" max="9" width="17.125" style="0" bestFit="1" customWidth="1"/>
    <col min="10" max="10" width="20.50390625" style="10" customWidth="1"/>
    <col min="11" max="11" width="8.50390625" style="12" bestFit="1" customWidth="1"/>
  </cols>
  <sheetData>
    <row r="1" spans="2:11" ht="13.5">
      <c r="B1" s="90" t="s">
        <v>484</v>
      </c>
      <c r="C1" s="91" t="s">
        <v>783</v>
      </c>
      <c r="D1" s="92" t="s">
        <v>303</v>
      </c>
      <c r="E1" s="93" t="s">
        <v>304</v>
      </c>
      <c r="F1" s="90" t="s">
        <v>289</v>
      </c>
      <c r="J1"/>
      <c r="K1"/>
    </row>
    <row r="2" spans="2:11" ht="13.5">
      <c r="B2" s="1" t="s">
        <v>488</v>
      </c>
      <c r="C2" s="3" t="str">
        <f aca="true" t="shared" si="0" ref="C2:C26">PHONETIC(B2)</f>
        <v>あいのこくはくはどこで</v>
      </c>
      <c r="D2" s="26" t="s">
        <v>317</v>
      </c>
      <c r="E2" s="27">
        <v>10</v>
      </c>
      <c r="F2" s="1"/>
      <c r="J2"/>
      <c r="K2"/>
    </row>
    <row r="3" spans="2:11" ht="13.5">
      <c r="B3" s="1" t="s">
        <v>488</v>
      </c>
      <c r="C3" s="3" t="str">
        <f t="shared" si="0"/>
        <v>あいのこくはくはどこで</v>
      </c>
      <c r="D3" s="26" t="s">
        <v>318</v>
      </c>
      <c r="E3" s="27">
        <v>8</v>
      </c>
      <c r="F3" s="1"/>
      <c r="J3"/>
      <c r="K3"/>
    </row>
    <row r="4" spans="2:11" ht="13.5">
      <c r="B4" s="1" t="s">
        <v>488</v>
      </c>
      <c r="C4" s="3" t="str">
        <f t="shared" si="0"/>
        <v>あいのこくはくはどこで</v>
      </c>
      <c r="D4" s="26" t="s">
        <v>319</v>
      </c>
      <c r="E4" s="27">
        <v>3</v>
      </c>
      <c r="F4" s="1"/>
      <c r="J4"/>
      <c r="K4"/>
    </row>
    <row r="5" spans="2:11" ht="13.5">
      <c r="B5" s="1" t="s">
        <v>506</v>
      </c>
      <c r="C5" s="3" t="str">
        <f t="shared" si="0"/>
        <v>あさごはんたべた？</v>
      </c>
      <c r="D5" s="26" t="s">
        <v>395</v>
      </c>
      <c r="E5" s="27">
        <v>12</v>
      </c>
      <c r="F5" s="1"/>
      <c r="J5"/>
      <c r="K5"/>
    </row>
    <row r="6" spans="2:11" ht="13.5">
      <c r="B6" s="1" t="s">
        <v>506</v>
      </c>
      <c r="C6" s="3" t="str">
        <f t="shared" si="0"/>
        <v>あさごはんたべた？</v>
      </c>
      <c r="D6" s="26" t="s">
        <v>396</v>
      </c>
      <c r="E6" s="27">
        <v>3</v>
      </c>
      <c r="F6" s="1"/>
      <c r="J6"/>
      <c r="K6"/>
    </row>
    <row r="7" spans="2:11" ht="13.5">
      <c r="B7" s="1" t="s">
        <v>486</v>
      </c>
      <c r="C7" s="3" t="str">
        <f t="shared" si="0"/>
        <v>あなたのさいころは？</v>
      </c>
      <c r="D7" s="26" t="s">
        <v>307</v>
      </c>
      <c r="E7" s="27">
        <v>0</v>
      </c>
      <c r="F7" s="1" t="s">
        <v>310</v>
      </c>
      <c r="J7"/>
      <c r="K7"/>
    </row>
    <row r="8" spans="2:11" ht="13.5">
      <c r="B8" s="1" t="s">
        <v>486</v>
      </c>
      <c r="C8" s="3" t="str">
        <f t="shared" si="0"/>
        <v>あなたのさいころは？</v>
      </c>
      <c r="D8" s="26" t="s">
        <v>308</v>
      </c>
      <c r="E8" s="27">
        <v>0</v>
      </c>
      <c r="F8" s="1" t="s">
        <v>366</v>
      </c>
      <c r="J8"/>
      <c r="K8"/>
    </row>
    <row r="9" spans="2:11" ht="13.5">
      <c r="B9" s="1" t="s">
        <v>486</v>
      </c>
      <c r="C9" s="3" t="str">
        <f t="shared" si="0"/>
        <v>あなたのさいころは？</v>
      </c>
      <c r="D9" s="26" t="s">
        <v>309</v>
      </c>
      <c r="E9" s="27">
        <v>0</v>
      </c>
      <c r="F9" s="1" t="s">
        <v>367</v>
      </c>
      <c r="J9"/>
      <c r="K9"/>
    </row>
    <row r="10" spans="2:11" ht="13.5">
      <c r="B10" s="1" t="s">
        <v>205</v>
      </c>
      <c r="C10" s="3" t="str">
        <f t="shared" si="0"/>
        <v>おかあさんにぷれぜんと</v>
      </c>
      <c r="D10" s="26" t="s">
        <v>206</v>
      </c>
      <c r="E10" s="27">
        <v>10</v>
      </c>
      <c r="F10" s="1"/>
      <c r="J10"/>
      <c r="K10"/>
    </row>
    <row r="11" spans="2:11" ht="13.5">
      <c r="B11" s="1" t="s">
        <v>205</v>
      </c>
      <c r="C11" s="3" t="str">
        <f t="shared" si="0"/>
        <v>おかあさんにぷれぜんと</v>
      </c>
      <c r="D11" s="26" t="s">
        <v>207</v>
      </c>
      <c r="E11" s="27">
        <v>8</v>
      </c>
      <c r="F11" s="1"/>
      <c r="J11"/>
      <c r="K11"/>
    </row>
    <row r="12" spans="2:11" ht="13.5">
      <c r="B12" s="1" t="s">
        <v>205</v>
      </c>
      <c r="C12" s="3" t="str">
        <f t="shared" si="0"/>
        <v>おかあさんにぷれぜんと</v>
      </c>
      <c r="D12" s="26" t="s">
        <v>208</v>
      </c>
      <c r="E12" s="27">
        <v>12</v>
      </c>
      <c r="F12" s="1"/>
      <c r="J12"/>
      <c r="K12"/>
    </row>
    <row r="13" spans="2:11" ht="13.5">
      <c r="B13" s="1" t="s">
        <v>489</v>
      </c>
      <c r="C13" s="3" t="str">
        <f t="shared" si="0"/>
        <v>おなかがいたいの</v>
      </c>
      <c r="D13" s="26" t="s">
        <v>322</v>
      </c>
      <c r="E13" s="27">
        <v>15</v>
      </c>
      <c r="F13" s="1"/>
      <c r="J13"/>
      <c r="K13"/>
    </row>
    <row r="14" spans="2:11" ht="13.5">
      <c r="B14" s="1" t="s">
        <v>489</v>
      </c>
      <c r="C14" s="3" t="str">
        <f t="shared" si="0"/>
        <v>おなかがいたいの</v>
      </c>
      <c r="D14" s="26" t="s">
        <v>323</v>
      </c>
      <c r="E14" s="27">
        <v>2</v>
      </c>
      <c r="F14" s="1"/>
      <c r="J14"/>
      <c r="K14"/>
    </row>
    <row r="15" spans="2:11" ht="13.5">
      <c r="B15" s="1" t="s">
        <v>489</v>
      </c>
      <c r="C15" s="3" t="str">
        <f t="shared" si="0"/>
        <v>おなかがいたいの</v>
      </c>
      <c r="D15" s="26" t="s">
        <v>324</v>
      </c>
      <c r="E15" s="27">
        <v>1</v>
      </c>
      <c r="F15" s="1"/>
      <c r="J15"/>
      <c r="K15"/>
    </row>
    <row r="16" spans="2:11" ht="13.5">
      <c r="B16" s="1" t="s">
        <v>584</v>
      </c>
      <c r="C16" s="3" t="str">
        <f t="shared" si="0"/>
        <v>おわらいすき？</v>
      </c>
      <c r="D16" s="26" t="s">
        <v>585</v>
      </c>
      <c r="E16" s="27">
        <v>8</v>
      </c>
      <c r="F16" s="1"/>
      <c r="J16"/>
      <c r="K16"/>
    </row>
    <row r="17" spans="2:11" ht="13.5">
      <c r="B17" s="1" t="s">
        <v>584</v>
      </c>
      <c r="C17" s="3" t="str">
        <f t="shared" si="0"/>
        <v>おわらいすき？</v>
      </c>
      <c r="D17" s="26" t="s">
        <v>330</v>
      </c>
      <c r="E17" s="27">
        <v>8</v>
      </c>
      <c r="F17" s="1"/>
      <c r="J17"/>
      <c r="K17"/>
    </row>
    <row r="18" spans="2:11" ht="13.5">
      <c r="B18" s="1" t="s">
        <v>584</v>
      </c>
      <c r="C18" s="3" t="str">
        <f t="shared" si="0"/>
        <v>おわらいすき？</v>
      </c>
      <c r="D18" s="26" t="s">
        <v>586</v>
      </c>
      <c r="E18" s="27">
        <v>8</v>
      </c>
      <c r="F18" s="1"/>
      <c r="J18"/>
      <c r="K18"/>
    </row>
    <row r="19" spans="2:11" ht="13.5">
      <c r="B19" s="1" t="s">
        <v>599</v>
      </c>
      <c r="C19" s="3" t="str">
        <f t="shared" si="0"/>
        <v>おんしつこうかがすについて</v>
      </c>
      <c r="D19" s="26" t="s">
        <v>600</v>
      </c>
      <c r="E19" s="27">
        <v>1</v>
      </c>
      <c r="F19" s="1"/>
      <c r="J19"/>
      <c r="K19"/>
    </row>
    <row r="20" spans="2:11" ht="13.5">
      <c r="B20" s="1" t="s">
        <v>599</v>
      </c>
      <c r="C20" s="3" t="str">
        <f t="shared" si="0"/>
        <v>おんしつこうかがすについて</v>
      </c>
      <c r="D20" s="26" t="s">
        <v>601</v>
      </c>
      <c r="E20" s="27" t="s">
        <v>665</v>
      </c>
      <c r="F20" s="1"/>
      <c r="J20"/>
      <c r="K20"/>
    </row>
    <row r="21" spans="2:11" ht="13.5">
      <c r="B21" s="1" t="s">
        <v>599</v>
      </c>
      <c r="C21" s="3" t="str">
        <f t="shared" si="0"/>
        <v>おんしつこうかがすについて</v>
      </c>
      <c r="D21" s="26" t="s">
        <v>602</v>
      </c>
      <c r="E21" s="27" t="s">
        <v>665</v>
      </c>
      <c r="F21" s="1"/>
      <c r="J21"/>
      <c r="K21"/>
    </row>
    <row r="22" spans="2:11" ht="13.5">
      <c r="B22" s="1" t="s">
        <v>589</v>
      </c>
      <c r="C22" s="3" t="str">
        <f t="shared" si="0"/>
        <v>かしていたおかね</v>
      </c>
      <c r="D22" s="26" t="s">
        <v>590</v>
      </c>
      <c r="E22" s="27">
        <v>0</v>
      </c>
      <c r="F22" s="1" t="s">
        <v>611</v>
      </c>
      <c r="J22"/>
      <c r="K22"/>
    </row>
    <row r="23" spans="2:11" ht="13.5">
      <c r="B23" s="1" t="s">
        <v>498</v>
      </c>
      <c r="C23" s="3" t="str">
        <f t="shared" si="0"/>
        <v>げいのうかいへのみち！</v>
      </c>
      <c r="D23" s="26" t="s">
        <v>363</v>
      </c>
      <c r="E23" s="27">
        <v>10</v>
      </c>
      <c r="F23" s="1"/>
      <c r="J23"/>
      <c r="K23"/>
    </row>
    <row r="24" spans="2:11" ht="13.5">
      <c r="B24" s="1" t="s">
        <v>498</v>
      </c>
      <c r="C24" s="3" t="str">
        <f t="shared" si="0"/>
        <v>げいのうかいへのみち！</v>
      </c>
      <c r="D24" s="26" t="s">
        <v>364</v>
      </c>
      <c r="E24" s="27">
        <v>10</v>
      </c>
      <c r="F24" s="1"/>
      <c r="J24"/>
      <c r="K24"/>
    </row>
    <row r="25" spans="2:11" ht="13.5">
      <c r="B25" s="1" t="s">
        <v>498</v>
      </c>
      <c r="C25" s="3" t="str">
        <f t="shared" si="0"/>
        <v>げいのうかいへのみち！</v>
      </c>
      <c r="D25" s="26" t="s">
        <v>365</v>
      </c>
      <c r="E25" s="27">
        <v>15</v>
      </c>
      <c r="F25" s="1"/>
      <c r="J25"/>
      <c r="K25"/>
    </row>
    <row r="26" spans="2:11" ht="13.5">
      <c r="B26" s="1" t="s">
        <v>625</v>
      </c>
      <c r="C26" s="3" t="str">
        <f t="shared" si="0"/>
        <v>これをあげるね！</v>
      </c>
      <c r="D26" s="26" t="s">
        <v>590</v>
      </c>
      <c r="E26" s="27">
        <v>0</v>
      </c>
      <c r="F26" s="1" t="s">
        <v>624</v>
      </c>
      <c r="J26"/>
      <c r="K26"/>
    </row>
    <row r="27" spans="2:11" ht="13.5">
      <c r="B27" s="1" t="s">
        <v>505</v>
      </c>
      <c r="C27" s="3" t="s">
        <v>214</v>
      </c>
      <c r="D27" s="26" t="s">
        <v>347</v>
      </c>
      <c r="E27" s="27">
        <v>0</v>
      </c>
      <c r="F27" s="1" t="s">
        <v>215</v>
      </c>
      <c r="J27"/>
      <c r="K27"/>
    </row>
    <row r="28" spans="2:11" ht="13.5">
      <c r="B28" s="1" t="s">
        <v>505</v>
      </c>
      <c r="C28" s="3" t="s">
        <v>214</v>
      </c>
      <c r="D28" s="26" t="s">
        <v>348</v>
      </c>
      <c r="E28" s="27">
        <v>0</v>
      </c>
      <c r="F28" s="1" t="s">
        <v>215</v>
      </c>
      <c r="J28"/>
      <c r="K28"/>
    </row>
    <row r="29" spans="2:11" ht="13.5">
      <c r="B29" s="1" t="s">
        <v>507</v>
      </c>
      <c r="C29" s="3" t="str">
        <f aca="true" t="shared" si="1" ref="C29:C60">PHONETIC(B29)</f>
        <v>さんどいっちのあじ</v>
      </c>
      <c r="D29" s="26" t="s">
        <v>470</v>
      </c>
      <c r="E29" s="27">
        <v>10</v>
      </c>
      <c r="F29" s="1"/>
      <c r="J29"/>
      <c r="K29"/>
    </row>
    <row r="30" spans="2:11" ht="13.5">
      <c r="B30" s="1" t="s">
        <v>507</v>
      </c>
      <c r="C30" s="3" t="str">
        <f t="shared" si="1"/>
        <v>さんどいっちのあじ</v>
      </c>
      <c r="D30" s="26" t="s">
        <v>663</v>
      </c>
      <c r="E30" s="27">
        <v>2</v>
      </c>
      <c r="F30" s="1"/>
      <c r="J30"/>
      <c r="K30"/>
    </row>
    <row r="31" spans="2:11" ht="13.5">
      <c r="B31" s="1" t="s">
        <v>507</v>
      </c>
      <c r="C31" s="3" t="str">
        <f t="shared" si="1"/>
        <v>さんどいっちのあじ</v>
      </c>
      <c r="D31" s="26" t="s">
        <v>664</v>
      </c>
      <c r="E31" s="27" t="s">
        <v>665</v>
      </c>
      <c r="F31" s="1"/>
      <c r="J31"/>
      <c r="K31"/>
    </row>
    <row r="32" spans="2:11" ht="13.5">
      <c r="B32" s="1" t="s">
        <v>501</v>
      </c>
      <c r="C32" s="3" t="str">
        <f t="shared" si="1"/>
        <v>しゃっくりとまらない</v>
      </c>
      <c r="D32" s="26" t="s">
        <v>375</v>
      </c>
      <c r="E32" s="27">
        <v>15</v>
      </c>
      <c r="F32" s="1"/>
      <c r="J32"/>
      <c r="K32"/>
    </row>
    <row r="33" spans="2:11" ht="13.5">
      <c r="B33" s="1" t="s">
        <v>501</v>
      </c>
      <c r="C33" s="3" t="str">
        <f t="shared" si="1"/>
        <v>しゃっくりとまらない</v>
      </c>
      <c r="D33" s="26" t="s">
        <v>376</v>
      </c>
      <c r="E33" s="27">
        <v>10</v>
      </c>
      <c r="F33" s="1"/>
      <c r="J33"/>
      <c r="K33"/>
    </row>
    <row r="34" spans="2:11" ht="13.5">
      <c r="B34" s="1" t="s">
        <v>501</v>
      </c>
      <c r="C34" s="3" t="str">
        <f t="shared" si="1"/>
        <v>しゃっくりとまらない</v>
      </c>
      <c r="D34" s="26" t="s">
        <v>377</v>
      </c>
      <c r="E34" s="27" t="s">
        <v>665</v>
      </c>
      <c r="F34" s="1"/>
      <c r="J34"/>
      <c r="K34"/>
    </row>
    <row r="35" spans="2:11" ht="13.5">
      <c r="B35" s="1" t="s">
        <v>494</v>
      </c>
      <c r="C35" s="3" t="str">
        <f t="shared" si="1"/>
        <v>ぜんせのか・ん・け・い</v>
      </c>
      <c r="D35" s="26" t="s">
        <v>341</v>
      </c>
      <c r="E35" s="27">
        <v>20</v>
      </c>
      <c r="F35" s="1"/>
      <c r="J35"/>
      <c r="K35"/>
    </row>
    <row r="36" spans="2:11" ht="13.5">
      <c r="B36" s="1" t="s">
        <v>494</v>
      </c>
      <c r="C36" s="3" t="str">
        <f t="shared" si="1"/>
        <v>ぜんせのか・ん・け・い</v>
      </c>
      <c r="D36" s="26" t="s">
        <v>342</v>
      </c>
      <c r="E36" s="27">
        <v>15</v>
      </c>
      <c r="F36" s="1"/>
      <c r="J36"/>
      <c r="K36"/>
    </row>
    <row r="37" spans="2:11" ht="13.5">
      <c r="B37" s="1" t="s">
        <v>494</v>
      </c>
      <c r="C37" s="3" t="str">
        <f t="shared" si="1"/>
        <v>ぜんせのか・ん・け・い</v>
      </c>
      <c r="D37" s="26" t="s">
        <v>343</v>
      </c>
      <c r="E37" s="27">
        <v>8</v>
      </c>
      <c r="F37" s="1"/>
      <c r="J37"/>
      <c r="K37"/>
    </row>
    <row r="38" spans="2:11" ht="13.5">
      <c r="B38" s="1" t="s">
        <v>496</v>
      </c>
      <c r="C38" s="3" t="str">
        <f t="shared" si="1"/>
        <v>だいえっとのせいか</v>
      </c>
      <c r="D38" s="26" t="s">
        <v>350</v>
      </c>
      <c r="E38" s="27">
        <v>5</v>
      </c>
      <c r="F38" s="1"/>
      <c r="J38"/>
      <c r="K38"/>
    </row>
    <row r="39" spans="2:11" ht="13.5">
      <c r="B39" s="1" t="s">
        <v>496</v>
      </c>
      <c r="C39" s="3" t="str">
        <f t="shared" si="1"/>
        <v>だいえっとのせいか</v>
      </c>
      <c r="D39" s="26" t="s">
        <v>351</v>
      </c>
      <c r="E39" s="27">
        <v>10</v>
      </c>
      <c r="F39" s="1"/>
      <c r="J39"/>
      <c r="K39"/>
    </row>
    <row r="40" spans="2:11" ht="13.5">
      <c r="B40" s="1" t="s">
        <v>496</v>
      </c>
      <c r="C40" s="3" t="str">
        <f t="shared" si="1"/>
        <v>だいえっとのせいか</v>
      </c>
      <c r="D40" s="26" t="s">
        <v>352</v>
      </c>
      <c r="E40" s="27" t="s">
        <v>665</v>
      </c>
      <c r="F40" s="1"/>
      <c r="J40"/>
      <c r="K40"/>
    </row>
    <row r="41" spans="2:11" ht="13.5">
      <c r="B41" s="1" t="s">
        <v>492</v>
      </c>
      <c r="C41" s="3" t="str">
        <f t="shared" si="1"/>
        <v>どらくえとFFどっち？</v>
      </c>
      <c r="D41" s="26" t="s">
        <v>332</v>
      </c>
      <c r="E41" s="27">
        <v>12</v>
      </c>
      <c r="F41" s="1"/>
      <c r="J41"/>
      <c r="K41"/>
    </row>
    <row r="42" spans="2:11" ht="13.5">
      <c r="B42" s="1" t="s">
        <v>492</v>
      </c>
      <c r="C42" s="3" t="str">
        <f t="shared" si="1"/>
        <v>どらくえとFFどっち？</v>
      </c>
      <c r="D42" s="26" t="s">
        <v>333</v>
      </c>
      <c r="E42" s="27">
        <v>10</v>
      </c>
      <c r="F42" s="1"/>
      <c r="J42"/>
      <c r="K42"/>
    </row>
    <row r="43" spans="2:11" ht="13.5">
      <c r="B43" s="1" t="s">
        <v>492</v>
      </c>
      <c r="C43" s="3" t="str">
        <f t="shared" si="1"/>
        <v>どらくえとFFどっち？</v>
      </c>
      <c r="D43" s="26" t="s">
        <v>334</v>
      </c>
      <c r="E43" s="27">
        <v>8</v>
      </c>
      <c r="F43" s="1"/>
      <c r="J43"/>
      <c r="K43"/>
    </row>
    <row r="44" spans="2:11" ht="13.5">
      <c r="B44" s="1" t="s">
        <v>504</v>
      </c>
      <c r="C44" s="3" t="str">
        <f t="shared" si="1"/>
        <v>なっとうすき？</v>
      </c>
      <c r="D44" s="26" t="s">
        <v>335</v>
      </c>
      <c r="E44" s="27">
        <v>10</v>
      </c>
      <c r="F44" s="1"/>
      <c r="J44"/>
      <c r="K44"/>
    </row>
    <row r="45" spans="2:11" ht="13.5">
      <c r="B45" s="1" t="s">
        <v>504</v>
      </c>
      <c r="C45" s="3" t="str">
        <f t="shared" si="1"/>
        <v>なっとうすき？</v>
      </c>
      <c r="D45" s="26" t="s">
        <v>336</v>
      </c>
      <c r="E45" s="27">
        <v>10</v>
      </c>
      <c r="F45" s="1"/>
      <c r="J45"/>
      <c r="K45"/>
    </row>
    <row r="46" spans="2:11" ht="13.5">
      <c r="B46" s="1" t="s">
        <v>578</v>
      </c>
      <c r="C46" s="3" t="str">
        <f t="shared" si="1"/>
        <v>ならってゆるして</v>
      </c>
      <c r="D46" s="26" t="s">
        <v>579</v>
      </c>
      <c r="E46" s="27">
        <v>10</v>
      </c>
      <c r="F46" s="1"/>
      <c r="J46"/>
      <c r="K46"/>
    </row>
    <row r="47" spans="2:11" ht="13.5">
      <c r="B47" s="1" t="s">
        <v>578</v>
      </c>
      <c r="C47" s="3" t="str">
        <f t="shared" si="1"/>
        <v>ならってゆるして</v>
      </c>
      <c r="D47" s="26" t="s">
        <v>580</v>
      </c>
      <c r="E47" s="27">
        <v>10</v>
      </c>
      <c r="F47" s="1"/>
      <c r="J47"/>
      <c r="K47"/>
    </row>
    <row r="48" spans="2:11" ht="13.5">
      <c r="B48" s="1" t="s">
        <v>578</v>
      </c>
      <c r="C48" s="3" t="str">
        <f t="shared" si="1"/>
        <v>ならってゆるして</v>
      </c>
      <c r="D48" s="26" t="s">
        <v>581</v>
      </c>
      <c r="E48" s="27">
        <v>12</v>
      </c>
      <c r="F48" s="1"/>
      <c r="J48"/>
      <c r="K48"/>
    </row>
    <row r="49" spans="2:11" ht="13.5">
      <c r="B49" s="1" t="s">
        <v>487</v>
      </c>
      <c r="C49" s="3" t="str">
        <f t="shared" si="1"/>
        <v>にわとり？たまご？</v>
      </c>
      <c r="D49" s="26" t="s">
        <v>312</v>
      </c>
      <c r="E49" s="27">
        <v>12</v>
      </c>
      <c r="F49" s="1"/>
      <c r="J49"/>
      <c r="K49"/>
    </row>
    <row r="50" spans="2:11" ht="13.5">
      <c r="B50" s="1" t="s">
        <v>487</v>
      </c>
      <c r="C50" s="3" t="str">
        <f t="shared" si="1"/>
        <v>にわとり？たまご？</v>
      </c>
      <c r="D50" s="26" t="s">
        <v>313</v>
      </c>
      <c r="E50" s="27">
        <v>10</v>
      </c>
      <c r="F50" s="1"/>
      <c r="J50"/>
      <c r="K50"/>
    </row>
    <row r="51" spans="2:11" ht="13.5">
      <c r="B51" s="1" t="s">
        <v>487</v>
      </c>
      <c r="C51" s="3" t="str">
        <f t="shared" si="1"/>
        <v>にわとり？たまご？</v>
      </c>
      <c r="D51" s="26" t="s">
        <v>314</v>
      </c>
      <c r="E51" s="27">
        <v>8</v>
      </c>
      <c r="F51" s="1"/>
      <c r="J51"/>
      <c r="K51"/>
    </row>
    <row r="52" spans="2:11" ht="13.5">
      <c r="B52" s="1" t="s">
        <v>485</v>
      </c>
      <c r="C52" s="3" t="str">
        <f t="shared" si="1"/>
        <v>ねむけをどうにかして</v>
      </c>
      <c r="D52" s="26" t="s">
        <v>300</v>
      </c>
      <c r="E52" s="27">
        <v>10</v>
      </c>
      <c r="F52" s="1"/>
      <c r="J52"/>
      <c r="K52"/>
    </row>
    <row r="53" spans="2:11" ht="13.5">
      <c r="B53" s="1" t="s">
        <v>485</v>
      </c>
      <c r="C53" s="3" t="str">
        <f t="shared" si="1"/>
        <v>ねむけをどうにかして</v>
      </c>
      <c r="D53" s="26" t="s">
        <v>301</v>
      </c>
      <c r="E53" s="27">
        <v>8</v>
      </c>
      <c r="F53" s="1"/>
      <c r="J53"/>
      <c r="K53"/>
    </row>
    <row r="54" spans="2:11" ht="13.5">
      <c r="B54" s="1" t="s">
        <v>485</v>
      </c>
      <c r="C54" s="3" t="str">
        <f t="shared" si="1"/>
        <v>ねむけをどうにかして</v>
      </c>
      <c r="D54" s="26" t="s">
        <v>302</v>
      </c>
      <c r="E54" s="27">
        <v>1</v>
      </c>
      <c r="F54" s="1"/>
      <c r="J54"/>
      <c r="K54"/>
    </row>
    <row r="55" spans="2:11" ht="13.5">
      <c r="B55" s="1" t="s">
        <v>490</v>
      </c>
      <c r="C55" s="3" t="str">
        <f t="shared" si="1"/>
        <v>ぱーっと☆ぱーてぃ</v>
      </c>
      <c r="D55" s="26" t="s">
        <v>326</v>
      </c>
      <c r="E55" s="27">
        <v>10</v>
      </c>
      <c r="F55" s="1"/>
      <c r="J55"/>
      <c r="K55"/>
    </row>
    <row r="56" spans="2:11" ht="13.5">
      <c r="B56" s="1" t="s">
        <v>490</v>
      </c>
      <c r="C56" s="3" t="str">
        <f t="shared" si="1"/>
        <v>ぱーっと☆ぱーてぃ</v>
      </c>
      <c r="D56" s="26" t="s">
        <v>327</v>
      </c>
      <c r="E56" s="27">
        <v>7</v>
      </c>
      <c r="F56" s="1"/>
      <c r="J56"/>
      <c r="K56"/>
    </row>
    <row r="57" spans="2:11" ht="13.5">
      <c r="B57" s="1" t="s">
        <v>490</v>
      </c>
      <c r="C57" s="3" t="str">
        <f t="shared" si="1"/>
        <v>ぱーっと☆ぱーてぃ</v>
      </c>
      <c r="D57" s="26" t="s">
        <v>328</v>
      </c>
      <c r="E57" s="75">
        <v>12</v>
      </c>
      <c r="F57" s="1"/>
      <c r="J57"/>
      <c r="K57"/>
    </row>
    <row r="58" spans="2:11" ht="13.5">
      <c r="B58" s="1" t="s">
        <v>497</v>
      </c>
      <c r="C58" s="3" t="str">
        <f t="shared" si="1"/>
        <v>ひみつのけんぼうしょー</v>
      </c>
      <c r="D58" s="26" t="s">
        <v>357</v>
      </c>
      <c r="E58" s="27">
        <v>7</v>
      </c>
      <c r="F58" s="1"/>
      <c r="J58"/>
      <c r="K58"/>
    </row>
    <row r="59" spans="2:11" ht="13.5">
      <c r="B59" s="1" t="s">
        <v>497</v>
      </c>
      <c r="C59" s="3" t="str">
        <f t="shared" si="1"/>
        <v>ひみつのけんぼうしょー</v>
      </c>
      <c r="D59" s="26" t="s">
        <v>358</v>
      </c>
      <c r="E59" s="27">
        <v>15</v>
      </c>
      <c r="F59" s="1"/>
      <c r="J59"/>
      <c r="K59"/>
    </row>
    <row r="60" spans="2:11" ht="13.5">
      <c r="B60" s="1" t="s">
        <v>497</v>
      </c>
      <c r="C60" s="3" t="str">
        <f t="shared" si="1"/>
        <v>ひみつのけんぼうしょー</v>
      </c>
      <c r="D60" s="26" t="s">
        <v>359</v>
      </c>
      <c r="E60" s="27">
        <v>5</v>
      </c>
      <c r="F60" s="1"/>
      <c r="J60"/>
      <c r="K60"/>
    </row>
    <row r="61" spans="2:11" ht="13.5">
      <c r="B61" s="1" t="s">
        <v>614</v>
      </c>
      <c r="C61" s="3" t="str">
        <f aca="true" t="shared" si="2" ref="C61:C90">PHONETIC(B61)</f>
        <v>ふぁっしょんどうかな</v>
      </c>
      <c r="D61" s="26" t="s">
        <v>615</v>
      </c>
      <c r="E61" s="27">
        <v>8</v>
      </c>
      <c r="F61" s="1"/>
      <c r="J61"/>
      <c r="K61"/>
    </row>
    <row r="62" spans="2:11" ht="13.5">
      <c r="B62" s="1" t="s">
        <v>614</v>
      </c>
      <c r="C62" s="3" t="str">
        <f t="shared" si="2"/>
        <v>ふぁっしょんどうかな</v>
      </c>
      <c r="D62" s="26" t="s">
        <v>616</v>
      </c>
      <c r="E62" s="27" t="s">
        <v>665</v>
      </c>
      <c r="F62" s="1"/>
      <c r="J62"/>
      <c r="K62"/>
    </row>
    <row r="63" spans="2:11" ht="13.5">
      <c r="B63" s="1" t="s">
        <v>614</v>
      </c>
      <c r="C63" s="3" t="str">
        <f t="shared" si="2"/>
        <v>ふぁっしょんどうかな</v>
      </c>
      <c r="D63" s="26" t="s">
        <v>617</v>
      </c>
      <c r="E63" s="27">
        <v>1</v>
      </c>
      <c r="F63" s="1"/>
      <c r="J63"/>
      <c r="K63"/>
    </row>
    <row r="64" spans="2:11" ht="13.5">
      <c r="B64" s="1" t="s">
        <v>499</v>
      </c>
      <c r="C64" s="3" t="str">
        <f t="shared" si="2"/>
        <v>ぷろぽーずだいさくせん！</v>
      </c>
      <c r="D64" s="26" t="s">
        <v>368</v>
      </c>
      <c r="E64" s="27">
        <v>15</v>
      </c>
      <c r="F64" s="1"/>
      <c r="J64"/>
      <c r="K64"/>
    </row>
    <row r="65" spans="2:11" ht="13.5">
      <c r="B65" s="1" t="s">
        <v>499</v>
      </c>
      <c r="C65" s="3" t="str">
        <f t="shared" si="2"/>
        <v>ぷろぽーずだいさくせん！</v>
      </c>
      <c r="D65" s="26" t="s">
        <v>369</v>
      </c>
      <c r="E65" s="27">
        <v>5</v>
      </c>
      <c r="F65" s="1"/>
      <c r="J65"/>
      <c r="K65"/>
    </row>
    <row r="66" spans="2:11" ht="13.5">
      <c r="B66" s="1" t="s">
        <v>499</v>
      </c>
      <c r="C66" s="3" t="str">
        <f t="shared" si="2"/>
        <v>ぷろぽーずだいさくせん！</v>
      </c>
      <c r="D66" s="26" t="s">
        <v>370</v>
      </c>
      <c r="E66" s="27">
        <v>8</v>
      </c>
      <c r="F66" s="1"/>
      <c r="J66"/>
      <c r="K66"/>
    </row>
    <row r="67" spans="2:11" ht="13.5">
      <c r="B67" s="1" t="s">
        <v>503</v>
      </c>
      <c r="C67" s="3" t="str">
        <f t="shared" si="2"/>
        <v>ぺっとはなには？</v>
      </c>
      <c r="D67" s="26" t="s">
        <v>397</v>
      </c>
      <c r="E67" s="27">
        <v>10</v>
      </c>
      <c r="F67" s="1"/>
      <c r="J67"/>
      <c r="K67"/>
    </row>
    <row r="68" spans="2:11" ht="13.5">
      <c r="B68" s="1" t="s">
        <v>503</v>
      </c>
      <c r="C68" s="3" t="str">
        <f t="shared" si="2"/>
        <v>ぺっとはなには？</v>
      </c>
      <c r="D68" s="26" t="s">
        <v>398</v>
      </c>
      <c r="E68" s="27">
        <v>12</v>
      </c>
      <c r="F68" s="1"/>
      <c r="J68"/>
      <c r="K68"/>
    </row>
    <row r="69" spans="2:11" ht="13.5">
      <c r="B69" s="1" t="s">
        <v>503</v>
      </c>
      <c r="C69" s="3" t="str">
        <f t="shared" si="2"/>
        <v>ぺっとはなには？</v>
      </c>
      <c r="D69" s="26" t="s">
        <v>399</v>
      </c>
      <c r="E69" s="27">
        <v>7</v>
      </c>
      <c r="F69" s="1"/>
      <c r="J69"/>
      <c r="K69"/>
    </row>
    <row r="70" spans="2:11" ht="13.5">
      <c r="B70" s="1" t="s">
        <v>508</v>
      </c>
      <c r="C70" s="3" t="str">
        <f t="shared" si="2"/>
        <v>みらくる！ほれくすり</v>
      </c>
      <c r="D70" s="26" t="s">
        <v>509</v>
      </c>
      <c r="E70" s="27" t="s">
        <v>665</v>
      </c>
      <c r="F70" s="1"/>
      <c r="J70"/>
      <c r="K70"/>
    </row>
    <row r="71" spans="2:11" ht="13.5">
      <c r="B71" s="1" t="s">
        <v>508</v>
      </c>
      <c r="C71" s="3" t="str">
        <f t="shared" si="2"/>
        <v>みらくる！ほれくすり</v>
      </c>
      <c r="D71" s="26" t="s">
        <v>510</v>
      </c>
      <c r="E71" s="27" t="s">
        <v>665</v>
      </c>
      <c r="F71" s="1"/>
      <c r="J71"/>
      <c r="K71"/>
    </row>
    <row r="72" spans="2:11" ht="13.5">
      <c r="B72" s="1" t="s">
        <v>508</v>
      </c>
      <c r="C72" s="3" t="str">
        <f t="shared" si="2"/>
        <v>みらくる！ほれくすり</v>
      </c>
      <c r="D72" s="26" t="s">
        <v>511</v>
      </c>
      <c r="E72" s="27">
        <v>7</v>
      </c>
      <c r="F72" s="1"/>
      <c r="J72"/>
      <c r="K72"/>
    </row>
    <row r="73" spans="2:11" ht="13.5">
      <c r="B73" s="1" t="s">
        <v>500</v>
      </c>
      <c r="C73" s="3" t="str">
        <f t="shared" si="2"/>
        <v>もしもしかめよ</v>
      </c>
      <c r="D73" s="26" t="s">
        <v>371</v>
      </c>
      <c r="E73" s="27">
        <v>10</v>
      </c>
      <c r="F73" s="1"/>
      <c r="J73"/>
      <c r="K73"/>
    </row>
    <row r="74" spans="2:11" ht="13.5">
      <c r="B74" s="1" t="s">
        <v>500</v>
      </c>
      <c r="C74" s="3" t="str">
        <f t="shared" si="2"/>
        <v>もしもしかめよ</v>
      </c>
      <c r="D74" s="26" t="s">
        <v>372</v>
      </c>
      <c r="E74" s="27">
        <v>7</v>
      </c>
      <c r="F74" s="1"/>
      <c r="J74"/>
      <c r="K74"/>
    </row>
    <row r="75" spans="2:11" ht="13.5">
      <c r="B75" s="1" t="s">
        <v>500</v>
      </c>
      <c r="C75" s="3" t="str">
        <f t="shared" si="2"/>
        <v>もしもしかめよ</v>
      </c>
      <c r="D75" s="26" t="s">
        <v>373</v>
      </c>
      <c r="E75" s="27">
        <v>8</v>
      </c>
      <c r="F75" s="1"/>
      <c r="J75"/>
      <c r="K75"/>
    </row>
    <row r="76" spans="2:11" ht="13.5">
      <c r="B76" s="1" t="s">
        <v>603</v>
      </c>
      <c r="C76" s="3" t="str">
        <f t="shared" si="2"/>
        <v>ももたろう…おそろしいこ</v>
      </c>
      <c r="D76" s="26" t="s">
        <v>604</v>
      </c>
      <c r="E76" s="27">
        <v>10</v>
      </c>
      <c r="F76" s="1"/>
      <c r="J76"/>
      <c r="K76"/>
    </row>
    <row r="77" spans="2:11" ht="13.5">
      <c r="B77" s="1" t="s">
        <v>603</v>
      </c>
      <c r="C77" s="3" t="str">
        <f t="shared" si="2"/>
        <v>ももたろう…おそろしいこ</v>
      </c>
      <c r="D77" s="26" t="s">
        <v>605</v>
      </c>
      <c r="E77" s="27">
        <v>8</v>
      </c>
      <c r="F77" s="1"/>
      <c r="J77"/>
      <c r="K77"/>
    </row>
    <row r="78" spans="2:11" ht="13.5">
      <c r="B78" s="1" t="s">
        <v>603</v>
      </c>
      <c r="C78" s="3" t="str">
        <f t="shared" si="2"/>
        <v>ももたろう…おそろしいこ</v>
      </c>
      <c r="D78" s="26" t="s">
        <v>606</v>
      </c>
      <c r="E78" s="27">
        <v>12</v>
      </c>
      <c r="F78" s="1"/>
      <c r="J78"/>
      <c r="K78"/>
    </row>
    <row r="79" spans="2:11" ht="13.5">
      <c r="B79" s="1" t="s">
        <v>495</v>
      </c>
      <c r="C79" s="3" t="str">
        <f t="shared" si="2"/>
        <v>わたくしのえはどうかね？</v>
      </c>
      <c r="D79" s="26" t="s">
        <v>344</v>
      </c>
      <c r="E79" s="27">
        <v>3</v>
      </c>
      <c r="F79" s="1"/>
      <c r="J79"/>
      <c r="K79"/>
    </row>
    <row r="80" spans="2:11" ht="13.5">
      <c r="B80" s="1" t="s">
        <v>495</v>
      </c>
      <c r="C80" s="3" t="str">
        <f t="shared" si="2"/>
        <v>わたくしのえはどうかね？</v>
      </c>
      <c r="D80" s="26" t="s">
        <v>345</v>
      </c>
      <c r="E80" s="27">
        <v>10</v>
      </c>
      <c r="F80" s="1"/>
      <c r="J80"/>
      <c r="K80"/>
    </row>
    <row r="81" spans="2:11" ht="13.5">
      <c r="B81" s="1" t="s">
        <v>495</v>
      </c>
      <c r="C81" s="3" t="str">
        <f t="shared" si="2"/>
        <v>わたくしのえはどうかね？</v>
      </c>
      <c r="D81" s="26" t="s">
        <v>346</v>
      </c>
      <c r="E81" s="27">
        <v>15</v>
      </c>
      <c r="F81" s="1"/>
      <c r="J81"/>
      <c r="K81"/>
    </row>
    <row r="82" spans="2:11" ht="13.5">
      <c r="B82" s="1" t="s">
        <v>491</v>
      </c>
      <c r="C82" s="3" t="str">
        <f t="shared" si="2"/>
        <v>わたしのことを…？</v>
      </c>
      <c r="D82" s="26" t="s">
        <v>329</v>
      </c>
      <c r="E82" s="27">
        <v>10</v>
      </c>
      <c r="F82" s="1"/>
      <c r="J82"/>
      <c r="K82"/>
    </row>
    <row r="83" spans="2:11" ht="13.5">
      <c r="B83" s="1" t="s">
        <v>491</v>
      </c>
      <c r="C83" s="3" t="str">
        <f t="shared" si="2"/>
        <v>わたしのことを…？</v>
      </c>
      <c r="D83" s="26" t="s">
        <v>330</v>
      </c>
      <c r="E83" s="27">
        <v>15</v>
      </c>
      <c r="F83" s="1"/>
      <c r="J83"/>
      <c r="K83"/>
    </row>
    <row r="84" spans="2:11" ht="13.5">
      <c r="B84" s="1" t="s">
        <v>491</v>
      </c>
      <c r="C84" s="3" t="str">
        <f t="shared" si="2"/>
        <v>わたしのことを…？</v>
      </c>
      <c r="D84" s="26" t="s">
        <v>331</v>
      </c>
      <c r="E84" s="27">
        <v>1</v>
      </c>
      <c r="F84" s="1"/>
      <c r="J84"/>
      <c r="K84"/>
    </row>
    <row r="85" spans="2:11" ht="13.5">
      <c r="B85" s="1" t="s">
        <v>493</v>
      </c>
      <c r="C85" s="3" t="str">
        <f t="shared" si="2"/>
        <v>わたしはなにきゃら？</v>
      </c>
      <c r="D85" s="26" t="s">
        <v>338</v>
      </c>
      <c r="E85" s="27">
        <v>10</v>
      </c>
      <c r="F85" s="1"/>
      <c r="J85"/>
      <c r="K85"/>
    </row>
    <row r="86" spans="2:11" ht="13.5">
      <c r="B86" s="1" t="s">
        <v>493</v>
      </c>
      <c r="C86" s="3" t="str">
        <f t="shared" si="2"/>
        <v>わたしはなにきゃら？</v>
      </c>
      <c r="D86" s="26" t="s">
        <v>339</v>
      </c>
      <c r="E86" s="27">
        <v>8</v>
      </c>
      <c r="F86" s="1"/>
      <c r="J86"/>
      <c r="K86"/>
    </row>
    <row r="87" spans="2:11" ht="13.5">
      <c r="B87" s="1" t="s">
        <v>493</v>
      </c>
      <c r="C87" s="3" t="str">
        <f t="shared" si="2"/>
        <v>わたしはなにきゃら？</v>
      </c>
      <c r="D87" s="26" t="s">
        <v>340</v>
      </c>
      <c r="E87" s="27">
        <v>6</v>
      </c>
      <c r="F87" s="1"/>
      <c r="J87"/>
      <c r="K87"/>
    </row>
    <row r="88" spans="2:11" ht="13.5">
      <c r="B88" s="1" t="s">
        <v>502</v>
      </c>
      <c r="C88" s="3" t="str">
        <f t="shared" si="2"/>
        <v>わたしをえいがにつれてって</v>
      </c>
      <c r="D88" s="26" t="s">
        <v>392</v>
      </c>
      <c r="E88" s="27">
        <v>10</v>
      </c>
      <c r="F88" s="1"/>
      <c r="J88"/>
      <c r="K88"/>
    </row>
    <row r="89" spans="2:11" ht="13.5">
      <c r="B89" s="1" t="s">
        <v>502</v>
      </c>
      <c r="C89" s="3" t="str">
        <f t="shared" si="2"/>
        <v>わたしをえいがにつれてって</v>
      </c>
      <c r="D89" s="26" t="s">
        <v>393</v>
      </c>
      <c r="E89" s="27">
        <v>12</v>
      </c>
      <c r="F89" s="1"/>
      <c r="J89"/>
      <c r="K89"/>
    </row>
    <row r="90" spans="2:11" ht="13.5">
      <c r="B90" s="1" t="s">
        <v>502</v>
      </c>
      <c r="C90" s="3" t="str">
        <f t="shared" si="2"/>
        <v>わたしをえいがにつれてって</v>
      </c>
      <c r="D90" s="26" t="s">
        <v>394</v>
      </c>
      <c r="E90" s="27">
        <v>8</v>
      </c>
      <c r="F90" s="1"/>
      <c r="J90"/>
      <c r="K90"/>
    </row>
  </sheetData>
  <sheetProtection/>
  <autoFilter ref="B1:F1">
    <sortState ref="B2:F90">
      <sortCondition sortBy="value" ref="C2:C90"/>
    </sortState>
  </autoFilter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X113"/>
  <sheetViews>
    <sheetView zoomScalePageLayoutView="0" workbookViewId="0" topLeftCell="D1">
      <selection activeCell="J19" sqref="J19"/>
    </sheetView>
  </sheetViews>
  <sheetFormatPr defaultColWidth="9.00390625" defaultRowHeight="13.5"/>
  <cols>
    <col min="1" max="16384" width="9.00390625" style="34" customWidth="1"/>
  </cols>
  <sheetData>
    <row r="2" ht="14.25" thickBot="1"/>
    <row r="3" ht="14.25" thickBot="1">
      <c r="K3" s="37"/>
    </row>
    <row r="4" spans="1:12" ht="14.25" thickBot="1">
      <c r="A4" s="35"/>
      <c r="E4" s="35"/>
      <c r="G4" s="67" t="s">
        <v>287</v>
      </c>
      <c r="H4" s="35" t="s">
        <v>53</v>
      </c>
      <c r="I4" s="37" t="s">
        <v>54</v>
      </c>
      <c r="J4" s="37" t="s">
        <v>181</v>
      </c>
      <c r="K4" s="37" t="s">
        <v>183</v>
      </c>
      <c r="L4" s="73" t="s">
        <v>785</v>
      </c>
    </row>
    <row r="5" spans="1:12" ht="13.5">
      <c r="A5" s="36"/>
      <c r="E5" s="36"/>
      <c r="G5" s="5" t="s">
        <v>99</v>
      </c>
      <c r="H5" s="36" t="s">
        <v>144</v>
      </c>
      <c r="I5" s="39" t="s">
        <v>144</v>
      </c>
      <c r="J5" s="40" t="s">
        <v>144</v>
      </c>
      <c r="K5" s="41" t="s">
        <v>145</v>
      </c>
      <c r="L5" s="73" t="s">
        <v>785</v>
      </c>
    </row>
    <row r="6" spans="1:12" ht="13.5">
      <c r="A6" s="38"/>
      <c r="E6" s="38"/>
      <c r="G6" s="6" t="s">
        <v>100</v>
      </c>
      <c r="H6" s="38" t="s">
        <v>144</v>
      </c>
      <c r="I6" s="42" t="s">
        <v>144</v>
      </c>
      <c r="J6" s="43" t="s">
        <v>144</v>
      </c>
      <c r="K6" s="44" t="s">
        <v>146</v>
      </c>
      <c r="L6" s="73" t="s">
        <v>785</v>
      </c>
    </row>
    <row r="7" spans="1:12" ht="13.5">
      <c r="A7" s="38"/>
      <c r="E7" s="38"/>
      <c r="G7" s="6" t="s">
        <v>101</v>
      </c>
      <c r="H7" s="38" t="s">
        <v>144</v>
      </c>
      <c r="I7" s="42" t="s">
        <v>144</v>
      </c>
      <c r="J7" s="43" t="s">
        <v>144</v>
      </c>
      <c r="K7" s="44" t="s">
        <v>146</v>
      </c>
      <c r="L7" s="73" t="s">
        <v>785</v>
      </c>
    </row>
    <row r="8" spans="1:12" ht="14.25" thickBot="1">
      <c r="A8" s="45"/>
      <c r="E8" s="45"/>
      <c r="G8" s="7" t="s">
        <v>102</v>
      </c>
      <c r="H8" s="45" t="s">
        <v>144</v>
      </c>
      <c r="I8" s="46" t="s">
        <v>144</v>
      </c>
      <c r="J8" s="47" t="s">
        <v>144</v>
      </c>
      <c r="K8" s="48" t="s">
        <v>147</v>
      </c>
      <c r="L8" s="73" t="s">
        <v>785</v>
      </c>
    </row>
    <row r="9" spans="1:12" ht="13.5">
      <c r="A9" s="38"/>
      <c r="E9" s="38"/>
      <c r="G9" s="5" t="s">
        <v>103</v>
      </c>
      <c r="H9" s="38" t="s">
        <v>144</v>
      </c>
      <c r="I9" s="42" t="s">
        <v>144</v>
      </c>
      <c r="J9" s="43" t="s">
        <v>144</v>
      </c>
      <c r="K9" s="44" t="s">
        <v>148</v>
      </c>
      <c r="L9" s="73" t="s">
        <v>785</v>
      </c>
    </row>
    <row r="10" spans="1:12" ht="13.5">
      <c r="A10" s="38"/>
      <c r="E10" s="38"/>
      <c r="G10" s="6" t="s">
        <v>104</v>
      </c>
      <c r="H10" s="38" t="s">
        <v>144</v>
      </c>
      <c r="I10" s="42" t="s">
        <v>144</v>
      </c>
      <c r="J10" s="43" t="s">
        <v>144</v>
      </c>
      <c r="K10" s="44" t="s">
        <v>149</v>
      </c>
      <c r="L10" s="73" t="s">
        <v>785</v>
      </c>
    </row>
    <row r="11" spans="1:12" ht="13.5">
      <c r="A11" s="49"/>
      <c r="E11" s="49"/>
      <c r="G11" s="6" t="s">
        <v>105</v>
      </c>
      <c r="H11" s="49" t="s">
        <v>144</v>
      </c>
      <c r="I11" s="50" t="s">
        <v>144</v>
      </c>
      <c r="J11" s="51" t="s">
        <v>144</v>
      </c>
      <c r="K11" s="52" t="s">
        <v>150</v>
      </c>
      <c r="L11" s="73" t="s">
        <v>785</v>
      </c>
    </row>
    <row r="12" spans="1:12" ht="14.25" thickBot="1">
      <c r="A12" s="38"/>
      <c r="E12" s="38"/>
      <c r="G12" s="6" t="s">
        <v>111</v>
      </c>
      <c r="H12" s="38" t="s">
        <v>144</v>
      </c>
      <c r="I12" s="42" t="s">
        <v>144</v>
      </c>
      <c r="J12" s="43" t="s">
        <v>151</v>
      </c>
      <c r="K12" s="44" t="s">
        <v>144</v>
      </c>
      <c r="L12" s="73" t="s">
        <v>785</v>
      </c>
    </row>
    <row r="13" spans="1:12" ht="13.5">
      <c r="A13" s="53"/>
      <c r="E13" s="53"/>
      <c r="G13" s="6" t="s">
        <v>106</v>
      </c>
      <c r="H13" s="53" t="s">
        <v>144</v>
      </c>
      <c r="I13" s="54" t="s">
        <v>144</v>
      </c>
      <c r="J13" s="55" t="s">
        <v>152</v>
      </c>
      <c r="K13" s="56" t="s">
        <v>153</v>
      </c>
      <c r="L13" s="73" t="s">
        <v>785</v>
      </c>
    </row>
    <row r="14" spans="1:12" ht="14.25" thickBot="1">
      <c r="A14" s="38"/>
      <c r="E14" s="38"/>
      <c r="G14" s="7" t="s">
        <v>112</v>
      </c>
      <c r="H14" s="38" t="s">
        <v>144</v>
      </c>
      <c r="I14" s="42" t="s">
        <v>144</v>
      </c>
      <c r="J14" s="43" t="s">
        <v>154</v>
      </c>
      <c r="K14" s="44" t="s">
        <v>144</v>
      </c>
      <c r="L14" s="73" t="s">
        <v>785</v>
      </c>
    </row>
    <row r="15" spans="1:12" ht="13.5">
      <c r="A15" s="38"/>
      <c r="E15" s="38"/>
      <c r="G15" s="5" t="s">
        <v>107</v>
      </c>
      <c r="H15" s="38" t="s">
        <v>144</v>
      </c>
      <c r="I15" s="42" t="s">
        <v>144</v>
      </c>
      <c r="J15" s="43" t="s">
        <v>155</v>
      </c>
      <c r="K15" s="44" t="s">
        <v>156</v>
      </c>
      <c r="L15" s="73" t="s">
        <v>785</v>
      </c>
    </row>
    <row r="16" spans="1:12" ht="13.5">
      <c r="A16" s="38"/>
      <c r="E16" s="38"/>
      <c r="G16" s="6" t="s">
        <v>108</v>
      </c>
      <c r="H16" s="38" t="s">
        <v>144</v>
      </c>
      <c r="I16" s="42" t="s">
        <v>145</v>
      </c>
      <c r="J16" s="43" t="s">
        <v>157</v>
      </c>
      <c r="K16" s="44" t="s">
        <v>158</v>
      </c>
      <c r="L16" s="73" t="s">
        <v>785</v>
      </c>
    </row>
    <row r="17" spans="1:12" ht="13.5">
      <c r="A17" s="38"/>
      <c r="E17" s="38"/>
      <c r="G17" s="6" t="s">
        <v>110</v>
      </c>
      <c r="H17" s="38" t="s">
        <v>144</v>
      </c>
      <c r="I17" s="42" t="s">
        <v>144</v>
      </c>
      <c r="J17" s="43" t="s">
        <v>159</v>
      </c>
      <c r="K17" s="44" t="s">
        <v>144</v>
      </c>
      <c r="L17" s="73" t="s">
        <v>785</v>
      </c>
    </row>
    <row r="18" spans="1:12" ht="14.25" thickBot="1">
      <c r="A18" s="38"/>
      <c r="E18" s="38"/>
      <c r="G18" s="6" t="s">
        <v>113</v>
      </c>
      <c r="H18" s="38" t="s">
        <v>144</v>
      </c>
      <c r="I18" s="42" t="s">
        <v>144</v>
      </c>
      <c r="J18" s="43" t="s">
        <v>160</v>
      </c>
      <c r="K18" s="44" t="s">
        <v>144</v>
      </c>
      <c r="L18" s="73" t="s">
        <v>785</v>
      </c>
    </row>
    <row r="19" spans="1:12" ht="13.5">
      <c r="A19" s="53"/>
      <c r="E19" s="53"/>
      <c r="G19" s="6" t="s">
        <v>114</v>
      </c>
      <c r="H19" s="53" t="s">
        <v>144</v>
      </c>
      <c r="I19" s="54" t="s">
        <v>161</v>
      </c>
      <c r="J19" s="55" t="s">
        <v>162</v>
      </c>
      <c r="K19" s="56" t="s">
        <v>144</v>
      </c>
      <c r="L19" s="73" t="s">
        <v>785</v>
      </c>
    </row>
    <row r="20" spans="1:12" ht="14.25" thickBot="1">
      <c r="A20" s="38"/>
      <c r="E20" s="38"/>
      <c r="G20" s="7" t="s">
        <v>116</v>
      </c>
      <c r="H20" s="38" t="s">
        <v>144</v>
      </c>
      <c r="I20" s="42" t="s">
        <v>163</v>
      </c>
      <c r="J20" s="43" t="s">
        <v>144</v>
      </c>
      <c r="K20" s="44" t="s">
        <v>144</v>
      </c>
      <c r="L20" s="73" t="s">
        <v>785</v>
      </c>
    </row>
    <row r="21" spans="1:12" ht="13.5">
      <c r="A21" s="38"/>
      <c r="E21" s="38"/>
      <c r="G21" s="5" t="s">
        <v>109</v>
      </c>
      <c r="H21" s="38" t="s">
        <v>153</v>
      </c>
      <c r="I21" s="42" t="s">
        <v>164</v>
      </c>
      <c r="J21" s="43" t="s">
        <v>165</v>
      </c>
      <c r="K21" s="44" t="s">
        <v>144</v>
      </c>
      <c r="L21" s="73" t="s">
        <v>785</v>
      </c>
    </row>
    <row r="22" spans="1:12" ht="13.5">
      <c r="A22" s="38"/>
      <c r="E22" s="38"/>
      <c r="G22" s="6" t="s">
        <v>143</v>
      </c>
      <c r="H22" s="38" t="s">
        <v>166</v>
      </c>
      <c r="I22" s="42" t="s">
        <v>155</v>
      </c>
      <c r="J22" s="43" t="s">
        <v>167</v>
      </c>
      <c r="K22" s="44" t="s">
        <v>144</v>
      </c>
      <c r="L22" s="73" t="s">
        <v>785</v>
      </c>
    </row>
    <row r="23" spans="1:12" ht="13.5">
      <c r="A23" s="38"/>
      <c r="E23" s="38"/>
      <c r="G23" s="6" t="s">
        <v>123</v>
      </c>
      <c r="H23" s="38" t="s">
        <v>164</v>
      </c>
      <c r="I23" s="42" t="s">
        <v>168</v>
      </c>
      <c r="J23" s="43" t="s">
        <v>144</v>
      </c>
      <c r="K23" s="44" t="s">
        <v>144</v>
      </c>
      <c r="L23" s="73" t="s">
        <v>785</v>
      </c>
    </row>
    <row r="24" spans="1:12" ht="14.25" thickBot="1">
      <c r="A24" s="36"/>
      <c r="E24" s="36"/>
      <c r="G24" s="6" t="s">
        <v>126</v>
      </c>
      <c r="H24" s="36" t="s">
        <v>169</v>
      </c>
      <c r="I24" s="39" t="s">
        <v>170</v>
      </c>
      <c r="J24" s="40" t="s">
        <v>144</v>
      </c>
      <c r="K24" s="41" t="s">
        <v>144</v>
      </c>
      <c r="L24" s="73" t="s">
        <v>785</v>
      </c>
    </row>
    <row r="25" spans="1:12" ht="14.25" thickBot="1">
      <c r="A25" s="53"/>
      <c r="E25" s="53"/>
      <c r="G25" s="7" t="s">
        <v>125</v>
      </c>
      <c r="H25" s="53" t="s">
        <v>164</v>
      </c>
      <c r="I25" s="54" t="s">
        <v>144</v>
      </c>
      <c r="J25" s="55" t="s">
        <v>144</v>
      </c>
      <c r="K25" s="56" t="s">
        <v>144</v>
      </c>
      <c r="L25" s="73" t="s">
        <v>785</v>
      </c>
    </row>
    <row r="26" spans="1:12" ht="13.5">
      <c r="A26" s="49"/>
      <c r="E26" s="49"/>
      <c r="G26" s="5" t="s">
        <v>124</v>
      </c>
      <c r="H26" s="49" t="s">
        <v>157</v>
      </c>
      <c r="I26" s="50" t="s">
        <v>171</v>
      </c>
      <c r="J26" s="51" t="s">
        <v>172</v>
      </c>
      <c r="K26" s="52" t="s">
        <v>144</v>
      </c>
      <c r="L26" s="73" t="s">
        <v>785</v>
      </c>
    </row>
    <row r="27" spans="1:12" ht="13.5">
      <c r="A27" s="49"/>
      <c r="E27" s="49"/>
      <c r="G27" s="6" t="s">
        <v>128</v>
      </c>
      <c r="H27" s="49" t="s">
        <v>171</v>
      </c>
      <c r="I27" s="50" t="s">
        <v>173</v>
      </c>
      <c r="J27" s="51" t="s">
        <v>144</v>
      </c>
      <c r="K27" s="52" t="s">
        <v>144</v>
      </c>
      <c r="L27" s="73" t="s">
        <v>785</v>
      </c>
    </row>
    <row r="28" spans="1:12" ht="13.5">
      <c r="A28" s="49"/>
      <c r="E28" s="49"/>
      <c r="G28" s="6" t="s">
        <v>115</v>
      </c>
      <c r="H28" s="49" t="s">
        <v>174</v>
      </c>
      <c r="I28" s="50" t="s">
        <v>171</v>
      </c>
      <c r="J28" s="51" t="s">
        <v>175</v>
      </c>
      <c r="K28" s="52" t="s">
        <v>144</v>
      </c>
      <c r="L28" s="73" t="s">
        <v>785</v>
      </c>
    </row>
    <row r="29" spans="1:12" ht="14.25" thickBot="1">
      <c r="A29" s="38"/>
      <c r="E29" s="38"/>
      <c r="G29" s="6" t="s">
        <v>122</v>
      </c>
      <c r="H29" s="57" t="s">
        <v>176</v>
      </c>
      <c r="I29" s="58" t="s">
        <v>144</v>
      </c>
      <c r="J29" s="59" t="s">
        <v>144</v>
      </c>
      <c r="K29" s="60" t="s">
        <v>144</v>
      </c>
      <c r="L29" s="73" t="s">
        <v>785</v>
      </c>
    </row>
    <row r="30" spans="1:12" ht="14.25" thickBot="1">
      <c r="A30" s="61"/>
      <c r="E30" s="61"/>
      <c r="G30" s="7" t="s">
        <v>127</v>
      </c>
      <c r="H30" s="45" t="s">
        <v>176</v>
      </c>
      <c r="I30" s="48" t="s">
        <v>175</v>
      </c>
      <c r="J30" s="48" t="s">
        <v>144</v>
      </c>
      <c r="K30" s="48" t="s">
        <v>144</v>
      </c>
      <c r="L30" s="73" t="s">
        <v>785</v>
      </c>
    </row>
    <row r="31" spans="7:12" ht="13.5">
      <c r="G31" s="5" t="s">
        <v>120</v>
      </c>
      <c r="H31" s="49" t="s">
        <v>165</v>
      </c>
      <c r="I31" s="62" t="s">
        <v>144</v>
      </c>
      <c r="J31" s="51" t="s">
        <v>144</v>
      </c>
      <c r="K31" s="52" t="s">
        <v>144</v>
      </c>
      <c r="L31" s="73" t="s">
        <v>785</v>
      </c>
    </row>
    <row r="32" spans="7:12" ht="14.25" thickBot="1">
      <c r="G32" s="7" t="s">
        <v>121</v>
      </c>
      <c r="H32" s="45" t="s">
        <v>172</v>
      </c>
      <c r="I32" s="62" t="s">
        <v>144</v>
      </c>
      <c r="J32" s="47" t="s">
        <v>144</v>
      </c>
      <c r="K32" s="44" t="s">
        <v>144</v>
      </c>
      <c r="L32" s="73" t="s">
        <v>785</v>
      </c>
    </row>
    <row r="33" spans="7:12" ht="14.25" thickBot="1">
      <c r="G33" s="8" t="s">
        <v>284</v>
      </c>
      <c r="H33" s="34" t="s">
        <v>177</v>
      </c>
      <c r="I33" s="34" t="s">
        <v>178</v>
      </c>
      <c r="J33" s="34" t="s">
        <v>179</v>
      </c>
      <c r="K33" s="34" t="s">
        <v>180</v>
      </c>
      <c r="L33" s="73" t="s">
        <v>785</v>
      </c>
    </row>
    <row r="34" ht="13.5">
      <c r="R34" s="39" t="s">
        <v>859</v>
      </c>
    </row>
    <row r="35" ht="14.25" thickBot="1"/>
    <row r="36" spans="7:12" ht="14.25" thickBot="1">
      <c r="G36" s="67" t="s">
        <v>287</v>
      </c>
      <c r="H36" s="34" t="s">
        <v>53</v>
      </c>
      <c r="I36" s="34" t="s">
        <v>54</v>
      </c>
      <c r="J36" s="34" t="s">
        <v>55</v>
      </c>
      <c r="K36" s="34" t="s">
        <v>56</v>
      </c>
      <c r="L36" s="34" t="s">
        <v>859</v>
      </c>
    </row>
    <row r="37" spans="7:20" ht="13.5">
      <c r="G37" s="5" t="s">
        <v>99</v>
      </c>
      <c r="H37" s="33">
        <v>0</v>
      </c>
      <c r="I37" s="33">
        <v>0</v>
      </c>
      <c r="J37" s="33">
        <v>0</v>
      </c>
      <c r="K37" s="33">
        <v>0.0898</v>
      </c>
      <c r="L37" s="34" t="s">
        <v>859</v>
      </c>
      <c r="N37" s="34" t="s">
        <v>791</v>
      </c>
      <c r="P37" s="34">
        <v>18</v>
      </c>
      <c r="Q37" s="34">
        <v>36</v>
      </c>
      <c r="R37" s="34">
        <v>18</v>
      </c>
      <c r="S37" s="34">
        <v>5</v>
      </c>
      <c r="T37" s="34">
        <f>SUM(R37:S37)</f>
        <v>23</v>
      </c>
    </row>
    <row r="38" spans="7:20" ht="13.5">
      <c r="G38" s="6" t="s">
        <v>100</v>
      </c>
      <c r="H38" s="33">
        <v>0</v>
      </c>
      <c r="I38" s="33">
        <v>0</v>
      </c>
      <c r="J38" s="33">
        <v>0</v>
      </c>
      <c r="K38" s="33">
        <v>0.1005</v>
      </c>
      <c r="L38" s="34" t="s">
        <v>859</v>
      </c>
      <c r="N38" s="34" t="s">
        <v>787</v>
      </c>
      <c r="P38" s="34">
        <v>6</v>
      </c>
      <c r="Q38" s="34">
        <v>22</v>
      </c>
      <c r="R38" s="34">
        <v>16</v>
      </c>
      <c r="S38" s="34">
        <v>8</v>
      </c>
      <c r="T38" s="34">
        <f>SUM(R38:S38)</f>
        <v>24</v>
      </c>
    </row>
    <row r="39" spans="7:20" ht="13.5">
      <c r="G39" s="6" t="s">
        <v>101</v>
      </c>
      <c r="H39" s="33">
        <v>0</v>
      </c>
      <c r="I39" s="33">
        <v>0</v>
      </c>
      <c r="J39" s="33">
        <v>0</v>
      </c>
      <c r="K39" s="33">
        <v>0.1005</v>
      </c>
      <c r="L39" s="34" t="s">
        <v>859</v>
      </c>
      <c r="N39" s="34" t="s">
        <v>792</v>
      </c>
      <c r="P39" s="34">
        <v>11</v>
      </c>
      <c r="Q39" s="34">
        <v>34</v>
      </c>
      <c r="R39" s="34">
        <v>23</v>
      </c>
      <c r="S39" s="34">
        <v>7</v>
      </c>
      <c r="T39" s="34">
        <f aca="true" t="shared" si="0" ref="T39:T49">SUM(R39:S39)</f>
        <v>30</v>
      </c>
    </row>
    <row r="40" spans="7:20" ht="14.25" thickBot="1">
      <c r="G40" s="7" t="s">
        <v>102</v>
      </c>
      <c r="H40" s="33">
        <v>0</v>
      </c>
      <c r="I40" s="33">
        <v>0</v>
      </c>
      <c r="J40" s="33">
        <v>0</v>
      </c>
      <c r="K40" s="33">
        <v>0.1111</v>
      </c>
      <c r="L40" s="34" t="s">
        <v>859</v>
      </c>
      <c r="N40" s="34" t="s">
        <v>793</v>
      </c>
      <c r="P40" s="34">
        <v>1</v>
      </c>
      <c r="Q40" s="34">
        <v>18</v>
      </c>
      <c r="R40" s="34">
        <v>17</v>
      </c>
      <c r="S40" s="34">
        <v>8</v>
      </c>
      <c r="T40" s="34">
        <f t="shared" si="0"/>
        <v>25</v>
      </c>
    </row>
    <row r="41" spans="7:20" ht="13.5">
      <c r="G41" s="5" t="s">
        <v>103</v>
      </c>
      <c r="H41" s="33">
        <v>0</v>
      </c>
      <c r="I41" s="33">
        <v>0</v>
      </c>
      <c r="J41" s="33">
        <v>0</v>
      </c>
      <c r="K41" s="33">
        <v>0.1416</v>
      </c>
      <c r="L41" s="34" t="s">
        <v>859</v>
      </c>
      <c r="N41" s="34" t="s">
        <v>794</v>
      </c>
      <c r="P41" s="34">
        <v>5</v>
      </c>
      <c r="Q41" s="34">
        <v>17</v>
      </c>
      <c r="R41" s="34">
        <v>12</v>
      </c>
      <c r="S41" s="34">
        <v>5</v>
      </c>
      <c r="T41" s="34">
        <f t="shared" si="0"/>
        <v>17</v>
      </c>
    </row>
    <row r="42" spans="7:20" ht="13.5">
      <c r="G42" s="6" t="s">
        <v>104</v>
      </c>
      <c r="H42" s="33">
        <v>0</v>
      </c>
      <c r="I42" s="33">
        <v>0</v>
      </c>
      <c r="J42" s="33">
        <v>0</v>
      </c>
      <c r="K42" s="33">
        <v>0.1202</v>
      </c>
      <c r="L42" s="34" t="s">
        <v>859</v>
      </c>
      <c r="N42" s="34" t="s">
        <v>795</v>
      </c>
      <c r="P42" s="34">
        <v>8</v>
      </c>
      <c r="Q42" s="34">
        <v>21</v>
      </c>
      <c r="R42" s="34">
        <v>13</v>
      </c>
      <c r="S42" s="34">
        <v>3</v>
      </c>
      <c r="T42" s="34">
        <f t="shared" si="0"/>
        <v>16</v>
      </c>
    </row>
    <row r="43" spans="7:20" ht="13.5">
      <c r="G43" s="6" t="s">
        <v>105</v>
      </c>
      <c r="H43" s="33">
        <v>0</v>
      </c>
      <c r="I43" s="33">
        <v>0</v>
      </c>
      <c r="J43" s="33">
        <v>0</v>
      </c>
      <c r="K43" s="33">
        <v>0.1309</v>
      </c>
      <c r="L43" s="34" t="s">
        <v>859</v>
      </c>
      <c r="N43" s="34" t="s">
        <v>796</v>
      </c>
      <c r="P43" s="34">
        <v>2</v>
      </c>
      <c r="Q43" s="34">
        <v>14</v>
      </c>
      <c r="R43" s="34">
        <v>12</v>
      </c>
      <c r="S43" s="34">
        <v>7</v>
      </c>
      <c r="T43" s="34">
        <f t="shared" si="0"/>
        <v>19</v>
      </c>
    </row>
    <row r="44" spans="7:20" ht="13.5">
      <c r="G44" s="6" t="s">
        <v>111</v>
      </c>
      <c r="H44" s="33">
        <v>0</v>
      </c>
      <c r="I44" s="33">
        <v>0</v>
      </c>
      <c r="J44" s="33">
        <v>0.1715</v>
      </c>
      <c r="K44" s="33">
        <v>0</v>
      </c>
      <c r="L44" s="34" t="s">
        <v>859</v>
      </c>
      <c r="N44" s="34" t="s">
        <v>797</v>
      </c>
      <c r="P44" s="34">
        <v>5</v>
      </c>
      <c r="Q44" s="34">
        <v>13</v>
      </c>
      <c r="R44" s="34">
        <v>8</v>
      </c>
      <c r="S44" s="34">
        <v>1</v>
      </c>
      <c r="T44" s="34">
        <f t="shared" si="0"/>
        <v>9</v>
      </c>
    </row>
    <row r="45" spans="7:20" ht="13.5">
      <c r="G45" s="6" t="s">
        <v>106</v>
      </c>
      <c r="H45" s="33">
        <v>0</v>
      </c>
      <c r="I45" s="33">
        <v>0</v>
      </c>
      <c r="J45" s="33">
        <v>0.0809</v>
      </c>
      <c r="K45" s="33">
        <v>0.0563</v>
      </c>
      <c r="L45" s="34" t="s">
        <v>859</v>
      </c>
      <c r="N45" s="34" t="s">
        <v>830</v>
      </c>
      <c r="P45" s="34">
        <v>5</v>
      </c>
      <c r="Q45" s="34">
        <v>15</v>
      </c>
      <c r="R45" s="34">
        <v>10</v>
      </c>
      <c r="S45" s="34">
        <v>2</v>
      </c>
      <c r="T45" s="34">
        <f t="shared" si="0"/>
        <v>12</v>
      </c>
    </row>
    <row r="46" spans="7:20" ht="14.25" thickBot="1">
      <c r="G46" s="7" t="s">
        <v>112</v>
      </c>
      <c r="H46" s="33">
        <v>0</v>
      </c>
      <c r="I46" s="33">
        <v>0</v>
      </c>
      <c r="J46" s="33">
        <v>0.1068</v>
      </c>
      <c r="K46" s="33">
        <v>0</v>
      </c>
      <c r="L46" s="34" t="s">
        <v>859</v>
      </c>
      <c r="N46" s="34" t="s">
        <v>828</v>
      </c>
      <c r="P46" s="34">
        <v>2</v>
      </c>
      <c r="Q46" s="34">
        <v>9</v>
      </c>
      <c r="R46" s="34">
        <v>7</v>
      </c>
      <c r="S46" s="34">
        <v>2</v>
      </c>
      <c r="T46" s="34">
        <f t="shared" si="0"/>
        <v>9</v>
      </c>
    </row>
    <row r="47" spans="7:20" ht="13.5">
      <c r="G47" s="5" t="s">
        <v>107</v>
      </c>
      <c r="H47" s="33">
        <v>0</v>
      </c>
      <c r="I47" s="33">
        <v>0</v>
      </c>
      <c r="J47" s="33">
        <v>0.1521</v>
      </c>
      <c r="K47" s="33">
        <v>0.0959</v>
      </c>
      <c r="L47" s="34" t="s">
        <v>859</v>
      </c>
      <c r="N47" s="34" t="s">
        <v>826</v>
      </c>
      <c r="P47" s="34">
        <v>3</v>
      </c>
      <c r="Q47" s="34">
        <v>6</v>
      </c>
      <c r="R47" s="34">
        <v>3</v>
      </c>
      <c r="S47" s="34">
        <v>1</v>
      </c>
      <c r="T47" s="34">
        <f t="shared" si="0"/>
        <v>4</v>
      </c>
    </row>
    <row r="48" spans="7:20" ht="13.5">
      <c r="G48" s="6" t="s">
        <v>108</v>
      </c>
      <c r="H48" s="33">
        <v>0</v>
      </c>
      <c r="I48" s="33">
        <v>0.1155</v>
      </c>
      <c r="J48" s="33">
        <v>0.068</v>
      </c>
      <c r="K48" s="33">
        <v>0.0533</v>
      </c>
      <c r="L48" s="34" t="s">
        <v>859</v>
      </c>
      <c r="N48" s="34" t="s">
        <v>844</v>
      </c>
      <c r="P48" s="34">
        <v>2</v>
      </c>
      <c r="Q48" s="34">
        <v>6</v>
      </c>
      <c r="R48" s="34">
        <v>4</v>
      </c>
      <c r="S48" s="34">
        <v>0</v>
      </c>
      <c r="T48" s="34">
        <f t="shared" si="0"/>
        <v>4</v>
      </c>
    </row>
    <row r="49" spans="7:20" ht="13.5">
      <c r="G49" s="6" t="s">
        <v>110</v>
      </c>
      <c r="H49" s="33">
        <v>0</v>
      </c>
      <c r="I49" s="33">
        <v>0</v>
      </c>
      <c r="J49" s="33">
        <v>0.1553</v>
      </c>
      <c r="K49" s="33">
        <v>0</v>
      </c>
      <c r="L49" s="34" t="s">
        <v>859</v>
      </c>
      <c r="N49" s="34" t="s">
        <v>833</v>
      </c>
      <c r="P49" s="34">
        <f>SUM(P37:P48)</f>
        <v>68</v>
      </c>
      <c r="Q49" s="34">
        <f>SUM(Q37:Q48)</f>
        <v>211</v>
      </c>
      <c r="R49" s="34">
        <v>143</v>
      </c>
      <c r="S49" s="34">
        <v>49</v>
      </c>
      <c r="T49" s="34">
        <f t="shared" si="0"/>
        <v>192</v>
      </c>
    </row>
    <row r="50" spans="7:12" ht="13.5">
      <c r="G50" s="6" t="s">
        <v>113</v>
      </c>
      <c r="H50" s="33">
        <v>0</v>
      </c>
      <c r="I50" s="33">
        <v>0</v>
      </c>
      <c r="J50" s="33">
        <v>0.0874</v>
      </c>
      <c r="K50" s="33">
        <v>0</v>
      </c>
      <c r="L50" s="34" t="s">
        <v>859</v>
      </c>
    </row>
    <row r="51" spans="7:12" ht="13.5">
      <c r="G51" s="6" t="s">
        <v>114</v>
      </c>
      <c r="H51" s="33">
        <v>0</v>
      </c>
      <c r="I51" s="33">
        <v>0.1761</v>
      </c>
      <c r="J51" s="33">
        <v>0.0744</v>
      </c>
      <c r="K51" s="33">
        <v>0</v>
      </c>
      <c r="L51" s="34" t="s">
        <v>859</v>
      </c>
    </row>
    <row r="52" spans="7:12" ht="14.25" thickBot="1">
      <c r="G52" s="7" t="s">
        <v>116</v>
      </c>
      <c r="H52" s="33">
        <v>0</v>
      </c>
      <c r="I52" s="33">
        <v>0.1742</v>
      </c>
      <c r="J52" s="33">
        <v>0</v>
      </c>
      <c r="K52" s="33">
        <v>0</v>
      </c>
      <c r="L52" s="34" t="s">
        <v>859</v>
      </c>
    </row>
    <row r="53" spans="7:24" ht="13.5">
      <c r="G53" s="5" t="s">
        <v>109</v>
      </c>
      <c r="H53" s="33">
        <v>0.1267</v>
      </c>
      <c r="I53" s="33">
        <v>0.0841</v>
      </c>
      <c r="J53" s="33">
        <v>0.0227</v>
      </c>
      <c r="K53" s="33">
        <v>0</v>
      </c>
      <c r="L53" s="34" t="s">
        <v>859</v>
      </c>
      <c r="O53" s="34" t="s">
        <v>843</v>
      </c>
      <c r="P53" s="34" t="s">
        <v>832</v>
      </c>
      <c r="R53" s="34" t="s">
        <v>834</v>
      </c>
      <c r="T53" s="34" t="s">
        <v>835</v>
      </c>
      <c r="V53" s="34" t="s">
        <v>836</v>
      </c>
      <c r="X53" s="34" t="s">
        <v>386</v>
      </c>
    </row>
    <row r="54" spans="7:24" ht="13.5">
      <c r="G54" s="6" t="s">
        <v>143</v>
      </c>
      <c r="H54" s="33">
        <v>0.1233</v>
      </c>
      <c r="I54" s="33">
        <v>0.092</v>
      </c>
      <c r="J54" s="33">
        <v>0.0518</v>
      </c>
      <c r="K54" s="33">
        <v>0</v>
      </c>
      <c r="L54" s="34" t="s">
        <v>859</v>
      </c>
      <c r="O54" s="34" t="s">
        <v>799</v>
      </c>
      <c r="P54" s="34">
        <v>0</v>
      </c>
      <c r="Q54" s="34" t="s">
        <v>825</v>
      </c>
      <c r="R54" s="34">
        <v>0</v>
      </c>
      <c r="S54" s="34" t="s">
        <v>825</v>
      </c>
      <c r="T54" s="34">
        <v>0</v>
      </c>
      <c r="U54" s="34" t="s">
        <v>825</v>
      </c>
      <c r="V54" s="34">
        <v>137</v>
      </c>
      <c r="W54" s="34" t="s">
        <v>825</v>
      </c>
      <c r="X54" s="34" t="s">
        <v>386</v>
      </c>
    </row>
    <row r="55" spans="7:24" ht="13.5">
      <c r="G55" s="6" t="s">
        <v>123</v>
      </c>
      <c r="H55" s="33">
        <v>0.1473</v>
      </c>
      <c r="I55" s="33">
        <v>0.1213</v>
      </c>
      <c r="J55" s="33">
        <v>0</v>
      </c>
      <c r="K55" s="33">
        <v>0</v>
      </c>
      <c r="L55" s="34" t="s">
        <v>859</v>
      </c>
      <c r="O55" s="34" t="s">
        <v>800</v>
      </c>
      <c r="P55" s="34">
        <v>0</v>
      </c>
      <c r="Q55" s="34" t="s">
        <v>825</v>
      </c>
      <c r="R55" s="34">
        <v>0</v>
      </c>
      <c r="S55" s="34" t="s">
        <v>825</v>
      </c>
      <c r="T55" s="34">
        <v>0</v>
      </c>
      <c r="U55" s="34" t="s">
        <v>825</v>
      </c>
      <c r="V55" s="34">
        <v>127</v>
      </c>
      <c r="W55" s="34" t="s">
        <v>825</v>
      </c>
      <c r="X55" s="34" t="s">
        <v>386</v>
      </c>
    </row>
    <row r="56" spans="7:24" ht="13.5">
      <c r="G56" s="6" t="s">
        <v>126</v>
      </c>
      <c r="H56" s="33">
        <v>0.1541</v>
      </c>
      <c r="I56" s="33">
        <v>0.1409</v>
      </c>
      <c r="J56" s="33">
        <v>0</v>
      </c>
      <c r="K56" s="33">
        <v>0</v>
      </c>
      <c r="L56" s="34" t="s">
        <v>859</v>
      </c>
      <c r="O56" s="34" t="s">
        <v>801</v>
      </c>
      <c r="P56" s="34">
        <v>0</v>
      </c>
      <c r="Q56" s="34" t="s">
        <v>825</v>
      </c>
      <c r="R56" s="34">
        <v>0</v>
      </c>
      <c r="S56" s="34" t="s">
        <v>825</v>
      </c>
      <c r="T56" s="34">
        <v>0</v>
      </c>
      <c r="U56" s="34" t="s">
        <v>825</v>
      </c>
      <c r="V56" s="34">
        <v>138</v>
      </c>
      <c r="W56" s="34" t="s">
        <v>825</v>
      </c>
      <c r="X56" s="34" t="s">
        <v>386</v>
      </c>
    </row>
    <row r="57" spans="7:24" ht="14.25" thickBot="1">
      <c r="G57" s="7" t="s">
        <v>125</v>
      </c>
      <c r="H57" s="33">
        <v>0.1473</v>
      </c>
      <c r="I57" s="33">
        <v>0</v>
      </c>
      <c r="J57" s="33">
        <v>0</v>
      </c>
      <c r="K57" s="33">
        <v>0</v>
      </c>
      <c r="L57" s="34" t="s">
        <v>859</v>
      </c>
      <c r="O57" s="34" t="s">
        <v>802</v>
      </c>
      <c r="P57" s="34">
        <v>0</v>
      </c>
      <c r="Q57" s="34" t="s">
        <v>825</v>
      </c>
      <c r="R57" s="34">
        <v>0</v>
      </c>
      <c r="S57" s="34" t="s">
        <v>825</v>
      </c>
      <c r="T57" s="34">
        <v>0</v>
      </c>
      <c r="U57" s="34" t="s">
        <v>825</v>
      </c>
      <c r="V57" s="34">
        <v>113</v>
      </c>
      <c r="W57" s="34" t="s">
        <v>825</v>
      </c>
      <c r="X57" s="34" t="s">
        <v>386</v>
      </c>
    </row>
    <row r="58" spans="7:24" ht="13.5">
      <c r="G58" s="5" t="s">
        <v>124</v>
      </c>
      <c r="H58" s="33">
        <v>0.0719</v>
      </c>
      <c r="I58" s="33">
        <v>0.0333</v>
      </c>
      <c r="J58" s="33">
        <v>0.0162</v>
      </c>
      <c r="K58" s="33">
        <v>0</v>
      </c>
      <c r="L58" s="34" t="s">
        <v>859</v>
      </c>
      <c r="O58" s="34" t="s">
        <v>803</v>
      </c>
      <c r="P58" s="34">
        <v>0</v>
      </c>
      <c r="Q58" s="34" t="s">
        <v>825</v>
      </c>
      <c r="R58" s="34">
        <v>0</v>
      </c>
      <c r="S58" s="34" t="s">
        <v>825</v>
      </c>
      <c r="T58" s="34">
        <v>77</v>
      </c>
      <c r="U58" s="34" t="s">
        <v>825</v>
      </c>
      <c r="V58" s="34">
        <v>75</v>
      </c>
      <c r="W58" s="34" t="s">
        <v>825</v>
      </c>
      <c r="X58" s="34" t="s">
        <v>386</v>
      </c>
    </row>
    <row r="59" spans="7:24" ht="13.5">
      <c r="G59" s="6" t="s">
        <v>128</v>
      </c>
      <c r="H59" s="33">
        <v>0.0582</v>
      </c>
      <c r="I59" s="33">
        <v>0.0215</v>
      </c>
      <c r="J59" s="33">
        <v>0</v>
      </c>
      <c r="K59" s="33">
        <v>0</v>
      </c>
      <c r="L59" s="34" t="s">
        <v>859</v>
      </c>
      <c r="O59" s="34" t="s">
        <v>804</v>
      </c>
      <c r="P59" s="34">
        <v>0</v>
      </c>
      <c r="Q59" s="34" t="s">
        <v>825</v>
      </c>
      <c r="R59" s="34">
        <v>0</v>
      </c>
      <c r="S59" s="34" t="s">
        <v>825</v>
      </c>
      <c r="T59" s="34">
        <v>76</v>
      </c>
      <c r="U59" s="34" t="s">
        <v>825</v>
      </c>
      <c r="V59" s="34">
        <v>68</v>
      </c>
      <c r="W59" s="34" t="s">
        <v>825</v>
      </c>
      <c r="X59" s="34" t="s">
        <v>386</v>
      </c>
    </row>
    <row r="60" spans="7:24" ht="13.5">
      <c r="G60" s="6" t="s">
        <v>115</v>
      </c>
      <c r="H60" s="33">
        <v>0.0753</v>
      </c>
      <c r="I60" s="33">
        <v>0.0333</v>
      </c>
      <c r="J60" s="33">
        <v>0.0129</v>
      </c>
      <c r="K60" s="33">
        <v>0</v>
      </c>
      <c r="L60" s="34" t="s">
        <v>859</v>
      </c>
      <c r="O60" s="34" t="s">
        <v>805</v>
      </c>
      <c r="P60" s="34">
        <v>0</v>
      </c>
      <c r="Q60" s="34" t="s">
        <v>825</v>
      </c>
      <c r="R60" s="34">
        <v>0</v>
      </c>
      <c r="S60" s="34" t="s">
        <v>825</v>
      </c>
      <c r="T60" s="34">
        <v>56</v>
      </c>
      <c r="U60" s="34" t="s">
        <v>825</v>
      </c>
      <c r="V60" s="34">
        <v>38</v>
      </c>
      <c r="W60" s="34" t="s">
        <v>825</v>
      </c>
      <c r="X60" s="34" t="s">
        <v>386</v>
      </c>
    </row>
    <row r="61" spans="7:24" ht="13.5">
      <c r="G61" s="6" t="s">
        <v>122</v>
      </c>
      <c r="H61" s="33">
        <v>0.0274</v>
      </c>
      <c r="I61" s="33">
        <v>0</v>
      </c>
      <c r="J61" s="33">
        <v>0</v>
      </c>
      <c r="K61" s="33">
        <v>0</v>
      </c>
      <c r="L61" s="34" t="s">
        <v>859</v>
      </c>
      <c r="O61" s="34" t="s">
        <v>806</v>
      </c>
      <c r="P61" s="34">
        <v>0</v>
      </c>
      <c r="Q61" s="34" t="s">
        <v>825</v>
      </c>
      <c r="R61" s="34">
        <v>0</v>
      </c>
      <c r="S61" s="34" t="s">
        <v>825</v>
      </c>
      <c r="T61" s="34">
        <v>94</v>
      </c>
      <c r="U61" s="34" t="s">
        <v>825</v>
      </c>
      <c r="V61" s="34">
        <v>0</v>
      </c>
      <c r="W61" s="34" t="s">
        <v>825</v>
      </c>
      <c r="X61" s="34" t="s">
        <v>386</v>
      </c>
    </row>
    <row r="62" spans="7:24" ht="14.25" thickBot="1">
      <c r="G62" s="7" t="s">
        <v>127</v>
      </c>
      <c r="H62" s="33">
        <v>0.0274</v>
      </c>
      <c r="I62" s="33">
        <v>0.0078</v>
      </c>
      <c r="J62" s="33">
        <v>0</v>
      </c>
      <c r="K62" s="33">
        <v>0</v>
      </c>
      <c r="L62" s="34" t="s">
        <v>859</v>
      </c>
      <c r="O62" s="34" t="s">
        <v>807</v>
      </c>
      <c r="P62" s="34">
        <v>0</v>
      </c>
      <c r="Q62" s="34" t="s">
        <v>825</v>
      </c>
      <c r="R62" s="34">
        <v>0</v>
      </c>
      <c r="S62" s="34" t="s">
        <v>825</v>
      </c>
      <c r="T62" s="34">
        <v>60</v>
      </c>
      <c r="U62" s="34" t="s">
        <v>825</v>
      </c>
      <c r="V62" s="34">
        <v>32</v>
      </c>
      <c r="W62" s="34" t="s">
        <v>825</v>
      </c>
      <c r="X62" s="34" t="s">
        <v>386</v>
      </c>
    </row>
    <row r="63" spans="7:24" ht="13.5">
      <c r="G63" s="5" t="s">
        <v>120</v>
      </c>
      <c r="H63" s="33">
        <v>0.024</v>
      </c>
      <c r="I63" s="33">
        <v>0</v>
      </c>
      <c r="J63" s="33">
        <v>0</v>
      </c>
      <c r="K63" s="33">
        <v>0</v>
      </c>
      <c r="L63" s="34" t="s">
        <v>859</v>
      </c>
      <c r="O63" s="34" t="s">
        <v>808</v>
      </c>
      <c r="P63" s="34">
        <v>0</v>
      </c>
      <c r="Q63" s="34" t="s">
        <v>825</v>
      </c>
      <c r="R63" s="34">
        <v>0</v>
      </c>
      <c r="S63" s="34" t="s">
        <v>825</v>
      </c>
      <c r="T63" s="34">
        <v>48</v>
      </c>
      <c r="U63" s="34" t="s">
        <v>825</v>
      </c>
      <c r="V63" s="34">
        <v>18</v>
      </c>
      <c r="W63" s="34" t="s">
        <v>825</v>
      </c>
      <c r="X63" s="34" t="s">
        <v>386</v>
      </c>
    </row>
    <row r="64" spans="7:24" ht="14.25" thickBot="1">
      <c r="G64" s="7" t="s">
        <v>121</v>
      </c>
      <c r="H64" s="33">
        <v>0.0171</v>
      </c>
      <c r="I64" s="33">
        <v>0</v>
      </c>
      <c r="J64" s="33">
        <v>0</v>
      </c>
      <c r="K64" s="33">
        <v>0</v>
      </c>
      <c r="L64" s="34" t="s">
        <v>859</v>
      </c>
      <c r="O64" s="34" t="s">
        <v>809</v>
      </c>
      <c r="P64" s="34">
        <v>0</v>
      </c>
      <c r="Q64" s="34" t="s">
        <v>825</v>
      </c>
      <c r="R64" s="34">
        <v>0</v>
      </c>
      <c r="S64" s="34" t="s">
        <v>825</v>
      </c>
      <c r="T64" s="34">
        <v>43</v>
      </c>
      <c r="U64" s="34" t="s">
        <v>825</v>
      </c>
      <c r="V64" s="34">
        <v>17</v>
      </c>
      <c r="W64" s="34" t="s">
        <v>825</v>
      </c>
      <c r="X64" s="34" t="s">
        <v>386</v>
      </c>
    </row>
    <row r="65" spans="7:24" ht="14.25" thickBot="1">
      <c r="G65" s="8" t="s">
        <v>284</v>
      </c>
      <c r="H65" s="33">
        <v>1</v>
      </c>
      <c r="I65" s="33">
        <v>1</v>
      </c>
      <c r="J65" s="33">
        <v>1</v>
      </c>
      <c r="K65" s="33">
        <v>1</v>
      </c>
      <c r="L65" s="34" t="s">
        <v>859</v>
      </c>
      <c r="O65" s="34" t="s">
        <v>810</v>
      </c>
      <c r="P65" s="34">
        <v>0</v>
      </c>
      <c r="Q65" s="34" t="s">
        <v>825</v>
      </c>
      <c r="R65" s="34">
        <v>47</v>
      </c>
      <c r="S65" s="34" t="s">
        <v>825</v>
      </c>
      <c r="T65" s="34">
        <v>20</v>
      </c>
      <c r="U65" s="34" t="s">
        <v>825</v>
      </c>
      <c r="V65" s="34">
        <v>17</v>
      </c>
      <c r="W65" s="34" t="s">
        <v>825</v>
      </c>
      <c r="X65" s="34" t="s">
        <v>386</v>
      </c>
    </row>
    <row r="66" spans="15:24" ht="13.5">
      <c r="O66" s="34" t="s">
        <v>811</v>
      </c>
      <c r="P66" s="34">
        <v>0</v>
      </c>
      <c r="Q66" s="34" t="s">
        <v>825</v>
      </c>
      <c r="R66" s="34">
        <v>79</v>
      </c>
      <c r="S66" s="34" t="s">
        <v>825</v>
      </c>
      <c r="T66" s="34">
        <v>3</v>
      </c>
      <c r="U66" s="34" t="s">
        <v>825</v>
      </c>
      <c r="V66" s="34">
        <v>0</v>
      </c>
      <c r="W66" s="34" t="s">
        <v>825</v>
      </c>
      <c r="X66" s="34" t="s">
        <v>386</v>
      </c>
    </row>
    <row r="67" spans="11:24" ht="13.5">
      <c r="K67" s="34" t="s">
        <v>386</v>
      </c>
      <c r="O67" s="34" t="s">
        <v>812</v>
      </c>
      <c r="P67" s="34">
        <v>0</v>
      </c>
      <c r="Q67" s="34" t="s">
        <v>825</v>
      </c>
      <c r="R67" s="34">
        <v>73</v>
      </c>
      <c r="S67" s="34" t="s">
        <v>825</v>
      </c>
      <c r="T67" s="34">
        <v>35</v>
      </c>
      <c r="U67" s="34" t="s">
        <v>825</v>
      </c>
      <c r="V67" s="34">
        <v>0</v>
      </c>
      <c r="W67" s="34" t="s">
        <v>825</v>
      </c>
      <c r="X67" s="34" t="s">
        <v>386</v>
      </c>
    </row>
    <row r="68" spans="7:24" ht="13.5">
      <c r="G68" s="63"/>
      <c r="H68" s="64" t="s">
        <v>815</v>
      </c>
      <c r="I68" s="65" t="s">
        <v>798</v>
      </c>
      <c r="J68" s="63"/>
      <c r="K68" s="34" t="s">
        <v>386</v>
      </c>
      <c r="O68" s="34" t="s">
        <v>813</v>
      </c>
      <c r="P68" s="34">
        <v>0</v>
      </c>
      <c r="Q68" s="34" t="s">
        <v>825</v>
      </c>
      <c r="R68" s="34">
        <v>49</v>
      </c>
      <c r="S68" s="34" t="s">
        <v>825</v>
      </c>
      <c r="T68" s="34">
        <v>23</v>
      </c>
      <c r="U68" s="34" t="s">
        <v>825</v>
      </c>
      <c r="V68" s="34">
        <v>0</v>
      </c>
      <c r="W68" s="34" t="s">
        <v>825</v>
      </c>
      <c r="X68" s="34" t="s">
        <v>386</v>
      </c>
    </row>
    <row r="69" spans="7:24" ht="13.5">
      <c r="G69" s="63"/>
      <c r="H69" s="64" t="s">
        <v>815</v>
      </c>
      <c r="I69" s="57" t="s">
        <v>831</v>
      </c>
      <c r="J69" s="63"/>
      <c r="K69" s="34" t="s">
        <v>386</v>
      </c>
      <c r="O69" s="34" t="s">
        <v>814</v>
      </c>
      <c r="P69" s="34">
        <v>0</v>
      </c>
      <c r="Q69" s="34" t="s">
        <v>825</v>
      </c>
      <c r="R69" s="34">
        <v>45</v>
      </c>
      <c r="S69" s="34" t="s">
        <v>825</v>
      </c>
      <c r="T69" s="34">
        <v>26</v>
      </c>
      <c r="U69" s="34" t="s">
        <v>825</v>
      </c>
      <c r="V69" s="34">
        <v>0</v>
      </c>
      <c r="W69" s="34" t="s">
        <v>825</v>
      </c>
      <c r="X69" s="34" t="s">
        <v>386</v>
      </c>
    </row>
    <row r="70" spans="7:24" ht="14.25" thickBot="1">
      <c r="G70" s="63"/>
      <c r="H70" s="64" t="s">
        <v>815</v>
      </c>
      <c r="I70" s="45" t="s">
        <v>829</v>
      </c>
      <c r="J70" s="63"/>
      <c r="K70" s="34" t="s">
        <v>386</v>
      </c>
      <c r="O70" s="34" t="s">
        <v>791</v>
      </c>
      <c r="P70" s="34">
        <v>42</v>
      </c>
      <c r="Q70" s="34" t="s">
        <v>825</v>
      </c>
      <c r="R70" s="34">
        <v>35</v>
      </c>
      <c r="S70" s="34" t="s">
        <v>825</v>
      </c>
      <c r="T70" s="34">
        <v>0</v>
      </c>
      <c r="U70" s="34" t="s">
        <v>825</v>
      </c>
      <c r="V70" s="34">
        <v>0</v>
      </c>
      <c r="W70" s="34" t="s">
        <v>825</v>
      </c>
      <c r="X70" s="34" t="s">
        <v>386</v>
      </c>
    </row>
    <row r="71" spans="7:24" ht="13.5">
      <c r="G71" s="63"/>
      <c r="H71" s="64" t="s">
        <v>848</v>
      </c>
      <c r="I71" s="49" t="s">
        <v>827</v>
      </c>
      <c r="J71" s="63"/>
      <c r="K71" s="34" t="s">
        <v>386</v>
      </c>
      <c r="O71" s="34" t="s">
        <v>787</v>
      </c>
      <c r="P71" s="34">
        <v>45</v>
      </c>
      <c r="Q71" s="34" t="s">
        <v>825</v>
      </c>
      <c r="R71" s="34">
        <v>39</v>
      </c>
      <c r="S71" s="34" t="s">
        <v>825</v>
      </c>
      <c r="T71" s="34">
        <v>13</v>
      </c>
      <c r="U71" s="34" t="s">
        <v>825</v>
      </c>
      <c r="V71" s="34">
        <v>3</v>
      </c>
      <c r="W71" s="34" t="s">
        <v>825</v>
      </c>
      <c r="X71" s="34" t="s">
        <v>386</v>
      </c>
    </row>
    <row r="72" spans="7:24" ht="14.25" thickBot="1">
      <c r="G72" s="63"/>
      <c r="H72" s="64" t="s">
        <v>849</v>
      </c>
      <c r="I72" s="45" t="s">
        <v>839</v>
      </c>
      <c r="J72" s="63"/>
      <c r="K72" s="34" t="s">
        <v>386</v>
      </c>
      <c r="O72" s="34" t="s">
        <v>792</v>
      </c>
      <c r="P72" s="34">
        <v>58</v>
      </c>
      <c r="Q72" s="34" t="s">
        <v>825</v>
      </c>
      <c r="R72" s="34">
        <v>41</v>
      </c>
      <c r="S72" s="34" t="s">
        <v>825</v>
      </c>
      <c r="T72" s="34">
        <v>0</v>
      </c>
      <c r="U72" s="34" t="s">
        <v>825</v>
      </c>
      <c r="V72" s="34">
        <v>0</v>
      </c>
      <c r="W72" s="34" t="s">
        <v>825</v>
      </c>
      <c r="X72" s="34" t="s">
        <v>386</v>
      </c>
    </row>
    <row r="73" spans="11:24" ht="13.5">
      <c r="K73" s="34" t="s">
        <v>386</v>
      </c>
      <c r="O73" s="34" t="s">
        <v>793</v>
      </c>
      <c r="P73" s="34">
        <v>49</v>
      </c>
      <c r="Q73" s="34" t="s">
        <v>825</v>
      </c>
      <c r="R73" s="34">
        <v>39</v>
      </c>
      <c r="S73" s="34" t="s">
        <v>825</v>
      </c>
      <c r="T73" s="34">
        <v>0</v>
      </c>
      <c r="U73" s="34" t="s">
        <v>825</v>
      </c>
      <c r="V73" s="34">
        <v>0</v>
      </c>
      <c r="W73" s="34" t="s">
        <v>825</v>
      </c>
      <c r="X73" s="34" t="s">
        <v>386</v>
      </c>
    </row>
    <row r="74" spans="11:24" ht="13.5">
      <c r="K74" s="34" t="s">
        <v>386</v>
      </c>
      <c r="O74" s="34" t="s">
        <v>794</v>
      </c>
      <c r="P74" s="34">
        <v>10</v>
      </c>
      <c r="Q74" s="34" t="s">
        <v>825</v>
      </c>
      <c r="R74" s="34">
        <v>26</v>
      </c>
      <c r="S74" s="34" t="s">
        <v>825</v>
      </c>
      <c r="T74" s="34">
        <v>0</v>
      </c>
      <c r="U74" s="34" t="s">
        <v>825</v>
      </c>
      <c r="V74" s="34">
        <v>0</v>
      </c>
      <c r="W74" s="34" t="s">
        <v>825</v>
      </c>
      <c r="X74" s="34" t="s">
        <v>386</v>
      </c>
    </row>
    <row r="75" spans="11:24" ht="13.5">
      <c r="K75" s="34" t="s">
        <v>386</v>
      </c>
      <c r="O75" s="34" t="s">
        <v>795</v>
      </c>
      <c r="P75" s="34">
        <v>19</v>
      </c>
      <c r="Q75" s="34" t="s">
        <v>825</v>
      </c>
      <c r="R75" s="34">
        <v>13</v>
      </c>
      <c r="S75" s="34" t="s">
        <v>825</v>
      </c>
      <c r="T75" s="34">
        <v>1</v>
      </c>
      <c r="U75" s="34" t="s">
        <v>825</v>
      </c>
      <c r="V75" s="34">
        <v>0</v>
      </c>
      <c r="W75" s="34" t="s">
        <v>825</v>
      </c>
      <c r="X75" s="34" t="s">
        <v>386</v>
      </c>
    </row>
    <row r="76" spans="11:24" ht="13.5">
      <c r="K76" s="34" t="s">
        <v>386</v>
      </c>
      <c r="O76" s="34" t="s">
        <v>796</v>
      </c>
      <c r="P76" s="34">
        <v>15</v>
      </c>
      <c r="Q76" s="34" t="s">
        <v>825</v>
      </c>
      <c r="R76" s="34">
        <v>8</v>
      </c>
      <c r="S76" s="34" t="s">
        <v>825</v>
      </c>
      <c r="T76" s="34">
        <v>0</v>
      </c>
      <c r="U76" s="34" t="s">
        <v>825</v>
      </c>
      <c r="V76" s="34">
        <v>0</v>
      </c>
      <c r="W76" s="34" t="s">
        <v>825</v>
      </c>
      <c r="X76" s="34" t="s">
        <v>386</v>
      </c>
    </row>
    <row r="77" spans="11:24" ht="13.5">
      <c r="K77" s="34" t="s">
        <v>386</v>
      </c>
      <c r="O77" s="34" t="s">
        <v>797</v>
      </c>
      <c r="P77" s="34">
        <v>15</v>
      </c>
      <c r="Q77" s="34" t="s">
        <v>825</v>
      </c>
      <c r="R77" s="34">
        <v>6</v>
      </c>
      <c r="S77" s="34" t="s">
        <v>825</v>
      </c>
      <c r="T77" s="34">
        <v>0</v>
      </c>
      <c r="U77" s="34" t="s">
        <v>825</v>
      </c>
      <c r="V77" s="34">
        <v>0</v>
      </c>
      <c r="W77" s="34" t="s">
        <v>825</v>
      </c>
      <c r="X77" s="34" t="s">
        <v>386</v>
      </c>
    </row>
    <row r="78" spans="11:24" ht="13.5">
      <c r="K78" s="34" t="s">
        <v>386</v>
      </c>
      <c r="O78" s="34" t="s">
        <v>830</v>
      </c>
      <c r="P78" s="34">
        <v>23</v>
      </c>
      <c r="Q78" s="34" t="s">
        <v>825</v>
      </c>
      <c r="R78" s="34">
        <v>0</v>
      </c>
      <c r="S78" s="34" t="s">
        <v>825</v>
      </c>
      <c r="T78" s="34">
        <v>0</v>
      </c>
      <c r="U78" s="34" t="s">
        <v>825</v>
      </c>
      <c r="V78" s="34">
        <v>0</v>
      </c>
      <c r="W78" s="34" t="s">
        <v>825</v>
      </c>
      <c r="X78" s="34" t="s">
        <v>386</v>
      </c>
    </row>
    <row r="79" spans="11:24" ht="13.5">
      <c r="K79" s="34" t="s">
        <v>386</v>
      </c>
      <c r="O79" s="34" t="s">
        <v>828</v>
      </c>
      <c r="P79" s="34">
        <v>12</v>
      </c>
      <c r="Q79" s="34" t="s">
        <v>825</v>
      </c>
      <c r="R79" s="34">
        <v>3</v>
      </c>
      <c r="S79" s="34" t="s">
        <v>825</v>
      </c>
      <c r="T79" s="34">
        <v>0</v>
      </c>
      <c r="U79" s="34" t="s">
        <v>825</v>
      </c>
      <c r="V79" s="34">
        <v>0</v>
      </c>
      <c r="W79" s="34" t="s">
        <v>825</v>
      </c>
      <c r="X79" s="34" t="s">
        <v>386</v>
      </c>
    </row>
    <row r="80" spans="11:24" ht="13.5">
      <c r="K80" s="34" t="s">
        <v>386</v>
      </c>
      <c r="O80" s="34" t="s">
        <v>826</v>
      </c>
      <c r="P80" s="34">
        <v>6</v>
      </c>
      <c r="Q80" s="34" t="s">
        <v>825</v>
      </c>
      <c r="R80" s="34">
        <v>0</v>
      </c>
      <c r="S80" s="34" t="s">
        <v>825</v>
      </c>
      <c r="T80" s="34">
        <v>0</v>
      </c>
      <c r="U80" s="34" t="s">
        <v>825</v>
      </c>
      <c r="V80" s="34">
        <v>0</v>
      </c>
      <c r="W80" s="34" t="s">
        <v>825</v>
      </c>
      <c r="X80" s="34" t="s">
        <v>386</v>
      </c>
    </row>
    <row r="81" spans="11:24" ht="13.5">
      <c r="K81" s="34" t="s">
        <v>386</v>
      </c>
      <c r="O81" s="34" t="s">
        <v>844</v>
      </c>
      <c r="P81" s="34">
        <v>3</v>
      </c>
      <c r="Q81" s="34" t="s">
        <v>825</v>
      </c>
      <c r="R81" s="34">
        <v>0</v>
      </c>
      <c r="S81" s="34" t="s">
        <v>825</v>
      </c>
      <c r="T81" s="34">
        <v>0</v>
      </c>
      <c r="U81" s="34" t="s">
        <v>825</v>
      </c>
      <c r="V81" s="34">
        <v>0</v>
      </c>
      <c r="W81" s="34" t="s">
        <v>825</v>
      </c>
      <c r="X81" s="34" t="s">
        <v>386</v>
      </c>
    </row>
    <row r="82" spans="15:24" ht="13.5">
      <c r="O82" s="34" t="s">
        <v>833</v>
      </c>
      <c r="P82" s="34">
        <v>297</v>
      </c>
      <c r="Q82" s="34" t="s">
        <v>825</v>
      </c>
      <c r="R82" s="34">
        <v>503</v>
      </c>
      <c r="S82" s="34" t="s">
        <v>825</v>
      </c>
      <c r="T82" s="34">
        <v>575</v>
      </c>
      <c r="U82" s="34" t="s">
        <v>825</v>
      </c>
      <c r="V82" s="34">
        <v>783</v>
      </c>
      <c r="W82" s="34" t="s">
        <v>825</v>
      </c>
      <c r="X82" s="34" t="s">
        <v>386</v>
      </c>
    </row>
    <row r="83" spans="22:24" ht="13.5">
      <c r="V83" s="34" t="s">
        <v>386</v>
      </c>
      <c r="X83" s="34" t="s">
        <v>386</v>
      </c>
    </row>
    <row r="84" spans="23:24" ht="13.5">
      <c r="W84" s="34" t="s">
        <v>386</v>
      </c>
      <c r="X84" s="34" t="s">
        <v>386</v>
      </c>
    </row>
    <row r="85" spans="23:24" ht="13.5">
      <c r="W85" s="34" t="s">
        <v>386</v>
      </c>
      <c r="X85" s="34" t="s">
        <v>386</v>
      </c>
    </row>
    <row r="86" spans="23:24" ht="13.5">
      <c r="W86" s="34" t="s">
        <v>386</v>
      </c>
      <c r="X86" s="34" t="s">
        <v>386</v>
      </c>
    </row>
    <row r="87" spans="7:16" ht="13.5">
      <c r="G87" s="34" t="s">
        <v>843</v>
      </c>
      <c r="H87" s="34" t="s">
        <v>58</v>
      </c>
      <c r="J87" s="34" t="s">
        <v>59</v>
      </c>
      <c r="L87" s="34" t="s">
        <v>855</v>
      </c>
      <c r="N87" s="34" t="s">
        <v>60</v>
      </c>
      <c r="O87" s="34" t="s">
        <v>61</v>
      </c>
      <c r="P87" s="34" t="s">
        <v>858</v>
      </c>
    </row>
    <row r="88" spans="7:16" ht="13.5">
      <c r="G88" s="34" t="s">
        <v>62</v>
      </c>
      <c r="H88" s="34">
        <v>420</v>
      </c>
      <c r="I88" s="34" t="s">
        <v>91</v>
      </c>
      <c r="J88" s="34">
        <v>200</v>
      </c>
      <c r="K88" s="34" t="s">
        <v>91</v>
      </c>
      <c r="L88" s="34">
        <v>100</v>
      </c>
      <c r="M88" s="34" t="s">
        <v>857</v>
      </c>
      <c r="N88" s="34" t="s">
        <v>63</v>
      </c>
      <c r="P88" s="34" t="s">
        <v>858</v>
      </c>
    </row>
    <row r="89" spans="7:16" ht="13.5">
      <c r="G89" s="34" t="s">
        <v>64</v>
      </c>
      <c r="H89" s="34" t="s">
        <v>94</v>
      </c>
      <c r="J89" s="34">
        <v>750</v>
      </c>
      <c r="K89" s="34" t="s">
        <v>91</v>
      </c>
      <c r="L89" s="34" t="s">
        <v>837</v>
      </c>
      <c r="N89" s="34" t="s">
        <v>65</v>
      </c>
      <c r="P89" s="34" t="s">
        <v>858</v>
      </c>
    </row>
    <row r="90" spans="7:16" ht="13.5">
      <c r="G90" s="34" t="s">
        <v>66</v>
      </c>
      <c r="H90" s="34" t="s">
        <v>94</v>
      </c>
      <c r="J90" s="34">
        <v>210</v>
      </c>
      <c r="K90" s="34" t="s">
        <v>91</v>
      </c>
      <c r="L90" s="34">
        <v>100</v>
      </c>
      <c r="M90" s="34" t="s">
        <v>857</v>
      </c>
      <c r="N90" s="34" t="s">
        <v>65</v>
      </c>
      <c r="P90" s="34" t="s">
        <v>858</v>
      </c>
    </row>
    <row r="91" spans="7:16" ht="13.5">
      <c r="G91" s="34" t="s">
        <v>67</v>
      </c>
      <c r="H91" s="34" t="s">
        <v>94</v>
      </c>
      <c r="J91" s="34">
        <v>490</v>
      </c>
      <c r="K91" s="34" t="s">
        <v>91</v>
      </c>
      <c r="L91" s="34">
        <v>200</v>
      </c>
      <c r="M91" s="34" t="s">
        <v>857</v>
      </c>
      <c r="N91" s="34" t="s">
        <v>65</v>
      </c>
      <c r="P91" s="34" t="s">
        <v>858</v>
      </c>
    </row>
    <row r="92" spans="7:16" ht="13.5">
      <c r="G92" s="34" t="s">
        <v>68</v>
      </c>
      <c r="H92" s="34">
        <v>420</v>
      </c>
      <c r="I92" s="34" t="s">
        <v>91</v>
      </c>
      <c r="J92" s="34">
        <v>200</v>
      </c>
      <c r="K92" s="34" t="s">
        <v>91</v>
      </c>
      <c r="L92" s="34">
        <v>100</v>
      </c>
      <c r="M92" s="34" t="s">
        <v>857</v>
      </c>
      <c r="N92" s="34" t="s">
        <v>63</v>
      </c>
      <c r="P92" s="34" t="s">
        <v>858</v>
      </c>
    </row>
    <row r="93" spans="7:16" ht="13.5">
      <c r="G93" s="34" t="s">
        <v>69</v>
      </c>
      <c r="H93" s="34" t="s">
        <v>94</v>
      </c>
      <c r="J93" s="34">
        <v>620</v>
      </c>
      <c r="K93" s="34" t="s">
        <v>91</v>
      </c>
      <c r="L93" s="34" t="s">
        <v>837</v>
      </c>
      <c r="N93" s="34" t="s">
        <v>65</v>
      </c>
      <c r="P93" s="34" t="s">
        <v>858</v>
      </c>
    </row>
    <row r="94" spans="7:16" ht="13.5">
      <c r="G94" s="34" t="s">
        <v>70</v>
      </c>
      <c r="H94" s="34" t="s">
        <v>94</v>
      </c>
      <c r="J94" s="34">
        <v>210</v>
      </c>
      <c r="K94" s="34" t="s">
        <v>91</v>
      </c>
      <c r="L94" s="34" t="s">
        <v>837</v>
      </c>
      <c r="N94" s="34" t="s">
        <v>65</v>
      </c>
      <c r="P94" s="34" t="s">
        <v>858</v>
      </c>
    </row>
    <row r="95" spans="7:16" ht="13.5">
      <c r="G95" s="34" t="s">
        <v>71</v>
      </c>
      <c r="H95" s="34" t="s">
        <v>94</v>
      </c>
      <c r="J95" s="34">
        <v>340</v>
      </c>
      <c r="K95" s="34" t="s">
        <v>91</v>
      </c>
      <c r="L95" s="34">
        <v>200</v>
      </c>
      <c r="M95" s="34" t="s">
        <v>857</v>
      </c>
      <c r="N95" s="34" t="s">
        <v>65</v>
      </c>
      <c r="P95" s="34" t="s">
        <v>858</v>
      </c>
    </row>
    <row r="96" spans="7:16" ht="13.5">
      <c r="G96" s="34" t="s">
        <v>72</v>
      </c>
      <c r="H96" s="34" t="s">
        <v>94</v>
      </c>
      <c r="J96" s="34">
        <v>400</v>
      </c>
      <c r="K96" s="34" t="s">
        <v>91</v>
      </c>
      <c r="L96" s="34">
        <v>200</v>
      </c>
      <c r="M96" s="34" t="s">
        <v>857</v>
      </c>
      <c r="N96" s="34" t="s">
        <v>65</v>
      </c>
      <c r="P96" s="34" t="s">
        <v>858</v>
      </c>
    </row>
    <row r="97" spans="7:16" ht="13.5">
      <c r="G97" s="34" t="s">
        <v>73</v>
      </c>
      <c r="H97" s="34" t="s">
        <v>94</v>
      </c>
      <c r="J97" s="34">
        <v>210</v>
      </c>
      <c r="K97" s="34" t="s">
        <v>91</v>
      </c>
      <c r="L97" s="34">
        <v>100</v>
      </c>
      <c r="M97" s="34" t="s">
        <v>857</v>
      </c>
      <c r="N97" s="34" t="s">
        <v>65</v>
      </c>
      <c r="P97" s="34" t="s">
        <v>858</v>
      </c>
    </row>
    <row r="98" spans="7:16" ht="13.5">
      <c r="G98" s="34" t="s">
        <v>74</v>
      </c>
      <c r="H98" s="34">
        <v>420</v>
      </c>
      <c r="I98" s="34" t="s">
        <v>91</v>
      </c>
      <c r="J98" s="34">
        <v>200</v>
      </c>
      <c r="K98" s="34" t="s">
        <v>91</v>
      </c>
      <c r="L98" s="34">
        <v>100</v>
      </c>
      <c r="M98" s="34" t="s">
        <v>857</v>
      </c>
      <c r="N98" s="34" t="s">
        <v>63</v>
      </c>
      <c r="P98" s="34" t="s">
        <v>858</v>
      </c>
    </row>
    <row r="99" spans="7:16" ht="13.5">
      <c r="G99" s="34" t="s">
        <v>75</v>
      </c>
      <c r="H99" s="34" t="s">
        <v>94</v>
      </c>
      <c r="I99" s="34" t="s">
        <v>91</v>
      </c>
      <c r="J99" s="34" t="s">
        <v>837</v>
      </c>
      <c r="L99" s="34" t="s">
        <v>837</v>
      </c>
      <c r="N99" s="34" t="s">
        <v>65</v>
      </c>
      <c r="P99" s="34" t="s">
        <v>858</v>
      </c>
    </row>
    <row r="100" spans="7:16" ht="13.5">
      <c r="G100" s="34" t="s">
        <v>76</v>
      </c>
      <c r="H100" s="34" t="s">
        <v>94</v>
      </c>
      <c r="I100" s="34" t="s">
        <v>91</v>
      </c>
      <c r="J100" s="34">
        <v>200</v>
      </c>
      <c r="K100" s="34" t="s">
        <v>91</v>
      </c>
      <c r="L100" s="34">
        <v>100</v>
      </c>
      <c r="M100" s="34" t="s">
        <v>857</v>
      </c>
      <c r="N100" s="34" t="s">
        <v>65</v>
      </c>
      <c r="P100" s="34" t="s">
        <v>858</v>
      </c>
    </row>
    <row r="101" spans="7:16" ht="13.5">
      <c r="G101" s="34" t="s">
        <v>77</v>
      </c>
      <c r="H101" s="34" t="s">
        <v>94</v>
      </c>
      <c r="I101" s="34" t="s">
        <v>91</v>
      </c>
      <c r="J101" s="34">
        <v>200</v>
      </c>
      <c r="K101" s="34" t="s">
        <v>91</v>
      </c>
      <c r="L101" s="34">
        <v>100</v>
      </c>
      <c r="M101" s="34" t="s">
        <v>857</v>
      </c>
      <c r="N101" s="34" t="s">
        <v>65</v>
      </c>
      <c r="P101" s="34" t="s">
        <v>858</v>
      </c>
    </row>
    <row r="102" spans="7:16" ht="13.5">
      <c r="G102" s="34" t="s">
        <v>78</v>
      </c>
      <c r="H102" s="34" t="s">
        <v>94</v>
      </c>
      <c r="I102" s="34" t="s">
        <v>91</v>
      </c>
      <c r="J102" s="34">
        <v>400</v>
      </c>
      <c r="K102" s="34" t="s">
        <v>91</v>
      </c>
      <c r="L102" s="34">
        <v>200</v>
      </c>
      <c r="M102" s="34" t="s">
        <v>857</v>
      </c>
      <c r="N102" s="34" t="s">
        <v>65</v>
      </c>
      <c r="P102" s="34" t="s">
        <v>858</v>
      </c>
    </row>
    <row r="103" spans="7:16" ht="13.5">
      <c r="G103" s="34" t="s">
        <v>79</v>
      </c>
      <c r="H103" s="34" t="s">
        <v>94</v>
      </c>
      <c r="I103" s="34" t="s">
        <v>91</v>
      </c>
      <c r="J103" s="34">
        <v>400</v>
      </c>
      <c r="K103" s="34" t="s">
        <v>91</v>
      </c>
      <c r="L103" s="34">
        <v>200</v>
      </c>
      <c r="M103" s="34" t="s">
        <v>857</v>
      </c>
      <c r="N103" s="34" t="s">
        <v>65</v>
      </c>
      <c r="P103" s="34" t="s">
        <v>858</v>
      </c>
    </row>
    <row r="104" spans="7:16" ht="13.5">
      <c r="G104" s="34" t="s">
        <v>80</v>
      </c>
      <c r="H104" s="34" t="s">
        <v>94</v>
      </c>
      <c r="I104" s="34" t="s">
        <v>91</v>
      </c>
      <c r="J104" s="34" t="s">
        <v>837</v>
      </c>
      <c r="L104" s="34">
        <v>100</v>
      </c>
      <c r="M104" s="34" t="s">
        <v>857</v>
      </c>
      <c r="N104" s="34" t="s">
        <v>65</v>
      </c>
      <c r="P104" s="34" t="s">
        <v>858</v>
      </c>
    </row>
    <row r="105" spans="7:16" ht="13.5">
      <c r="G105" s="34" t="s">
        <v>81</v>
      </c>
      <c r="H105" s="34" t="s">
        <v>94</v>
      </c>
      <c r="I105" s="34" t="s">
        <v>91</v>
      </c>
      <c r="J105" s="34">
        <v>490</v>
      </c>
      <c r="K105" s="34" t="s">
        <v>91</v>
      </c>
      <c r="L105" s="34">
        <v>200</v>
      </c>
      <c r="M105" s="34" t="s">
        <v>857</v>
      </c>
      <c r="N105" s="34" t="s">
        <v>65</v>
      </c>
      <c r="P105" s="34" t="s">
        <v>858</v>
      </c>
    </row>
    <row r="106" spans="7:16" ht="13.5">
      <c r="G106" s="34" t="s">
        <v>82</v>
      </c>
      <c r="H106" s="34">
        <v>420</v>
      </c>
      <c r="I106" s="34" t="s">
        <v>91</v>
      </c>
      <c r="J106" s="34">
        <v>200</v>
      </c>
      <c r="K106" s="34" t="s">
        <v>91</v>
      </c>
      <c r="L106" s="34">
        <v>100</v>
      </c>
      <c r="M106" s="34" t="s">
        <v>857</v>
      </c>
      <c r="N106" s="34" t="s">
        <v>63</v>
      </c>
      <c r="P106" s="34" t="s">
        <v>858</v>
      </c>
    </row>
    <row r="107" spans="7:16" ht="13.5">
      <c r="G107" s="34" t="s">
        <v>83</v>
      </c>
      <c r="H107" s="34" t="s">
        <v>94</v>
      </c>
      <c r="I107" s="34" t="s">
        <v>91</v>
      </c>
      <c r="J107" s="34">
        <v>400</v>
      </c>
      <c r="K107" s="34" t="s">
        <v>91</v>
      </c>
      <c r="L107" s="34">
        <v>200</v>
      </c>
      <c r="M107" s="34" t="s">
        <v>857</v>
      </c>
      <c r="N107" s="34" t="s">
        <v>65</v>
      </c>
      <c r="P107" s="34" t="s">
        <v>858</v>
      </c>
    </row>
    <row r="108" spans="7:16" ht="13.5">
      <c r="G108" s="34" t="s">
        <v>84</v>
      </c>
      <c r="H108" s="34" t="s">
        <v>94</v>
      </c>
      <c r="I108" s="34" t="s">
        <v>91</v>
      </c>
      <c r="J108" s="34">
        <v>200</v>
      </c>
      <c r="K108" s="34" t="s">
        <v>91</v>
      </c>
      <c r="L108" s="34">
        <v>100</v>
      </c>
      <c r="M108" s="34" t="s">
        <v>857</v>
      </c>
      <c r="N108" s="34" t="s">
        <v>65</v>
      </c>
      <c r="P108" s="34" t="s">
        <v>858</v>
      </c>
    </row>
    <row r="109" spans="7:16" ht="13.5">
      <c r="G109" s="34" t="s">
        <v>85</v>
      </c>
      <c r="H109" s="34" t="s">
        <v>94</v>
      </c>
      <c r="I109" s="34" t="s">
        <v>91</v>
      </c>
      <c r="J109" s="34">
        <v>490</v>
      </c>
      <c r="K109" s="34" t="s">
        <v>91</v>
      </c>
      <c r="L109" s="34">
        <v>200</v>
      </c>
      <c r="M109" s="34" t="s">
        <v>857</v>
      </c>
      <c r="N109" s="34" t="s">
        <v>65</v>
      </c>
      <c r="P109" s="34" t="s">
        <v>858</v>
      </c>
    </row>
    <row r="110" spans="7:16" ht="13.5">
      <c r="G110" s="34" t="s">
        <v>86</v>
      </c>
      <c r="H110" s="34" t="s">
        <v>94</v>
      </c>
      <c r="I110" s="34" t="s">
        <v>91</v>
      </c>
      <c r="J110" s="34">
        <v>400</v>
      </c>
      <c r="K110" s="34" t="s">
        <v>91</v>
      </c>
      <c r="L110" s="34">
        <v>200</v>
      </c>
      <c r="M110" s="34" t="s">
        <v>857</v>
      </c>
      <c r="N110" s="34" t="s">
        <v>65</v>
      </c>
      <c r="P110" s="34" t="s">
        <v>858</v>
      </c>
    </row>
    <row r="111" spans="7:16" ht="13.5">
      <c r="G111" s="34" t="s">
        <v>87</v>
      </c>
      <c r="H111" s="34" t="s">
        <v>94</v>
      </c>
      <c r="I111" s="34" t="s">
        <v>91</v>
      </c>
      <c r="J111" s="34">
        <v>490</v>
      </c>
      <c r="K111" s="34" t="s">
        <v>91</v>
      </c>
      <c r="L111" s="34">
        <v>300</v>
      </c>
      <c r="M111" s="34" t="s">
        <v>857</v>
      </c>
      <c r="N111" s="34" t="s">
        <v>65</v>
      </c>
      <c r="P111" s="34" t="s">
        <v>858</v>
      </c>
    </row>
    <row r="112" spans="7:16" ht="13.5">
      <c r="G112" s="34" t="s">
        <v>88</v>
      </c>
      <c r="H112" s="34" t="s">
        <v>94</v>
      </c>
      <c r="I112" s="34" t="s">
        <v>91</v>
      </c>
      <c r="J112" s="34">
        <v>210</v>
      </c>
      <c r="K112" s="34" t="s">
        <v>91</v>
      </c>
      <c r="L112" s="34" t="s">
        <v>837</v>
      </c>
      <c r="N112" s="34" t="s">
        <v>65</v>
      </c>
      <c r="P112" s="34" t="s">
        <v>858</v>
      </c>
    </row>
    <row r="113" spans="7:16" ht="13.5">
      <c r="G113" s="34" t="s">
        <v>89</v>
      </c>
      <c r="H113" s="34">
        <v>700</v>
      </c>
      <c r="I113" s="34" t="s">
        <v>91</v>
      </c>
      <c r="J113" s="34">
        <v>350</v>
      </c>
      <c r="K113" s="34" t="s">
        <v>91</v>
      </c>
      <c r="L113" s="34">
        <v>200</v>
      </c>
      <c r="M113" s="34" t="s">
        <v>857</v>
      </c>
      <c r="N113" s="34" t="s">
        <v>63</v>
      </c>
      <c r="P113" s="34" t="s">
        <v>858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G34"/>
  <sheetViews>
    <sheetView workbookViewId="0" topLeftCell="A1">
      <selection activeCell="C10" sqref="C10"/>
    </sheetView>
  </sheetViews>
  <sheetFormatPr defaultColWidth="9.00390625" defaultRowHeight="13.5"/>
  <cols>
    <col min="2" max="2" width="10.50390625" style="0" customWidth="1"/>
    <col min="3" max="3" width="11.00390625" style="0" bestFit="1" customWidth="1"/>
    <col min="4" max="4" width="12.125" style="0" customWidth="1"/>
    <col min="5" max="5" width="13.00390625" style="0" bestFit="1" customWidth="1"/>
    <col min="6" max="6" width="21.00390625" style="0" customWidth="1"/>
  </cols>
  <sheetData>
    <row r="2" ht="13.5">
      <c r="D2" s="31" t="s">
        <v>786</v>
      </c>
    </row>
    <row r="3" spans="2:7" ht="13.5">
      <c r="B3" s="9" t="s">
        <v>255</v>
      </c>
      <c r="C3" s="9" t="s">
        <v>256</v>
      </c>
      <c r="D3" s="9" t="s">
        <v>253</v>
      </c>
      <c r="E3" s="9" t="s">
        <v>282</v>
      </c>
      <c r="F3" s="9" t="s">
        <v>785</v>
      </c>
      <c r="G3" s="9" t="s">
        <v>251</v>
      </c>
    </row>
    <row r="4" spans="2:7" ht="13.5">
      <c r="B4" s="14">
        <v>1</v>
      </c>
      <c r="C4" s="14" t="s">
        <v>897</v>
      </c>
      <c r="D4" s="14">
        <v>10</v>
      </c>
      <c r="E4" s="14" t="s">
        <v>354</v>
      </c>
      <c r="F4" s="14" t="s">
        <v>785</v>
      </c>
      <c r="G4" s="66" t="s">
        <v>257</v>
      </c>
    </row>
    <row r="5" spans="2:7" ht="13.5">
      <c r="B5" s="14">
        <v>2</v>
      </c>
      <c r="C5" s="14" t="s">
        <v>261</v>
      </c>
      <c r="D5" s="14">
        <v>20</v>
      </c>
      <c r="E5" s="14" t="s">
        <v>356</v>
      </c>
      <c r="F5" s="14" t="s">
        <v>785</v>
      </c>
      <c r="G5" s="66" t="s">
        <v>254</v>
      </c>
    </row>
    <row r="6" spans="2:7" ht="13.5">
      <c r="B6" s="14">
        <v>3</v>
      </c>
      <c r="C6" s="14" t="s">
        <v>898</v>
      </c>
      <c r="D6" s="14">
        <v>40</v>
      </c>
      <c r="E6" s="14" t="s">
        <v>360</v>
      </c>
      <c r="F6" s="14" t="s">
        <v>902</v>
      </c>
      <c r="G6" s="66" t="s">
        <v>254</v>
      </c>
    </row>
    <row r="7" spans="2:7" ht="13.5">
      <c r="B7" s="14">
        <v>4</v>
      </c>
      <c r="C7" s="14" t="s">
        <v>899</v>
      </c>
      <c r="D7" s="14">
        <v>80</v>
      </c>
      <c r="E7" s="14" t="s">
        <v>361</v>
      </c>
      <c r="F7" s="14" t="s">
        <v>902</v>
      </c>
      <c r="G7" s="66" t="s">
        <v>254</v>
      </c>
    </row>
    <row r="8" spans="2:7" ht="13.5">
      <c r="B8" s="14">
        <v>5</v>
      </c>
      <c r="C8" s="14" t="s">
        <v>900</v>
      </c>
      <c r="D8" s="14">
        <v>100</v>
      </c>
      <c r="E8" s="14" t="s">
        <v>362</v>
      </c>
      <c r="F8" s="14" t="s">
        <v>902</v>
      </c>
      <c r="G8" s="66" t="s">
        <v>258</v>
      </c>
    </row>
    <row r="9" spans="2:7" ht="13.5">
      <c r="B9" s="14">
        <v>6</v>
      </c>
      <c r="C9" s="14" t="s">
        <v>901</v>
      </c>
      <c r="D9" s="14">
        <v>100</v>
      </c>
      <c r="E9" s="14" t="s">
        <v>349</v>
      </c>
      <c r="F9" s="14" t="s">
        <v>902</v>
      </c>
      <c r="G9" s="66" t="s">
        <v>254</v>
      </c>
    </row>
    <row r="10" spans="2:7" ht="13.5">
      <c r="B10" s="14">
        <v>7</v>
      </c>
      <c r="C10" s="14" t="s">
        <v>958</v>
      </c>
      <c r="D10" s="14" t="s">
        <v>896</v>
      </c>
      <c r="E10" s="14" t="s">
        <v>283</v>
      </c>
      <c r="F10" s="14" t="s">
        <v>902</v>
      </c>
      <c r="G10" s="66" t="s">
        <v>254</v>
      </c>
    </row>
    <row r="34" ht="13.5">
      <c r="E34" s="19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87"/>
  <sheetViews>
    <sheetView workbookViewId="0" topLeftCell="A1">
      <pane xSplit="2" topLeftCell="C1" activePane="topRight" state="frozen"/>
      <selection pane="topLeft" activeCell="H4" sqref="H4"/>
      <selection pane="topRight" activeCell="H15" sqref="H15"/>
    </sheetView>
  </sheetViews>
  <sheetFormatPr defaultColWidth="9.00390625" defaultRowHeight="13.5"/>
  <cols>
    <col min="1" max="1" width="3.75390625" style="2" customWidth="1"/>
    <col min="2" max="2" width="18.00390625" style="2" customWidth="1"/>
    <col min="3" max="3" width="10.625" style="2" customWidth="1"/>
    <col min="4" max="4" width="3.375" style="2" customWidth="1"/>
    <col min="5" max="5" width="9.50390625" style="2" customWidth="1"/>
    <col min="6" max="6" width="3.375" style="2" customWidth="1"/>
    <col min="7" max="7" width="10.50390625" style="2" customWidth="1"/>
    <col min="8" max="8" width="5.875" style="2" customWidth="1"/>
    <col min="9" max="9" width="12.75390625" style="2" customWidth="1"/>
    <col min="10" max="10" width="5.875" style="2" customWidth="1"/>
    <col min="11" max="12" width="12.75390625" style="2" customWidth="1"/>
    <col min="13" max="13" width="11.875" style="2" customWidth="1"/>
    <col min="14" max="14" width="10.25390625" style="2" customWidth="1"/>
    <col min="15" max="15" width="7.875" style="2" customWidth="1"/>
    <col min="16" max="16" width="10.125" style="2" customWidth="1"/>
    <col min="17" max="17" width="12.875" style="2" customWidth="1"/>
    <col min="18" max="18" width="14.625" style="2" bestFit="1" customWidth="1"/>
    <col min="19" max="19" width="19.50390625" style="2" bestFit="1" customWidth="1"/>
    <col min="20" max="28" width="12.125" style="2" customWidth="1"/>
    <col min="29" max="29" width="16.50390625" style="2" customWidth="1"/>
    <col min="30" max="30" width="16.625" style="2" customWidth="1"/>
    <col min="31" max="42" width="12.125" style="2" customWidth="1"/>
    <col min="43" max="16384" width="9.00390625" style="2" customWidth="1"/>
  </cols>
  <sheetData>
    <row r="1" ht="13.5">
      <c r="B1" s="2" t="s">
        <v>260</v>
      </c>
    </row>
    <row r="3" spans="2:16" ht="14.25" thickBot="1">
      <c r="B3" s="2" t="s">
        <v>776</v>
      </c>
      <c r="P3" s="2" t="s">
        <v>777</v>
      </c>
    </row>
    <row r="4" spans="1:18" s="18" customFormat="1" ht="14.25" thickBot="1">
      <c r="A4" s="18" t="s">
        <v>785</v>
      </c>
      <c r="B4" s="141"/>
      <c r="C4" s="163"/>
      <c r="D4" s="163"/>
      <c r="E4" s="163"/>
      <c r="F4" s="163"/>
      <c r="G4" s="163"/>
      <c r="H4" s="163"/>
      <c r="I4" s="163"/>
      <c r="J4" s="163"/>
      <c r="K4" s="163"/>
      <c r="L4" s="164"/>
      <c r="M4" s="160" t="s">
        <v>285</v>
      </c>
      <c r="N4" s="161"/>
      <c r="O4" s="161"/>
      <c r="P4" s="161"/>
      <c r="Q4" s="162"/>
      <c r="R4" s="18" t="s">
        <v>785</v>
      </c>
    </row>
    <row r="5" spans="1:18" ht="14.25" thickBot="1">
      <c r="A5" s="18" t="s">
        <v>785</v>
      </c>
      <c r="B5" s="142" t="s">
        <v>287</v>
      </c>
      <c r="C5" s="113" t="s">
        <v>274</v>
      </c>
      <c r="D5" s="68"/>
      <c r="E5" s="68" t="s">
        <v>273</v>
      </c>
      <c r="F5" s="69"/>
      <c r="G5" s="70" t="s">
        <v>275</v>
      </c>
      <c r="H5" s="69"/>
      <c r="I5" s="68" t="s">
        <v>276</v>
      </c>
      <c r="J5" s="69"/>
      <c r="K5" s="68" t="s">
        <v>277</v>
      </c>
      <c r="L5" s="70"/>
      <c r="M5" s="121" t="s">
        <v>274</v>
      </c>
      <c r="N5" s="68" t="s">
        <v>273</v>
      </c>
      <c r="O5" s="70" t="s">
        <v>275</v>
      </c>
      <c r="P5" s="68" t="s">
        <v>276</v>
      </c>
      <c r="Q5" s="70" t="s">
        <v>277</v>
      </c>
      <c r="R5" s="24" t="s">
        <v>785</v>
      </c>
    </row>
    <row r="6" spans="1:18" ht="13.5">
      <c r="A6" s="18" t="s">
        <v>785</v>
      </c>
      <c r="B6" s="143" t="s">
        <v>269</v>
      </c>
      <c r="C6" s="131">
        <v>0</v>
      </c>
      <c r="D6" s="20" t="s">
        <v>825</v>
      </c>
      <c r="E6" s="71">
        <v>0</v>
      </c>
      <c r="F6" s="20" t="s">
        <v>246</v>
      </c>
      <c r="G6" s="20">
        <v>3</v>
      </c>
      <c r="H6" s="20" t="s">
        <v>825</v>
      </c>
      <c r="I6" s="20">
        <v>0</v>
      </c>
      <c r="J6" s="20" t="s">
        <v>825</v>
      </c>
      <c r="K6" s="20">
        <v>0</v>
      </c>
      <c r="L6" s="114" t="s">
        <v>825</v>
      </c>
      <c r="M6" s="122">
        <f>C6/C$56</f>
        <v>0</v>
      </c>
      <c r="N6" s="15">
        <f>E6/E$56</f>
        <v>0</v>
      </c>
      <c r="O6" s="15">
        <f>G6/G$56</f>
        <v>0.02912621359223301</v>
      </c>
      <c r="P6" s="15">
        <f>I6/I$56</f>
        <v>0</v>
      </c>
      <c r="Q6" s="106">
        <f>K6/K$56</f>
        <v>0</v>
      </c>
      <c r="R6" s="2" t="s">
        <v>785</v>
      </c>
    </row>
    <row r="7" spans="1:18" ht="13.5">
      <c r="A7" s="18" t="s">
        <v>785</v>
      </c>
      <c r="B7" s="144" t="s">
        <v>279</v>
      </c>
      <c r="C7" s="132">
        <v>0</v>
      </c>
      <c r="D7" s="21" t="s">
        <v>825</v>
      </c>
      <c r="E7" s="3">
        <v>0</v>
      </c>
      <c r="F7" s="21" t="s">
        <v>825</v>
      </c>
      <c r="G7" s="21">
        <v>5</v>
      </c>
      <c r="H7" s="21" t="s">
        <v>825</v>
      </c>
      <c r="I7" s="21">
        <v>0</v>
      </c>
      <c r="J7" s="21" t="s">
        <v>825</v>
      </c>
      <c r="K7" s="21">
        <v>0</v>
      </c>
      <c r="L7" s="115" t="s">
        <v>825</v>
      </c>
      <c r="M7" s="123">
        <f>C7/C$56</f>
        <v>0</v>
      </c>
      <c r="N7" s="16">
        <f aca="true" t="shared" si="0" ref="N7:N20">E7/E$56</f>
        <v>0</v>
      </c>
      <c r="O7" s="16">
        <f aca="true" t="shared" si="1" ref="O7:O20">G7/G$56</f>
        <v>0.04854368932038835</v>
      </c>
      <c r="P7" s="16">
        <f aca="true" t="shared" si="2" ref="P7:P20">I7/I$56</f>
        <v>0</v>
      </c>
      <c r="Q7" s="107">
        <f aca="true" t="shared" si="3" ref="Q7:Q20">K7/K$56</f>
        <v>0</v>
      </c>
      <c r="R7" s="24" t="s">
        <v>785</v>
      </c>
    </row>
    <row r="8" spans="1:18" ht="14.25" thickBot="1">
      <c r="A8" s="18" t="s">
        <v>785</v>
      </c>
      <c r="B8" s="145" t="s">
        <v>280</v>
      </c>
      <c r="C8" s="133">
        <v>1</v>
      </c>
      <c r="D8" s="22" t="s">
        <v>825</v>
      </c>
      <c r="E8" s="72">
        <v>0</v>
      </c>
      <c r="F8" s="22" t="s">
        <v>825</v>
      </c>
      <c r="G8" s="22">
        <v>4</v>
      </c>
      <c r="H8" s="22" t="s">
        <v>825</v>
      </c>
      <c r="I8" s="22">
        <v>1</v>
      </c>
      <c r="J8" s="22" t="s">
        <v>825</v>
      </c>
      <c r="K8" s="22">
        <v>0</v>
      </c>
      <c r="L8" s="116" t="s">
        <v>825</v>
      </c>
      <c r="M8" s="124">
        <f aca="true" t="shared" si="4" ref="M8:M20">C8/C$56</f>
        <v>0.16666666666666666</v>
      </c>
      <c r="N8" s="17">
        <f t="shared" si="0"/>
        <v>0</v>
      </c>
      <c r="O8" s="17">
        <f t="shared" si="1"/>
        <v>0.038834951456310676</v>
      </c>
      <c r="P8" s="17">
        <f t="shared" si="2"/>
        <v>0.3333333333333333</v>
      </c>
      <c r="Q8" s="108">
        <f t="shared" si="3"/>
        <v>0</v>
      </c>
      <c r="R8" s="24" t="s">
        <v>785</v>
      </c>
    </row>
    <row r="9" spans="1:18" ht="13.5">
      <c r="A9" s="18" t="s">
        <v>785</v>
      </c>
      <c r="B9" s="143" t="s">
        <v>270</v>
      </c>
      <c r="C9" s="131">
        <v>0</v>
      </c>
      <c r="D9" s="20" t="s">
        <v>825</v>
      </c>
      <c r="E9" s="71">
        <v>0</v>
      </c>
      <c r="F9" s="20" t="s">
        <v>825</v>
      </c>
      <c r="G9" s="20">
        <v>4</v>
      </c>
      <c r="H9" s="20" t="s">
        <v>825</v>
      </c>
      <c r="I9" s="20">
        <v>0</v>
      </c>
      <c r="J9" s="20" t="s">
        <v>825</v>
      </c>
      <c r="K9" s="20">
        <v>0</v>
      </c>
      <c r="L9" s="114" t="s">
        <v>825</v>
      </c>
      <c r="M9" s="122">
        <f t="shared" si="4"/>
        <v>0</v>
      </c>
      <c r="N9" s="15">
        <f t="shared" si="0"/>
        <v>0</v>
      </c>
      <c r="O9" s="15">
        <f t="shared" si="1"/>
        <v>0.038834951456310676</v>
      </c>
      <c r="P9" s="15">
        <f t="shared" si="2"/>
        <v>0</v>
      </c>
      <c r="Q9" s="106">
        <f t="shared" si="3"/>
        <v>0</v>
      </c>
      <c r="R9" s="24" t="s">
        <v>785</v>
      </c>
    </row>
    <row r="10" spans="1:18" ht="13.5">
      <c r="A10" s="18" t="s">
        <v>785</v>
      </c>
      <c r="B10" s="144" t="s">
        <v>262</v>
      </c>
      <c r="C10" s="132">
        <v>0</v>
      </c>
      <c r="D10" s="21" t="s">
        <v>825</v>
      </c>
      <c r="E10" s="3">
        <v>1</v>
      </c>
      <c r="F10" s="21" t="s">
        <v>825</v>
      </c>
      <c r="G10" s="21">
        <v>9</v>
      </c>
      <c r="H10" s="21" t="s">
        <v>825</v>
      </c>
      <c r="I10" s="21">
        <v>0</v>
      </c>
      <c r="J10" s="21" t="s">
        <v>825</v>
      </c>
      <c r="K10" s="21">
        <v>0</v>
      </c>
      <c r="L10" s="115" t="s">
        <v>825</v>
      </c>
      <c r="M10" s="123">
        <f t="shared" si="4"/>
        <v>0</v>
      </c>
      <c r="N10" s="16">
        <f t="shared" si="0"/>
        <v>0.2</v>
      </c>
      <c r="O10" s="16">
        <f t="shared" si="1"/>
        <v>0.08737864077669903</v>
      </c>
      <c r="P10" s="16">
        <f t="shared" si="2"/>
        <v>0</v>
      </c>
      <c r="Q10" s="107">
        <f t="shared" si="3"/>
        <v>0</v>
      </c>
      <c r="R10" s="24" t="s">
        <v>785</v>
      </c>
    </row>
    <row r="11" spans="1:18" ht="13.5">
      <c r="A11" s="18" t="s">
        <v>785</v>
      </c>
      <c r="B11" s="144" t="s">
        <v>263</v>
      </c>
      <c r="C11" s="132">
        <v>0</v>
      </c>
      <c r="D11" s="21" t="s">
        <v>825</v>
      </c>
      <c r="E11" s="3">
        <v>0</v>
      </c>
      <c r="F11" s="21" t="s">
        <v>825</v>
      </c>
      <c r="G11" s="21">
        <v>2</v>
      </c>
      <c r="H11" s="21" t="s">
        <v>825</v>
      </c>
      <c r="I11" s="21">
        <v>0</v>
      </c>
      <c r="J11" s="21" t="s">
        <v>825</v>
      </c>
      <c r="K11" s="21">
        <v>0</v>
      </c>
      <c r="L11" s="115" t="s">
        <v>825</v>
      </c>
      <c r="M11" s="123">
        <f t="shared" si="4"/>
        <v>0</v>
      </c>
      <c r="N11" s="16">
        <f t="shared" si="0"/>
        <v>0</v>
      </c>
      <c r="O11" s="16">
        <f t="shared" si="1"/>
        <v>0.019417475728155338</v>
      </c>
      <c r="P11" s="16">
        <f t="shared" si="2"/>
        <v>0</v>
      </c>
      <c r="Q11" s="107">
        <f t="shared" si="3"/>
        <v>0</v>
      </c>
      <c r="R11" s="24" t="s">
        <v>785</v>
      </c>
    </row>
    <row r="12" spans="1:18" ht="13.5">
      <c r="A12" s="18" t="s">
        <v>785</v>
      </c>
      <c r="B12" s="144" t="s">
        <v>264</v>
      </c>
      <c r="C12" s="132">
        <v>0</v>
      </c>
      <c r="D12" s="21" t="s">
        <v>825</v>
      </c>
      <c r="E12" s="3">
        <v>0</v>
      </c>
      <c r="F12" s="21" t="s">
        <v>825</v>
      </c>
      <c r="G12" s="21">
        <v>8</v>
      </c>
      <c r="H12" s="21" t="s">
        <v>825</v>
      </c>
      <c r="I12" s="21">
        <v>0</v>
      </c>
      <c r="J12" s="21" t="s">
        <v>825</v>
      </c>
      <c r="K12" s="21">
        <v>0</v>
      </c>
      <c r="L12" s="115" t="s">
        <v>825</v>
      </c>
      <c r="M12" s="123">
        <f t="shared" si="4"/>
        <v>0</v>
      </c>
      <c r="N12" s="16">
        <f t="shared" si="0"/>
        <v>0</v>
      </c>
      <c r="O12" s="16">
        <f t="shared" si="1"/>
        <v>0.07766990291262135</v>
      </c>
      <c r="P12" s="16">
        <f t="shared" si="2"/>
        <v>0</v>
      </c>
      <c r="Q12" s="107">
        <f t="shared" si="3"/>
        <v>0</v>
      </c>
      <c r="R12" s="24" t="s">
        <v>785</v>
      </c>
    </row>
    <row r="13" spans="1:18" ht="14.25" thickBot="1">
      <c r="A13" s="18" t="s">
        <v>785</v>
      </c>
      <c r="B13" s="145" t="s">
        <v>265</v>
      </c>
      <c r="C13" s="133">
        <v>0</v>
      </c>
      <c r="D13" s="22" t="s">
        <v>825</v>
      </c>
      <c r="E13" s="72">
        <v>0</v>
      </c>
      <c r="F13" s="22" t="s">
        <v>825</v>
      </c>
      <c r="G13" s="22">
        <v>7</v>
      </c>
      <c r="H13" s="22" t="s">
        <v>825</v>
      </c>
      <c r="I13" s="22">
        <v>0</v>
      </c>
      <c r="J13" s="22" t="s">
        <v>825</v>
      </c>
      <c r="K13" s="22">
        <v>0</v>
      </c>
      <c r="L13" s="116" t="s">
        <v>825</v>
      </c>
      <c r="M13" s="124">
        <f t="shared" si="4"/>
        <v>0</v>
      </c>
      <c r="N13" s="17">
        <f t="shared" si="0"/>
        <v>0</v>
      </c>
      <c r="O13" s="17">
        <f t="shared" si="1"/>
        <v>0.06796116504854369</v>
      </c>
      <c r="P13" s="17">
        <f t="shared" si="2"/>
        <v>0</v>
      </c>
      <c r="Q13" s="108">
        <f t="shared" si="3"/>
        <v>0</v>
      </c>
      <c r="R13" s="24" t="s">
        <v>785</v>
      </c>
    </row>
    <row r="14" spans="1:18" ht="13.5">
      <c r="A14" s="18" t="s">
        <v>785</v>
      </c>
      <c r="B14" s="143" t="s">
        <v>278</v>
      </c>
      <c r="C14" s="131">
        <v>0</v>
      </c>
      <c r="D14" s="20" t="s">
        <v>825</v>
      </c>
      <c r="E14" s="71">
        <v>0</v>
      </c>
      <c r="F14" s="20" t="s">
        <v>825</v>
      </c>
      <c r="G14" s="20">
        <v>10</v>
      </c>
      <c r="H14" s="20" t="s">
        <v>825</v>
      </c>
      <c r="I14" s="20">
        <v>0</v>
      </c>
      <c r="J14" s="20" t="s">
        <v>825</v>
      </c>
      <c r="K14" s="20">
        <v>0</v>
      </c>
      <c r="L14" s="114" t="s">
        <v>825</v>
      </c>
      <c r="M14" s="122">
        <f t="shared" si="4"/>
        <v>0</v>
      </c>
      <c r="N14" s="15">
        <f t="shared" si="0"/>
        <v>0</v>
      </c>
      <c r="O14" s="15">
        <f t="shared" si="1"/>
        <v>0.0970873786407767</v>
      </c>
      <c r="P14" s="15">
        <f t="shared" si="2"/>
        <v>0</v>
      </c>
      <c r="Q14" s="106">
        <f t="shared" si="3"/>
        <v>0</v>
      </c>
      <c r="R14" s="24" t="s">
        <v>785</v>
      </c>
    </row>
    <row r="15" spans="1:18" ht="13.5">
      <c r="A15" s="18" t="s">
        <v>785</v>
      </c>
      <c r="B15" s="144" t="s">
        <v>271</v>
      </c>
      <c r="C15" s="132">
        <v>0</v>
      </c>
      <c r="D15" s="21" t="s">
        <v>825</v>
      </c>
      <c r="E15" s="3">
        <v>1</v>
      </c>
      <c r="F15" s="21" t="s">
        <v>825</v>
      </c>
      <c r="G15" s="21">
        <v>4</v>
      </c>
      <c r="H15" s="21" t="s">
        <v>825</v>
      </c>
      <c r="I15" s="21">
        <v>0</v>
      </c>
      <c r="J15" s="21" t="s">
        <v>825</v>
      </c>
      <c r="K15" s="21">
        <v>0</v>
      </c>
      <c r="L15" s="115" t="s">
        <v>825</v>
      </c>
      <c r="M15" s="123">
        <f t="shared" si="4"/>
        <v>0</v>
      </c>
      <c r="N15" s="16">
        <f t="shared" si="0"/>
        <v>0.2</v>
      </c>
      <c r="O15" s="16">
        <f t="shared" si="1"/>
        <v>0.038834951456310676</v>
      </c>
      <c r="P15" s="16">
        <f t="shared" si="2"/>
        <v>0</v>
      </c>
      <c r="Q15" s="107">
        <f t="shared" si="3"/>
        <v>0</v>
      </c>
      <c r="R15" s="24" t="s">
        <v>785</v>
      </c>
    </row>
    <row r="16" spans="1:18" ht="14.25" thickBot="1">
      <c r="A16" s="18" t="s">
        <v>785</v>
      </c>
      <c r="B16" s="145" t="s">
        <v>185</v>
      </c>
      <c r="C16" s="133">
        <v>1</v>
      </c>
      <c r="D16" s="22" t="s">
        <v>825</v>
      </c>
      <c r="E16" s="72">
        <v>0</v>
      </c>
      <c r="F16" s="22" t="s">
        <v>825</v>
      </c>
      <c r="G16" s="22">
        <v>4</v>
      </c>
      <c r="H16" s="22" t="s">
        <v>825</v>
      </c>
      <c r="I16" s="22">
        <v>0</v>
      </c>
      <c r="J16" s="22" t="s">
        <v>825</v>
      </c>
      <c r="K16" s="22">
        <v>0</v>
      </c>
      <c r="L16" s="116" t="s">
        <v>825</v>
      </c>
      <c r="M16" s="124">
        <f t="shared" si="4"/>
        <v>0.16666666666666666</v>
      </c>
      <c r="N16" s="17">
        <f t="shared" si="0"/>
        <v>0</v>
      </c>
      <c r="O16" s="17">
        <f t="shared" si="1"/>
        <v>0.038834951456310676</v>
      </c>
      <c r="P16" s="17">
        <f t="shared" si="2"/>
        <v>0</v>
      </c>
      <c r="Q16" s="108">
        <f t="shared" si="3"/>
        <v>0</v>
      </c>
      <c r="R16" s="24" t="s">
        <v>785</v>
      </c>
    </row>
    <row r="17" spans="1:18" ht="13.5">
      <c r="A17" s="18" t="s">
        <v>785</v>
      </c>
      <c r="B17" s="143" t="s">
        <v>268</v>
      </c>
      <c r="C17" s="131">
        <v>0</v>
      </c>
      <c r="D17" s="20" t="s">
        <v>825</v>
      </c>
      <c r="E17" s="71">
        <v>0</v>
      </c>
      <c r="F17" s="20" t="s">
        <v>825</v>
      </c>
      <c r="G17" s="20">
        <v>6</v>
      </c>
      <c r="H17" s="20" t="s">
        <v>825</v>
      </c>
      <c r="I17" s="20">
        <v>0</v>
      </c>
      <c r="J17" s="20" t="s">
        <v>825</v>
      </c>
      <c r="K17" s="20">
        <v>0</v>
      </c>
      <c r="L17" s="114" t="s">
        <v>825</v>
      </c>
      <c r="M17" s="122">
        <f t="shared" si="4"/>
        <v>0</v>
      </c>
      <c r="N17" s="15">
        <f t="shared" si="0"/>
        <v>0</v>
      </c>
      <c r="O17" s="15">
        <f t="shared" si="1"/>
        <v>0.05825242718446602</v>
      </c>
      <c r="P17" s="15">
        <f t="shared" si="2"/>
        <v>0</v>
      </c>
      <c r="Q17" s="106">
        <f t="shared" si="3"/>
        <v>0</v>
      </c>
      <c r="R17" s="24" t="s">
        <v>785</v>
      </c>
    </row>
    <row r="18" spans="1:18" ht="13.5">
      <c r="A18" s="18" t="s">
        <v>785</v>
      </c>
      <c r="B18" s="144" t="s">
        <v>272</v>
      </c>
      <c r="C18" s="132">
        <v>1</v>
      </c>
      <c r="D18" s="21" t="s">
        <v>825</v>
      </c>
      <c r="E18" s="3">
        <v>0</v>
      </c>
      <c r="F18" s="21" t="s">
        <v>825</v>
      </c>
      <c r="G18" s="21">
        <v>13</v>
      </c>
      <c r="H18" s="21" t="s">
        <v>825</v>
      </c>
      <c r="I18" s="21">
        <v>0</v>
      </c>
      <c r="J18" s="21" t="s">
        <v>825</v>
      </c>
      <c r="K18" s="21">
        <v>0</v>
      </c>
      <c r="L18" s="115" t="s">
        <v>825</v>
      </c>
      <c r="M18" s="123">
        <f t="shared" si="4"/>
        <v>0.16666666666666666</v>
      </c>
      <c r="N18" s="16">
        <f t="shared" si="0"/>
        <v>0</v>
      </c>
      <c r="O18" s="16">
        <f t="shared" si="1"/>
        <v>0.1262135922330097</v>
      </c>
      <c r="P18" s="16">
        <f t="shared" si="2"/>
        <v>0</v>
      </c>
      <c r="Q18" s="107">
        <f t="shared" si="3"/>
        <v>0</v>
      </c>
      <c r="R18" s="24" t="s">
        <v>785</v>
      </c>
    </row>
    <row r="19" spans="1:18" ht="13.5">
      <c r="A19" s="18" t="s">
        <v>785</v>
      </c>
      <c r="B19" s="144" t="s">
        <v>266</v>
      </c>
      <c r="C19" s="132">
        <v>0</v>
      </c>
      <c r="D19" s="21" t="s">
        <v>825</v>
      </c>
      <c r="E19" s="3">
        <v>1</v>
      </c>
      <c r="F19" s="21" t="s">
        <v>259</v>
      </c>
      <c r="G19" s="21">
        <v>8</v>
      </c>
      <c r="H19" s="21" t="s">
        <v>825</v>
      </c>
      <c r="I19" s="21">
        <v>1</v>
      </c>
      <c r="J19" s="21" t="s">
        <v>825</v>
      </c>
      <c r="K19" s="21">
        <v>0</v>
      </c>
      <c r="L19" s="115" t="s">
        <v>825</v>
      </c>
      <c r="M19" s="123">
        <f t="shared" si="4"/>
        <v>0</v>
      </c>
      <c r="N19" s="16">
        <f t="shared" si="0"/>
        <v>0.2</v>
      </c>
      <c r="O19" s="16">
        <f t="shared" si="1"/>
        <v>0.07766990291262135</v>
      </c>
      <c r="P19" s="16">
        <f t="shared" si="2"/>
        <v>0.3333333333333333</v>
      </c>
      <c r="Q19" s="107">
        <f t="shared" si="3"/>
        <v>0</v>
      </c>
      <c r="R19" s="24" t="s">
        <v>785</v>
      </c>
    </row>
    <row r="20" spans="1:18" ht="14.25" thickBot="1">
      <c r="A20" s="18" t="s">
        <v>785</v>
      </c>
      <c r="B20" s="145" t="s">
        <v>267</v>
      </c>
      <c r="C20" s="133">
        <v>0</v>
      </c>
      <c r="D20" s="22" t="s">
        <v>825</v>
      </c>
      <c r="E20" s="72">
        <v>0</v>
      </c>
      <c r="F20" s="22" t="s">
        <v>825</v>
      </c>
      <c r="G20" s="22">
        <v>6</v>
      </c>
      <c r="H20" s="22" t="s">
        <v>825</v>
      </c>
      <c r="I20" s="22">
        <v>0</v>
      </c>
      <c r="J20" s="22" t="s">
        <v>825</v>
      </c>
      <c r="K20" s="22">
        <v>0</v>
      </c>
      <c r="L20" s="116" t="s">
        <v>825</v>
      </c>
      <c r="M20" s="124">
        <f t="shared" si="4"/>
        <v>0</v>
      </c>
      <c r="N20" s="17">
        <f t="shared" si="0"/>
        <v>0</v>
      </c>
      <c r="O20" s="17">
        <f t="shared" si="1"/>
        <v>0.05825242718446602</v>
      </c>
      <c r="P20" s="17">
        <f t="shared" si="2"/>
        <v>0</v>
      </c>
      <c r="Q20" s="108">
        <f t="shared" si="3"/>
        <v>0</v>
      </c>
      <c r="R20" s="24" t="s">
        <v>785</v>
      </c>
    </row>
    <row r="21" spans="1:18" ht="14.25" thickBot="1">
      <c r="A21" s="18" t="s">
        <v>785</v>
      </c>
      <c r="B21" s="146" t="s">
        <v>933</v>
      </c>
      <c r="C21" s="134">
        <f>SUM(C6:C20)</f>
        <v>3</v>
      </c>
      <c r="D21" s="98" t="s">
        <v>825</v>
      </c>
      <c r="E21" s="99">
        <f>SUM(E6:E20)</f>
        <v>3</v>
      </c>
      <c r="F21" s="98" t="s">
        <v>825</v>
      </c>
      <c r="G21" s="98">
        <f>SUM(G6:G20)</f>
        <v>93</v>
      </c>
      <c r="H21" s="100" t="s">
        <v>825</v>
      </c>
      <c r="I21" s="98">
        <f>SUM(I6:I20)</f>
        <v>2</v>
      </c>
      <c r="J21" s="100" t="s">
        <v>825</v>
      </c>
      <c r="K21" s="98">
        <f>SUM(K6:K20)</f>
        <v>0</v>
      </c>
      <c r="L21" s="117" t="s">
        <v>825</v>
      </c>
      <c r="M21" s="125">
        <f>SUM(M6:M20)</f>
        <v>0.5</v>
      </c>
      <c r="N21" s="101">
        <f>SUM(N6:N20)</f>
        <v>0.6000000000000001</v>
      </c>
      <c r="O21" s="101">
        <f>SUM(O6:O20)</f>
        <v>0.9029126213592231</v>
      </c>
      <c r="P21" s="101">
        <f>SUM(P6:P20)</f>
        <v>0.6666666666666666</v>
      </c>
      <c r="Q21" s="126">
        <f>SUM(Q6:Q20)</f>
        <v>0</v>
      </c>
      <c r="R21" s="24" t="s">
        <v>785</v>
      </c>
    </row>
    <row r="22" spans="1:18" ht="14.25" thickBot="1">
      <c r="A22" s="18" t="s">
        <v>785</v>
      </c>
      <c r="B22" s="158"/>
      <c r="C22" s="168" t="s">
        <v>286</v>
      </c>
      <c r="D22" s="169"/>
      <c r="E22" s="169"/>
      <c r="F22" s="169"/>
      <c r="G22" s="169"/>
      <c r="H22" s="169"/>
      <c r="I22" s="169"/>
      <c r="J22" s="169"/>
      <c r="K22" s="169"/>
      <c r="L22" s="170"/>
      <c r="M22" s="165" t="s">
        <v>285</v>
      </c>
      <c r="N22" s="166"/>
      <c r="O22" s="166"/>
      <c r="P22" s="166"/>
      <c r="Q22" s="167"/>
      <c r="R22" s="24" t="s">
        <v>785</v>
      </c>
    </row>
    <row r="23" spans="1:18" ht="13.5">
      <c r="A23" s="18" t="s">
        <v>785</v>
      </c>
      <c r="B23" s="147" t="s">
        <v>926</v>
      </c>
      <c r="C23" s="131">
        <v>0</v>
      </c>
      <c r="D23" s="20" t="s">
        <v>825</v>
      </c>
      <c r="E23" s="71">
        <v>0</v>
      </c>
      <c r="F23" s="20" t="s">
        <v>825</v>
      </c>
      <c r="G23" s="20">
        <v>0</v>
      </c>
      <c r="H23" s="20" t="s">
        <v>825</v>
      </c>
      <c r="I23" s="20">
        <v>0</v>
      </c>
      <c r="J23" s="20" t="s">
        <v>825</v>
      </c>
      <c r="K23" s="20">
        <v>0</v>
      </c>
      <c r="L23" s="114" t="s">
        <v>825</v>
      </c>
      <c r="M23" s="122">
        <f>C23/C$56</f>
        <v>0</v>
      </c>
      <c r="N23" s="15">
        <f>E23/E$56</f>
        <v>0</v>
      </c>
      <c r="O23" s="15">
        <f>G23/G$56</f>
        <v>0</v>
      </c>
      <c r="P23" s="15">
        <f>I23/I$56</f>
        <v>0</v>
      </c>
      <c r="Q23" s="106">
        <f aca="true" t="shared" si="5" ref="Q23:Q37">K23/K$56</f>
        <v>0</v>
      </c>
      <c r="R23" s="24" t="s">
        <v>785</v>
      </c>
    </row>
    <row r="24" spans="1:18" ht="13.5">
      <c r="A24" s="18" t="s">
        <v>785</v>
      </c>
      <c r="B24" s="148" t="s">
        <v>881</v>
      </c>
      <c r="C24" s="132">
        <v>0</v>
      </c>
      <c r="D24" s="21" t="s">
        <v>825</v>
      </c>
      <c r="E24" s="3">
        <v>1</v>
      </c>
      <c r="F24" s="21" t="s">
        <v>825</v>
      </c>
      <c r="G24" s="21">
        <v>0</v>
      </c>
      <c r="H24" s="21" t="s">
        <v>825</v>
      </c>
      <c r="I24" s="21">
        <v>0</v>
      </c>
      <c r="J24" s="21" t="s">
        <v>825</v>
      </c>
      <c r="K24" s="21">
        <v>0</v>
      </c>
      <c r="L24" s="115" t="s">
        <v>825</v>
      </c>
      <c r="M24" s="123">
        <f aca="true" t="shared" si="6" ref="M24:M37">C24/C$56</f>
        <v>0</v>
      </c>
      <c r="N24" s="16">
        <f aca="true" t="shared" si="7" ref="N24:N37">E24/E$56</f>
        <v>0.2</v>
      </c>
      <c r="O24" s="16">
        <f aca="true" t="shared" si="8" ref="O24:O37">G24/G$56</f>
        <v>0</v>
      </c>
      <c r="P24" s="16">
        <f aca="true" t="shared" si="9" ref="P24:P37">I24/I$56</f>
        <v>0</v>
      </c>
      <c r="Q24" s="107">
        <f t="shared" si="5"/>
        <v>0</v>
      </c>
      <c r="R24" s="24" t="s">
        <v>785</v>
      </c>
    </row>
    <row r="25" spans="1:18" ht="14.25" thickBot="1">
      <c r="A25" s="18" t="s">
        <v>785</v>
      </c>
      <c r="B25" s="149" t="s">
        <v>921</v>
      </c>
      <c r="C25" s="133">
        <v>0</v>
      </c>
      <c r="D25" s="22" t="s">
        <v>825</v>
      </c>
      <c r="E25" s="72">
        <v>0</v>
      </c>
      <c r="F25" s="22" t="s">
        <v>825</v>
      </c>
      <c r="G25" s="72">
        <v>1</v>
      </c>
      <c r="H25" s="22" t="s">
        <v>825</v>
      </c>
      <c r="I25" s="22">
        <v>0</v>
      </c>
      <c r="J25" s="22" t="s">
        <v>825</v>
      </c>
      <c r="K25" s="22">
        <v>0</v>
      </c>
      <c r="L25" s="116" t="s">
        <v>825</v>
      </c>
      <c r="M25" s="124">
        <f t="shared" si="6"/>
        <v>0</v>
      </c>
      <c r="N25" s="17">
        <f t="shared" si="7"/>
        <v>0</v>
      </c>
      <c r="O25" s="17">
        <f t="shared" si="8"/>
        <v>0.009708737864077669</v>
      </c>
      <c r="P25" s="17">
        <f t="shared" si="9"/>
        <v>0</v>
      </c>
      <c r="Q25" s="108">
        <f t="shared" si="5"/>
        <v>0</v>
      </c>
      <c r="R25" s="24" t="s">
        <v>785</v>
      </c>
    </row>
    <row r="26" spans="1:18" ht="13.5">
      <c r="A26" s="18" t="s">
        <v>785</v>
      </c>
      <c r="B26" s="147" t="s">
        <v>882</v>
      </c>
      <c r="C26" s="131">
        <v>0</v>
      </c>
      <c r="D26" s="20" t="s">
        <v>825</v>
      </c>
      <c r="E26" s="71">
        <v>1</v>
      </c>
      <c r="F26" s="20" t="s">
        <v>825</v>
      </c>
      <c r="G26" s="71">
        <v>0</v>
      </c>
      <c r="H26" s="20" t="s">
        <v>825</v>
      </c>
      <c r="I26" s="20">
        <v>0</v>
      </c>
      <c r="J26" s="20" t="s">
        <v>825</v>
      </c>
      <c r="K26" s="20">
        <v>0</v>
      </c>
      <c r="L26" s="114" t="s">
        <v>825</v>
      </c>
      <c r="M26" s="122">
        <f t="shared" si="6"/>
        <v>0</v>
      </c>
      <c r="N26" s="15">
        <f t="shared" si="7"/>
        <v>0.2</v>
      </c>
      <c r="O26" s="15">
        <f t="shared" si="8"/>
        <v>0</v>
      </c>
      <c r="P26" s="15">
        <f t="shared" si="9"/>
        <v>0</v>
      </c>
      <c r="Q26" s="106">
        <f t="shared" si="5"/>
        <v>0</v>
      </c>
      <c r="R26" s="24" t="s">
        <v>785</v>
      </c>
    </row>
    <row r="27" spans="1:18" ht="13.5">
      <c r="A27" s="18" t="s">
        <v>785</v>
      </c>
      <c r="B27" s="148" t="s">
        <v>927</v>
      </c>
      <c r="C27" s="132">
        <v>0</v>
      </c>
      <c r="D27" s="21" t="s">
        <v>825</v>
      </c>
      <c r="E27" s="3">
        <v>0</v>
      </c>
      <c r="F27" s="21" t="s">
        <v>825</v>
      </c>
      <c r="G27" s="3">
        <v>0</v>
      </c>
      <c r="H27" s="21" t="s">
        <v>825</v>
      </c>
      <c r="I27" s="21">
        <v>0</v>
      </c>
      <c r="J27" s="21" t="s">
        <v>825</v>
      </c>
      <c r="K27" s="21">
        <v>0</v>
      </c>
      <c r="L27" s="115" t="s">
        <v>825</v>
      </c>
      <c r="M27" s="123">
        <f t="shared" si="6"/>
        <v>0</v>
      </c>
      <c r="N27" s="16">
        <f t="shared" si="7"/>
        <v>0</v>
      </c>
      <c r="O27" s="16">
        <f t="shared" si="8"/>
        <v>0</v>
      </c>
      <c r="P27" s="16">
        <f t="shared" si="9"/>
        <v>0</v>
      </c>
      <c r="Q27" s="107">
        <f t="shared" si="5"/>
        <v>0</v>
      </c>
      <c r="R27" s="24" t="s">
        <v>785</v>
      </c>
    </row>
    <row r="28" spans="1:18" ht="13.5">
      <c r="A28" s="18" t="s">
        <v>785</v>
      </c>
      <c r="B28" s="148" t="s">
        <v>924</v>
      </c>
      <c r="C28" s="132">
        <v>0</v>
      </c>
      <c r="D28" s="21" t="s">
        <v>825</v>
      </c>
      <c r="E28" s="3">
        <v>0</v>
      </c>
      <c r="F28" s="21" t="s">
        <v>825</v>
      </c>
      <c r="G28" s="3">
        <v>1</v>
      </c>
      <c r="H28" s="21" t="s">
        <v>825</v>
      </c>
      <c r="I28" s="21">
        <v>0</v>
      </c>
      <c r="J28" s="21" t="s">
        <v>825</v>
      </c>
      <c r="K28" s="21">
        <v>0</v>
      </c>
      <c r="L28" s="115" t="s">
        <v>825</v>
      </c>
      <c r="M28" s="123">
        <f t="shared" si="6"/>
        <v>0</v>
      </c>
      <c r="N28" s="16">
        <f t="shared" si="7"/>
        <v>0</v>
      </c>
      <c r="O28" s="16">
        <f t="shared" si="8"/>
        <v>0.009708737864077669</v>
      </c>
      <c r="P28" s="16">
        <f t="shared" si="9"/>
        <v>0</v>
      </c>
      <c r="Q28" s="107">
        <f t="shared" si="5"/>
        <v>0</v>
      </c>
      <c r="R28" s="24" t="s">
        <v>785</v>
      </c>
    </row>
    <row r="29" spans="1:18" ht="13.5">
      <c r="A29" s="18" t="s">
        <v>785</v>
      </c>
      <c r="B29" s="150" t="s">
        <v>131</v>
      </c>
      <c r="C29" s="135">
        <v>1</v>
      </c>
      <c r="D29" s="21" t="s">
        <v>825</v>
      </c>
      <c r="E29" s="3">
        <v>0</v>
      </c>
      <c r="F29" s="21" t="s">
        <v>825</v>
      </c>
      <c r="G29" s="3">
        <v>1</v>
      </c>
      <c r="H29" s="21" t="s">
        <v>825</v>
      </c>
      <c r="I29" s="21">
        <v>0</v>
      </c>
      <c r="J29" s="21" t="s">
        <v>825</v>
      </c>
      <c r="K29" s="21">
        <v>0</v>
      </c>
      <c r="L29" s="115" t="s">
        <v>825</v>
      </c>
      <c r="M29" s="123">
        <f t="shared" si="6"/>
        <v>0.16666666666666666</v>
      </c>
      <c r="N29" s="16">
        <f t="shared" si="7"/>
        <v>0</v>
      </c>
      <c r="O29" s="16">
        <f t="shared" si="8"/>
        <v>0.009708737864077669</v>
      </c>
      <c r="P29" s="16">
        <f t="shared" si="9"/>
        <v>0</v>
      </c>
      <c r="Q29" s="107">
        <f t="shared" si="5"/>
        <v>0</v>
      </c>
      <c r="R29" s="24" t="s">
        <v>785</v>
      </c>
    </row>
    <row r="30" spans="1:18" ht="14.25" thickBot="1">
      <c r="A30" s="18" t="s">
        <v>785</v>
      </c>
      <c r="B30" s="151" t="s">
        <v>929</v>
      </c>
      <c r="C30" s="136">
        <v>0</v>
      </c>
      <c r="D30" s="22" t="s">
        <v>825</v>
      </c>
      <c r="E30" s="72">
        <v>0</v>
      </c>
      <c r="F30" s="22" t="s">
        <v>825</v>
      </c>
      <c r="G30" s="72">
        <v>0</v>
      </c>
      <c r="H30" s="22" t="s">
        <v>825</v>
      </c>
      <c r="I30" s="22">
        <v>0</v>
      </c>
      <c r="J30" s="22" t="s">
        <v>825</v>
      </c>
      <c r="K30" s="22">
        <v>0</v>
      </c>
      <c r="L30" s="116" t="s">
        <v>825</v>
      </c>
      <c r="M30" s="124">
        <f t="shared" si="6"/>
        <v>0</v>
      </c>
      <c r="N30" s="17">
        <f t="shared" si="7"/>
        <v>0</v>
      </c>
      <c r="O30" s="17">
        <f t="shared" si="8"/>
        <v>0</v>
      </c>
      <c r="P30" s="17">
        <f t="shared" si="9"/>
        <v>0</v>
      </c>
      <c r="Q30" s="108">
        <f t="shared" si="5"/>
        <v>0</v>
      </c>
      <c r="R30" s="24" t="s">
        <v>785</v>
      </c>
    </row>
    <row r="31" spans="1:18" ht="13.5">
      <c r="A31" s="18" t="s">
        <v>785</v>
      </c>
      <c r="B31" s="147" t="s">
        <v>922</v>
      </c>
      <c r="C31" s="137">
        <v>0</v>
      </c>
      <c r="D31" s="20" t="s">
        <v>825</v>
      </c>
      <c r="E31" s="71">
        <v>0</v>
      </c>
      <c r="F31" s="20" t="s">
        <v>825</v>
      </c>
      <c r="G31" s="71">
        <v>3</v>
      </c>
      <c r="H31" s="20" t="s">
        <v>825</v>
      </c>
      <c r="I31" s="20">
        <v>0</v>
      </c>
      <c r="J31" s="20" t="s">
        <v>825</v>
      </c>
      <c r="K31" s="20">
        <v>0</v>
      </c>
      <c r="L31" s="114" t="s">
        <v>825</v>
      </c>
      <c r="M31" s="122">
        <f t="shared" si="6"/>
        <v>0</v>
      </c>
      <c r="N31" s="15">
        <f t="shared" si="7"/>
        <v>0</v>
      </c>
      <c r="O31" s="15">
        <f t="shared" si="8"/>
        <v>0.02912621359223301</v>
      </c>
      <c r="P31" s="15">
        <f t="shared" si="9"/>
        <v>0</v>
      </c>
      <c r="Q31" s="106">
        <f t="shared" si="5"/>
        <v>0</v>
      </c>
      <c r="R31" s="24" t="s">
        <v>785</v>
      </c>
    </row>
    <row r="32" spans="1:18" ht="13.5">
      <c r="A32" s="18" t="s">
        <v>785</v>
      </c>
      <c r="B32" s="150" t="s">
        <v>184</v>
      </c>
      <c r="C32" s="135">
        <v>0</v>
      </c>
      <c r="D32" s="21" t="s">
        <v>825</v>
      </c>
      <c r="E32" s="3">
        <v>0</v>
      </c>
      <c r="F32" s="21" t="s">
        <v>825</v>
      </c>
      <c r="G32" s="3">
        <v>1</v>
      </c>
      <c r="H32" s="21" t="s">
        <v>825</v>
      </c>
      <c r="I32" s="21">
        <v>0</v>
      </c>
      <c r="J32" s="21" t="s">
        <v>825</v>
      </c>
      <c r="K32" s="21">
        <v>0</v>
      </c>
      <c r="L32" s="115" t="s">
        <v>825</v>
      </c>
      <c r="M32" s="123">
        <f t="shared" si="6"/>
        <v>0</v>
      </c>
      <c r="N32" s="16">
        <f t="shared" si="7"/>
        <v>0</v>
      </c>
      <c r="O32" s="16">
        <f t="shared" si="8"/>
        <v>0.009708737864077669</v>
      </c>
      <c r="P32" s="16">
        <f t="shared" si="9"/>
        <v>0</v>
      </c>
      <c r="Q32" s="107">
        <f t="shared" si="5"/>
        <v>0</v>
      </c>
      <c r="R32" s="24" t="s">
        <v>785</v>
      </c>
    </row>
    <row r="33" spans="1:18" ht="14.25" thickBot="1">
      <c r="A33" s="18" t="s">
        <v>785</v>
      </c>
      <c r="B33" s="149" t="s">
        <v>923</v>
      </c>
      <c r="C33" s="136">
        <v>0</v>
      </c>
      <c r="D33" s="22" t="s">
        <v>825</v>
      </c>
      <c r="E33" s="72">
        <v>0</v>
      </c>
      <c r="F33" s="22" t="s">
        <v>825</v>
      </c>
      <c r="G33" s="72">
        <v>2</v>
      </c>
      <c r="H33" s="22" t="s">
        <v>825</v>
      </c>
      <c r="I33" s="22">
        <v>0</v>
      </c>
      <c r="J33" s="22" t="s">
        <v>825</v>
      </c>
      <c r="K33" s="22">
        <v>0</v>
      </c>
      <c r="L33" s="116" t="s">
        <v>825</v>
      </c>
      <c r="M33" s="124">
        <f t="shared" si="6"/>
        <v>0</v>
      </c>
      <c r="N33" s="17">
        <f t="shared" si="7"/>
        <v>0</v>
      </c>
      <c r="O33" s="17">
        <f t="shared" si="8"/>
        <v>0.019417475728155338</v>
      </c>
      <c r="P33" s="17">
        <f t="shared" si="9"/>
        <v>0</v>
      </c>
      <c r="Q33" s="108">
        <f t="shared" si="5"/>
        <v>0</v>
      </c>
      <c r="R33" s="24" t="s">
        <v>785</v>
      </c>
    </row>
    <row r="34" spans="1:18" ht="13.5">
      <c r="A34" s="18" t="s">
        <v>785</v>
      </c>
      <c r="B34" s="147" t="s">
        <v>132</v>
      </c>
      <c r="C34" s="137">
        <v>1</v>
      </c>
      <c r="D34" s="20" t="s">
        <v>825</v>
      </c>
      <c r="E34" s="71">
        <v>0</v>
      </c>
      <c r="F34" s="20" t="s">
        <v>825</v>
      </c>
      <c r="G34" s="71">
        <v>0</v>
      </c>
      <c r="H34" s="20" t="s">
        <v>825</v>
      </c>
      <c r="I34" s="20">
        <v>0</v>
      </c>
      <c r="J34" s="20" t="s">
        <v>825</v>
      </c>
      <c r="K34" s="20">
        <v>0</v>
      </c>
      <c r="L34" s="114" t="s">
        <v>825</v>
      </c>
      <c r="M34" s="122">
        <f t="shared" si="6"/>
        <v>0.16666666666666666</v>
      </c>
      <c r="N34" s="15">
        <f t="shared" si="7"/>
        <v>0</v>
      </c>
      <c r="O34" s="15">
        <f t="shared" si="8"/>
        <v>0</v>
      </c>
      <c r="P34" s="15">
        <f t="shared" si="9"/>
        <v>0</v>
      </c>
      <c r="Q34" s="106">
        <f t="shared" si="5"/>
        <v>0</v>
      </c>
      <c r="R34" s="24" t="s">
        <v>785</v>
      </c>
    </row>
    <row r="35" spans="1:18" ht="13.5">
      <c r="A35" s="18" t="s">
        <v>785</v>
      </c>
      <c r="B35" s="148" t="s">
        <v>920</v>
      </c>
      <c r="C35" s="135">
        <v>1</v>
      </c>
      <c r="D35" s="21" t="s">
        <v>825</v>
      </c>
      <c r="E35" s="3">
        <v>0</v>
      </c>
      <c r="F35" s="21" t="s">
        <v>825</v>
      </c>
      <c r="G35" s="3">
        <v>1</v>
      </c>
      <c r="H35" s="21" t="s">
        <v>825</v>
      </c>
      <c r="I35" s="21">
        <v>0</v>
      </c>
      <c r="J35" s="21" t="s">
        <v>825</v>
      </c>
      <c r="K35" s="21">
        <v>0</v>
      </c>
      <c r="L35" s="115" t="s">
        <v>825</v>
      </c>
      <c r="M35" s="123">
        <f t="shared" si="6"/>
        <v>0.16666666666666666</v>
      </c>
      <c r="N35" s="16">
        <f t="shared" si="7"/>
        <v>0</v>
      </c>
      <c r="O35" s="16">
        <f t="shared" si="8"/>
        <v>0.009708737864077669</v>
      </c>
      <c r="P35" s="16">
        <f t="shared" si="9"/>
        <v>0</v>
      </c>
      <c r="Q35" s="107">
        <f t="shared" si="5"/>
        <v>0</v>
      </c>
      <c r="R35" s="24" t="s">
        <v>785</v>
      </c>
    </row>
    <row r="36" spans="1:18" ht="13.5">
      <c r="A36" s="18" t="s">
        <v>785</v>
      </c>
      <c r="B36" s="148" t="s">
        <v>928</v>
      </c>
      <c r="C36" s="135">
        <v>0</v>
      </c>
      <c r="D36" s="21" t="s">
        <v>825</v>
      </c>
      <c r="E36" s="3">
        <v>0</v>
      </c>
      <c r="F36" s="21" t="s">
        <v>825</v>
      </c>
      <c r="G36" s="3">
        <v>0</v>
      </c>
      <c r="H36" s="21" t="s">
        <v>825</v>
      </c>
      <c r="I36" s="21">
        <v>0</v>
      </c>
      <c r="J36" s="21" t="s">
        <v>825</v>
      </c>
      <c r="K36" s="21">
        <v>0</v>
      </c>
      <c r="L36" s="115" t="s">
        <v>825</v>
      </c>
      <c r="M36" s="123">
        <f t="shared" si="6"/>
        <v>0</v>
      </c>
      <c r="N36" s="16">
        <f t="shared" si="7"/>
        <v>0</v>
      </c>
      <c r="O36" s="16">
        <f t="shared" si="8"/>
        <v>0</v>
      </c>
      <c r="P36" s="16">
        <f t="shared" si="9"/>
        <v>0</v>
      </c>
      <c r="Q36" s="107">
        <f t="shared" si="5"/>
        <v>0</v>
      </c>
      <c r="R36" s="24" t="s">
        <v>785</v>
      </c>
    </row>
    <row r="37" spans="1:18" ht="14.25" thickBot="1">
      <c r="A37" s="18" t="s">
        <v>785</v>
      </c>
      <c r="B37" s="149" t="s">
        <v>925</v>
      </c>
      <c r="C37" s="136">
        <v>0</v>
      </c>
      <c r="D37" s="22" t="s">
        <v>825</v>
      </c>
      <c r="E37" s="72">
        <v>0</v>
      </c>
      <c r="F37" s="22" t="s">
        <v>825</v>
      </c>
      <c r="G37" s="72">
        <v>0</v>
      </c>
      <c r="H37" s="22" t="s">
        <v>825</v>
      </c>
      <c r="I37" s="72">
        <v>1</v>
      </c>
      <c r="J37" s="22" t="s">
        <v>825</v>
      </c>
      <c r="K37" s="22">
        <v>0</v>
      </c>
      <c r="L37" s="116" t="s">
        <v>825</v>
      </c>
      <c r="M37" s="124">
        <f t="shared" si="6"/>
        <v>0</v>
      </c>
      <c r="N37" s="17">
        <f t="shared" si="7"/>
        <v>0</v>
      </c>
      <c r="O37" s="17">
        <f t="shared" si="8"/>
        <v>0</v>
      </c>
      <c r="P37" s="17">
        <f t="shared" si="9"/>
        <v>0.3333333333333333</v>
      </c>
      <c r="Q37" s="108">
        <f t="shared" si="5"/>
        <v>0</v>
      </c>
      <c r="R37" s="24" t="s">
        <v>785</v>
      </c>
    </row>
    <row r="38" spans="1:18" ht="14.25" thickBot="1">
      <c r="A38" s="18" t="s">
        <v>785</v>
      </c>
      <c r="B38" s="152" t="s">
        <v>932</v>
      </c>
      <c r="C38" s="138">
        <f>SUM(C23:C37)</f>
        <v>3</v>
      </c>
      <c r="D38" s="102" t="s">
        <v>825</v>
      </c>
      <c r="E38" s="103">
        <f>SUM(E23:E37)</f>
        <v>2</v>
      </c>
      <c r="F38" s="102" t="s">
        <v>825</v>
      </c>
      <c r="G38" s="102">
        <f>SUM(G23:G37)</f>
        <v>10</v>
      </c>
      <c r="H38" s="104" t="s">
        <v>825</v>
      </c>
      <c r="I38" s="102">
        <f>SUM(I23:I37)</f>
        <v>1</v>
      </c>
      <c r="J38" s="102" t="s">
        <v>825</v>
      </c>
      <c r="K38" s="102">
        <f>SUM(K23:K37)</f>
        <v>0</v>
      </c>
      <c r="L38" s="118" t="s">
        <v>825</v>
      </c>
      <c r="M38" s="127">
        <f>SUM(M23:M37)</f>
        <v>0.5</v>
      </c>
      <c r="N38" s="105">
        <f>SUM(N23:N37)</f>
        <v>0.4</v>
      </c>
      <c r="O38" s="105">
        <f>SUM(O23:O37)</f>
        <v>0.09708737864077668</v>
      </c>
      <c r="P38" s="105">
        <f>SUM(P23:P37)</f>
        <v>0.3333333333333333</v>
      </c>
      <c r="Q38" s="128">
        <f>SUM(Q23:Q37)</f>
        <v>0</v>
      </c>
      <c r="R38" s="24" t="s">
        <v>785</v>
      </c>
    </row>
    <row r="39" spans="1:18" ht="14.25" thickBot="1">
      <c r="A39" s="18" t="s">
        <v>785</v>
      </c>
      <c r="B39" s="159"/>
      <c r="C39" s="168" t="s">
        <v>286</v>
      </c>
      <c r="D39" s="169"/>
      <c r="E39" s="169"/>
      <c r="F39" s="169"/>
      <c r="G39" s="169"/>
      <c r="H39" s="169"/>
      <c r="I39" s="169"/>
      <c r="J39" s="169"/>
      <c r="K39" s="169"/>
      <c r="L39" s="170"/>
      <c r="M39" s="165" t="s">
        <v>285</v>
      </c>
      <c r="N39" s="166"/>
      <c r="O39" s="166"/>
      <c r="P39" s="166"/>
      <c r="Q39" s="167"/>
      <c r="R39" s="24" t="s">
        <v>785</v>
      </c>
    </row>
    <row r="40" spans="1:18" ht="13.5">
      <c r="A40" s="18" t="s">
        <v>785</v>
      </c>
      <c r="B40" s="153" t="s">
        <v>269</v>
      </c>
      <c r="C40" s="131">
        <v>0</v>
      </c>
      <c r="D40" s="20" t="s">
        <v>825</v>
      </c>
      <c r="E40" s="20">
        <v>0</v>
      </c>
      <c r="F40" s="20" t="s">
        <v>825</v>
      </c>
      <c r="G40" s="20">
        <v>0</v>
      </c>
      <c r="H40" s="20" t="s">
        <v>825</v>
      </c>
      <c r="I40" s="20">
        <v>0</v>
      </c>
      <c r="J40" s="20" t="s">
        <v>825</v>
      </c>
      <c r="K40" s="20">
        <v>0</v>
      </c>
      <c r="L40" s="114" t="s">
        <v>825</v>
      </c>
      <c r="M40" s="122">
        <f aca="true" t="shared" si="10" ref="M40:M54">C40/C$56</f>
        <v>0</v>
      </c>
      <c r="N40" s="15">
        <f>E40/E$56</f>
        <v>0</v>
      </c>
      <c r="O40" s="15">
        <f>G40/G$56</f>
        <v>0</v>
      </c>
      <c r="P40" s="15">
        <f aca="true" t="shared" si="11" ref="P40:P54">I40/I$56</f>
        <v>0</v>
      </c>
      <c r="Q40" s="106">
        <f aca="true" t="shared" si="12" ref="Q40:Q54">K40/K$56</f>
        <v>0</v>
      </c>
      <c r="R40" s="24" t="s">
        <v>785</v>
      </c>
    </row>
    <row r="41" spans="1:18" ht="13.5">
      <c r="A41" s="18" t="s">
        <v>785</v>
      </c>
      <c r="B41" s="154" t="s">
        <v>279</v>
      </c>
      <c r="C41" s="132">
        <v>0</v>
      </c>
      <c r="D41" s="21" t="s">
        <v>825</v>
      </c>
      <c r="E41" s="21">
        <v>0</v>
      </c>
      <c r="F41" s="21" t="s">
        <v>825</v>
      </c>
      <c r="G41" s="21">
        <v>0</v>
      </c>
      <c r="H41" s="21" t="s">
        <v>825</v>
      </c>
      <c r="I41" s="21">
        <v>0</v>
      </c>
      <c r="J41" s="21" t="s">
        <v>825</v>
      </c>
      <c r="K41" s="21">
        <v>0</v>
      </c>
      <c r="L41" s="115" t="s">
        <v>825</v>
      </c>
      <c r="M41" s="123">
        <f t="shared" si="10"/>
        <v>0</v>
      </c>
      <c r="N41" s="16">
        <f aca="true" t="shared" si="13" ref="N41:N54">E41/E$56</f>
        <v>0</v>
      </c>
      <c r="O41" s="16">
        <f aca="true" t="shared" si="14" ref="O41:O54">G41/G$56</f>
        <v>0</v>
      </c>
      <c r="P41" s="16">
        <f t="shared" si="11"/>
        <v>0</v>
      </c>
      <c r="Q41" s="107">
        <f t="shared" si="12"/>
        <v>0</v>
      </c>
      <c r="R41" s="24" t="s">
        <v>785</v>
      </c>
    </row>
    <row r="42" spans="1:18" ht="14.25" thickBot="1">
      <c r="A42" s="18" t="s">
        <v>785</v>
      </c>
      <c r="B42" s="155" t="s">
        <v>280</v>
      </c>
      <c r="C42" s="133">
        <v>0</v>
      </c>
      <c r="D42" s="22" t="s">
        <v>825</v>
      </c>
      <c r="E42" s="22">
        <v>0</v>
      </c>
      <c r="F42" s="22" t="s">
        <v>825</v>
      </c>
      <c r="G42" s="22">
        <v>0</v>
      </c>
      <c r="H42" s="22" t="s">
        <v>825</v>
      </c>
      <c r="I42" s="22">
        <v>0</v>
      </c>
      <c r="J42" s="22" t="s">
        <v>825</v>
      </c>
      <c r="K42" s="22">
        <v>0</v>
      </c>
      <c r="L42" s="116" t="s">
        <v>825</v>
      </c>
      <c r="M42" s="124">
        <f t="shared" si="10"/>
        <v>0</v>
      </c>
      <c r="N42" s="17">
        <f t="shared" si="13"/>
        <v>0</v>
      </c>
      <c r="O42" s="17">
        <f t="shared" si="14"/>
        <v>0</v>
      </c>
      <c r="P42" s="17">
        <f t="shared" si="11"/>
        <v>0</v>
      </c>
      <c r="Q42" s="108">
        <f t="shared" si="12"/>
        <v>0</v>
      </c>
      <c r="R42" s="24" t="s">
        <v>785</v>
      </c>
    </row>
    <row r="43" spans="1:18" ht="13.5">
      <c r="A43" s="18" t="s">
        <v>785</v>
      </c>
      <c r="B43" s="153" t="s">
        <v>270</v>
      </c>
      <c r="C43" s="131">
        <v>0</v>
      </c>
      <c r="D43" s="20" t="s">
        <v>825</v>
      </c>
      <c r="E43" s="20">
        <v>0</v>
      </c>
      <c r="F43" s="20" t="s">
        <v>825</v>
      </c>
      <c r="G43" s="20">
        <v>0</v>
      </c>
      <c r="H43" s="20" t="s">
        <v>825</v>
      </c>
      <c r="I43" s="20">
        <v>0</v>
      </c>
      <c r="J43" s="20" t="s">
        <v>825</v>
      </c>
      <c r="K43" s="20">
        <v>0</v>
      </c>
      <c r="L43" s="114" t="s">
        <v>825</v>
      </c>
      <c r="M43" s="122">
        <f t="shared" si="10"/>
        <v>0</v>
      </c>
      <c r="N43" s="15">
        <f t="shared" si="13"/>
        <v>0</v>
      </c>
      <c r="O43" s="15">
        <f t="shared" si="14"/>
        <v>0</v>
      </c>
      <c r="P43" s="15">
        <f t="shared" si="11"/>
        <v>0</v>
      </c>
      <c r="Q43" s="106">
        <f t="shared" si="12"/>
        <v>0</v>
      </c>
      <c r="R43" s="24" t="s">
        <v>785</v>
      </c>
    </row>
    <row r="44" spans="1:18" ht="13.5">
      <c r="A44" s="18" t="s">
        <v>785</v>
      </c>
      <c r="B44" s="154" t="s">
        <v>262</v>
      </c>
      <c r="C44" s="132">
        <v>0</v>
      </c>
      <c r="D44" s="21" t="s">
        <v>825</v>
      </c>
      <c r="E44" s="21">
        <v>0</v>
      </c>
      <c r="F44" s="21" t="s">
        <v>825</v>
      </c>
      <c r="G44" s="21">
        <v>0</v>
      </c>
      <c r="H44" s="21" t="s">
        <v>825</v>
      </c>
      <c r="I44" s="21">
        <v>0</v>
      </c>
      <c r="J44" s="21" t="s">
        <v>825</v>
      </c>
      <c r="K44" s="21">
        <v>0</v>
      </c>
      <c r="L44" s="115" t="s">
        <v>825</v>
      </c>
      <c r="M44" s="123">
        <f t="shared" si="10"/>
        <v>0</v>
      </c>
      <c r="N44" s="16">
        <f t="shared" si="13"/>
        <v>0</v>
      </c>
      <c r="O44" s="16">
        <f t="shared" si="14"/>
        <v>0</v>
      </c>
      <c r="P44" s="16">
        <f t="shared" si="11"/>
        <v>0</v>
      </c>
      <c r="Q44" s="107">
        <f t="shared" si="12"/>
        <v>0</v>
      </c>
      <c r="R44" s="24" t="s">
        <v>785</v>
      </c>
    </row>
    <row r="45" spans="1:18" ht="13.5">
      <c r="A45" s="18" t="s">
        <v>785</v>
      </c>
      <c r="B45" s="154" t="s">
        <v>263</v>
      </c>
      <c r="C45" s="132">
        <v>0</v>
      </c>
      <c r="D45" s="21" t="s">
        <v>825</v>
      </c>
      <c r="E45" s="21">
        <v>0</v>
      </c>
      <c r="F45" s="21" t="s">
        <v>825</v>
      </c>
      <c r="G45" s="21">
        <v>0</v>
      </c>
      <c r="H45" s="21" t="s">
        <v>825</v>
      </c>
      <c r="I45" s="21">
        <v>0</v>
      </c>
      <c r="J45" s="21" t="s">
        <v>825</v>
      </c>
      <c r="K45" s="21">
        <v>0</v>
      </c>
      <c r="L45" s="115" t="s">
        <v>825</v>
      </c>
      <c r="M45" s="123">
        <f t="shared" si="10"/>
        <v>0</v>
      </c>
      <c r="N45" s="16">
        <f t="shared" si="13"/>
        <v>0</v>
      </c>
      <c r="O45" s="16">
        <f t="shared" si="14"/>
        <v>0</v>
      </c>
      <c r="P45" s="16">
        <f t="shared" si="11"/>
        <v>0</v>
      </c>
      <c r="Q45" s="107">
        <f t="shared" si="12"/>
        <v>0</v>
      </c>
      <c r="R45" s="24" t="s">
        <v>785</v>
      </c>
    </row>
    <row r="46" spans="1:18" ht="13.5">
      <c r="A46" s="18" t="s">
        <v>785</v>
      </c>
      <c r="B46" s="154" t="s">
        <v>264</v>
      </c>
      <c r="C46" s="132">
        <v>0</v>
      </c>
      <c r="D46" s="21" t="s">
        <v>825</v>
      </c>
      <c r="E46" s="21">
        <v>0</v>
      </c>
      <c r="F46" s="21" t="s">
        <v>825</v>
      </c>
      <c r="G46" s="21">
        <v>0</v>
      </c>
      <c r="H46" s="21" t="s">
        <v>825</v>
      </c>
      <c r="I46" s="21">
        <v>0</v>
      </c>
      <c r="J46" s="21" t="s">
        <v>825</v>
      </c>
      <c r="K46" s="21">
        <v>0</v>
      </c>
      <c r="L46" s="115" t="s">
        <v>825</v>
      </c>
      <c r="M46" s="123">
        <f t="shared" si="10"/>
        <v>0</v>
      </c>
      <c r="N46" s="16">
        <f t="shared" si="13"/>
        <v>0</v>
      </c>
      <c r="O46" s="16">
        <f t="shared" si="14"/>
        <v>0</v>
      </c>
      <c r="P46" s="16">
        <f t="shared" si="11"/>
        <v>0</v>
      </c>
      <c r="Q46" s="107">
        <f t="shared" si="12"/>
        <v>0</v>
      </c>
      <c r="R46" s="24" t="s">
        <v>785</v>
      </c>
    </row>
    <row r="47" spans="1:18" ht="14.25" thickBot="1">
      <c r="A47" s="18" t="s">
        <v>785</v>
      </c>
      <c r="B47" s="155" t="s">
        <v>265</v>
      </c>
      <c r="C47" s="133">
        <v>0</v>
      </c>
      <c r="D47" s="22" t="s">
        <v>825</v>
      </c>
      <c r="E47" s="22">
        <v>0</v>
      </c>
      <c r="F47" s="22" t="s">
        <v>825</v>
      </c>
      <c r="G47" s="22">
        <v>0</v>
      </c>
      <c r="H47" s="22" t="s">
        <v>825</v>
      </c>
      <c r="I47" s="22">
        <v>0</v>
      </c>
      <c r="J47" s="22" t="s">
        <v>825</v>
      </c>
      <c r="K47" s="22">
        <v>0</v>
      </c>
      <c r="L47" s="116" t="s">
        <v>825</v>
      </c>
      <c r="M47" s="124">
        <f t="shared" si="10"/>
        <v>0</v>
      </c>
      <c r="N47" s="17">
        <f t="shared" si="13"/>
        <v>0</v>
      </c>
      <c r="O47" s="17">
        <f t="shared" si="14"/>
        <v>0</v>
      </c>
      <c r="P47" s="17">
        <f t="shared" si="11"/>
        <v>0</v>
      </c>
      <c r="Q47" s="108">
        <f t="shared" si="12"/>
        <v>0</v>
      </c>
      <c r="R47" s="24" t="s">
        <v>785</v>
      </c>
    </row>
    <row r="48" spans="1:17" ht="13.5">
      <c r="A48" s="18" t="s">
        <v>785</v>
      </c>
      <c r="B48" s="153" t="s">
        <v>186</v>
      </c>
      <c r="C48" s="131">
        <v>0</v>
      </c>
      <c r="D48" s="20" t="s">
        <v>825</v>
      </c>
      <c r="E48" s="20">
        <v>0</v>
      </c>
      <c r="F48" s="20" t="s">
        <v>825</v>
      </c>
      <c r="G48" s="20">
        <v>0</v>
      </c>
      <c r="H48" s="20" t="s">
        <v>825</v>
      </c>
      <c r="I48" s="20">
        <v>0</v>
      </c>
      <c r="J48" s="20" t="s">
        <v>825</v>
      </c>
      <c r="K48" s="71">
        <v>0</v>
      </c>
      <c r="L48" s="114" t="s">
        <v>825</v>
      </c>
      <c r="M48" s="122">
        <f t="shared" si="10"/>
        <v>0</v>
      </c>
      <c r="N48" s="15">
        <f t="shared" si="13"/>
        <v>0</v>
      </c>
      <c r="O48" s="15">
        <f t="shared" si="14"/>
        <v>0</v>
      </c>
      <c r="P48" s="15">
        <f t="shared" si="11"/>
        <v>0</v>
      </c>
      <c r="Q48" s="106">
        <f t="shared" si="12"/>
        <v>0</v>
      </c>
    </row>
    <row r="49" spans="1:18" ht="13.5">
      <c r="A49" s="18" t="s">
        <v>785</v>
      </c>
      <c r="B49" s="154" t="s">
        <v>271</v>
      </c>
      <c r="C49" s="132">
        <v>0</v>
      </c>
      <c r="D49" s="21" t="s">
        <v>825</v>
      </c>
      <c r="E49" s="21">
        <v>0</v>
      </c>
      <c r="F49" s="21" t="s">
        <v>825</v>
      </c>
      <c r="G49" s="21">
        <v>0</v>
      </c>
      <c r="H49" s="21" t="s">
        <v>825</v>
      </c>
      <c r="I49" s="21">
        <v>0</v>
      </c>
      <c r="J49" s="21" t="s">
        <v>825</v>
      </c>
      <c r="K49" s="3">
        <v>0</v>
      </c>
      <c r="L49" s="115" t="s">
        <v>825</v>
      </c>
      <c r="M49" s="123">
        <f t="shared" si="10"/>
        <v>0</v>
      </c>
      <c r="N49" s="16">
        <f t="shared" si="13"/>
        <v>0</v>
      </c>
      <c r="O49" s="16">
        <f t="shared" si="14"/>
        <v>0</v>
      </c>
      <c r="P49" s="16">
        <f t="shared" si="11"/>
        <v>0</v>
      </c>
      <c r="Q49" s="107">
        <f t="shared" si="12"/>
        <v>0</v>
      </c>
      <c r="R49" s="2" t="s">
        <v>785</v>
      </c>
    </row>
    <row r="50" spans="1:18" ht="14.25" thickBot="1">
      <c r="A50" s="18" t="s">
        <v>785</v>
      </c>
      <c r="B50" s="155" t="s">
        <v>182</v>
      </c>
      <c r="C50" s="133">
        <v>0</v>
      </c>
      <c r="D50" s="22" t="s">
        <v>825</v>
      </c>
      <c r="E50" s="22">
        <v>0</v>
      </c>
      <c r="F50" s="22" t="s">
        <v>825</v>
      </c>
      <c r="G50" s="22">
        <v>0</v>
      </c>
      <c r="H50" s="22" t="s">
        <v>825</v>
      </c>
      <c r="I50" s="22">
        <v>0</v>
      </c>
      <c r="J50" s="22" t="s">
        <v>825</v>
      </c>
      <c r="K50" s="72">
        <v>1</v>
      </c>
      <c r="L50" s="116" t="s">
        <v>825</v>
      </c>
      <c r="M50" s="124">
        <f t="shared" si="10"/>
        <v>0</v>
      </c>
      <c r="N50" s="17">
        <f t="shared" si="13"/>
        <v>0</v>
      </c>
      <c r="O50" s="17">
        <f t="shared" si="14"/>
        <v>0</v>
      </c>
      <c r="P50" s="17">
        <f t="shared" si="11"/>
        <v>0</v>
      </c>
      <c r="Q50" s="108">
        <f t="shared" si="12"/>
        <v>0.5</v>
      </c>
      <c r="R50" s="2" t="s">
        <v>785</v>
      </c>
    </row>
    <row r="51" spans="1:18" ht="13.5">
      <c r="A51" s="18" t="s">
        <v>785</v>
      </c>
      <c r="B51" s="153" t="s">
        <v>268</v>
      </c>
      <c r="C51" s="131">
        <v>0</v>
      </c>
      <c r="D51" s="20" t="s">
        <v>825</v>
      </c>
      <c r="E51" s="20">
        <v>0</v>
      </c>
      <c r="F51" s="20" t="s">
        <v>825</v>
      </c>
      <c r="G51" s="20">
        <v>0</v>
      </c>
      <c r="H51" s="20" t="s">
        <v>825</v>
      </c>
      <c r="I51" s="20">
        <v>0</v>
      </c>
      <c r="J51" s="20" t="s">
        <v>825</v>
      </c>
      <c r="K51" s="71">
        <v>0</v>
      </c>
      <c r="L51" s="114" t="s">
        <v>825</v>
      </c>
      <c r="M51" s="122">
        <f t="shared" si="10"/>
        <v>0</v>
      </c>
      <c r="N51" s="15">
        <f t="shared" si="13"/>
        <v>0</v>
      </c>
      <c r="O51" s="15">
        <f t="shared" si="14"/>
        <v>0</v>
      </c>
      <c r="P51" s="15">
        <f t="shared" si="11"/>
        <v>0</v>
      </c>
      <c r="Q51" s="106">
        <f t="shared" si="12"/>
        <v>0</v>
      </c>
      <c r="R51" s="2" t="s">
        <v>785</v>
      </c>
    </row>
    <row r="52" spans="1:18" ht="13.5">
      <c r="A52" s="18" t="s">
        <v>785</v>
      </c>
      <c r="B52" s="154" t="s">
        <v>272</v>
      </c>
      <c r="C52" s="132">
        <v>0</v>
      </c>
      <c r="D52" s="21" t="s">
        <v>825</v>
      </c>
      <c r="E52" s="21">
        <v>0</v>
      </c>
      <c r="F52" s="21" t="s">
        <v>825</v>
      </c>
      <c r="G52" s="21">
        <v>0</v>
      </c>
      <c r="H52" s="21" t="s">
        <v>825</v>
      </c>
      <c r="I52" s="21">
        <v>0</v>
      </c>
      <c r="J52" s="21" t="s">
        <v>825</v>
      </c>
      <c r="K52" s="3">
        <v>0</v>
      </c>
      <c r="L52" s="115" t="s">
        <v>825</v>
      </c>
      <c r="M52" s="123">
        <f t="shared" si="10"/>
        <v>0</v>
      </c>
      <c r="N52" s="16">
        <f t="shared" si="13"/>
        <v>0</v>
      </c>
      <c r="O52" s="16">
        <f t="shared" si="14"/>
        <v>0</v>
      </c>
      <c r="P52" s="16">
        <f t="shared" si="11"/>
        <v>0</v>
      </c>
      <c r="Q52" s="107">
        <f t="shared" si="12"/>
        <v>0</v>
      </c>
      <c r="R52" s="2" t="s">
        <v>785</v>
      </c>
    </row>
    <row r="53" spans="1:18" ht="13.5">
      <c r="A53" s="18" t="s">
        <v>785</v>
      </c>
      <c r="B53" s="154" t="s">
        <v>252</v>
      </c>
      <c r="C53" s="132">
        <v>0</v>
      </c>
      <c r="D53" s="21" t="s">
        <v>825</v>
      </c>
      <c r="E53" s="21">
        <v>0</v>
      </c>
      <c r="F53" s="21" t="s">
        <v>825</v>
      </c>
      <c r="G53" s="21">
        <v>0</v>
      </c>
      <c r="H53" s="21" t="s">
        <v>825</v>
      </c>
      <c r="I53" s="21">
        <v>0</v>
      </c>
      <c r="J53" s="21" t="s">
        <v>825</v>
      </c>
      <c r="K53" s="3">
        <v>1</v>
      </c>
      <c r="L53" s="115" t="s">
        <v>825</v>
      </c>
      <c r="M53" s="123">
        <f t="shared" si="10"/>
        <v>0</v>
      </c>
      <c r="N53" s="16">
        <f t="shared" si="13"/>
        <v>0</v>
      </c>
      <c r="O53" s="16">
        <f t="shared" si="14"/>
        <v>0</v>
      </c>
      <c r="P53" s="16">
        <f t="shared" si="11"/>
        <v>0</v>
      </c>
      <c r="Q53" s="107">
        <f t="shared" si="12"/>
        <v>0.5</v>
      </c>
      <c r="R53" s="2" t="s">
        <v>785</v>
      </c>
    </row>
    <row r="54" spans="1:18" ht="14.25" thickBot="1">
      <c r="A54" s="18" t="s">
        <v>785</v>
      </c>
      <c r="B54" s="155" t="s">
        <v>267</v>
      </c>
      <c r="C54" s="133">
        <v>0</v>
      </c>
      <c r="D54" s="22" t="s">
        <v>825</v>
      </c>
      <c r="E54" s="22">
        <v>0</v>
      </c>
      <c r="F54" s="22" t="s">
        <v>825</v>
      </c>
      <c r="G54" s="22">
        <v>0</v>
      </c>
      <c r="H54" s="22" t="s">
        <v>825</v>
      </c>
      <c r="I54" s="22">
        <v>0</v>
      </c>
      <c r="J54" s="22" t="s">
        <v>825</v>
      </c>
      <c r="K54" s="72">
        <v>0</v>
      </c>
      <c r="L54" s="116" t="s">
        <v>825</v>
      </c>
      <c r="M54" s="124">
        <f t="shared" si="10"/>
        <v>0</v>
      </c>
      <c r="N54" s="17">
        <f t="shared" si="13"/>
        <v>0</v>
      </c>
      <c r="O54" s="17">
        <f t="shared" si="14"/>
        <v>0</v>
      </c>
      <c r="P54" s="17">
        <f t="shared" si="11"/>
        <v>0</v>
      </c>
      <c r="Q54" s="108">
        <f t="shared" si="12"/>
        <v>0</v>
      </c>
      <c r="R54" s="2" t="s">
        <v>785</v>
      </c>
    </row>
    <row r="55" spans="1:18" ht="14.25" thickBot="1">
      <c r="A55" s="18" t="s">
        <v>785</v>
      </c>
      <c r="B55" s="156" t="s">
        <v>931</v>
      </c>
      <c r="C55" s="139">
        <f>SUM(C40:C54)</f>
        <v>0</v>
      </c>
      <c r="D55" s="94" t="s">
        <v>825</v>
      </c>
      <c r="E55" s="95">
        <f>SUM(E40:E54)</f>
        <v>0</v>
      </c>
      <c r="F55" s="94" t="s">
        <v>825</v>
      </c>
      <c r="G55" s="94">
        <f>SUM(G40:G54)</f>
        <v>0</v>
      </c>
      <c r="H55" s="94" t="s">
        <v>825</v>
      </c>
      <c r="I55" s="94">
        <f>SUM(I40:I54)</f>
        <v>0</v>
      </c>
      <c r="J55" s="94" t="s">
        <v>825</v>
      </c>
      <c r="K55" s="94">
        <f>SUM(K40:K54)</f>
        <v>2</v>
      </c>
      <c r="L55" s="119" t="s">
        <v>825</v>
      </c>
      <c r="M55" s="129">
        <f>C55/C$21</f>
        <v>0</v>
      </c>
      <c r="N55" s="96">
        <f>SUM(N40:N54)</f>
        <v>0</v>
      </c>
      <c r="O55" s="96">
        <f>SUM(O40:O54)</f>
        <v>0</v>
      </c>
      <c r="P55" s="109">
        <f>SUM(P40:P54)</f>
        <v>0</v>
      </c>
      <c r="Q55" s="110">
        <f>SUM(Q40:Q54)</f>
        <v>1</v>
      </c>
      <c r="R55" s="2" t="s">
        <v>785</v>
      </c>
    </row>
    <row r="56" spans="1:18" ht="14.25" thickBot="1">
      <c r="A56" s="18" t="s">
        <v>785</v>
      </c>
      <c r="B56" s="157" t="s">
        <v>930</v>
      </c>
      <c r="C56" s="140">
        <f>SUM(C21,C38,C55)</f>
        <v>6</v>
      </c>
      <c r="D56" s="97" t="s">
        <v>825</v>
      </c>
      <c r="E56" s="97">
        <f>SUM(E21,E38,E55)</f>
        <v>5</v>
      </c>
      <c r="F56" s="97" t="s">
        <v>825</v>
      </c>
      <c r="G56" s="97">
        <f>SUM(G21,G38,G55)</f>
        <v>103</v>
      </c>
      <c r="H56" s="97" t="s">
        <v>825</v>
      </c>
      <c r="I56" s="97">
        <f>SUM(I21,I38,I55)</f>
        <v>3</v>
      </c>
      <c r="J56" s="97" t="s">
        <v>825</v>
      </c>
      <c r="K56" s="97">
        <f>SUM(K21,K38,K55)</f>
        <v>2</v>
      </c>
      <c r="L56" s="120" t="s">
        <v>825</v>
      </c>
      <c r="M56" s="130">
        <v>1</v>
      </c>
      <c r="N56" s="111">
        <v>1</v>
      </c>
      <c r="O56" s="111">
        <v>1</v>
      </c>
      <c r="P56" s="111">
        <v>1</v>
      </c>
      <c r="Q56" s="112">
        <v>1</v>
      </c>
      <c r="R56" s="2" t="s">
        <v>785</v>
      </c>
    </row>
    <row r="57" ht="13.5">
      <c r="A57" s="18" t="s">
        <v>785</v>
      </c>
    </row>
    <row r="81" spans="17:60" s="18" customFormat="1" ht="13.5"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</row>
    <row r="82" spans="17:60" s="18" customFormat="1" ht="13.5"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</row>
    <row r="83" spans="17:60" s="18" customFormat="1" ht="13.5"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</row>
    <row r="84" spans="17:60" s="18" customFormat="1" ht="13.5"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</row>
    <row r="85" spans="17:60" s="18" customFormat="1" ht="13.5"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</row>
    <row r="86" spans="17:60" s="18" customFormat="1" ht="13.5"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</row>
    <row r="87" spans="17:60" s="18" customFormat="1" ht="13.5"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</row>
  </sheetData>
  <sheetProtection/>
  <mergeCells count="6">
    <mergeCell ref="M4:Q4"/>
    <mergeCell ref="C4:L4"/>
    <mergeCell ref="M22:Q22"/>
    <mergeCell ref="M39:Q39"/>
    <mergeCell ref="C22:L22"/>
    <mergeCell ref="C39:L39"/>
  </mergeCells>
  <printOptions/>
  <pageMargins left="0" right="0" top="0" bottom="0" header="0" footer="0"/>
  <pageSetup fitToHeight="1" fitToWidth="1" horizontalDpi="300" verticalDpi="3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nishijima</cp:lastModifiedBy>
  <dcterms:created xsi:type="dcterms:W3CDTF">1997-01-08T22:48:59Z</dcterms:created>
  <dcterms:modified xsi:type="dcterms:W3CDTF">2011-07-14T15:25:53Z</dcterms:modified>
  <cp:category/>
  <cp:version/>
  <cp:contentType/>
  <cp:contentStatus/>
</cp:coreProperties>
</file>