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7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バレンタインレベル" sheetId="7" r:id="rId7"/>
    <sheet name="バレンタインスロット統計＆アイテム一覧" sheetId="8" r:id="rId8"/>
    <sheet name="コピペ用" sheetId="9" r:id="rId9"/>
  </sheets>
  <definedNames>
    <definedName name="_xlnm._FilterDatabase" localSheetId="0" hidden="1">'アイテム'!$B$2:$M$149</definedName>
    <definedName name="_xlnm._FilterDatabase" localSheetId="4" hidden="1">'フルーツチャンス'!$B$3:$K$3</definedName>
    <definedName name="_xlnm._FilterDatabase" localSheetId="5" hidden="1">'マイミクチャンス'!$B$1:$E$1</definedName>
  </definedNames>
  <calcPr fullCalcOnLoad="1"/>
</workbook>
</file>

<file path=xl/sharedStrings.xml><?xml version="1.0" encoding="utf-8"?>
<sst xmlns="http://schemas.openxmlformats.org/spreadsheetml/2006/main" count="1712" uniqueCount="761">
  <si>
    <t>体力回復時間</t>
  </si>
  <si>
    <t>1時間</t>
  </si>
  <si>
    <t>レア度</t>
  </si>
  <si>
    <t>合計</t>
  </si>
  <si>
    <t>アイテム1つ獲得するのに必要な平均枚数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</si>
  <si>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</si>
  <si>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</si>
  <si>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</si>
  <si>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</si>
  <si>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</si>
  <si>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</si>
  <si>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</si>
  <si>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</si>
  <si>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</si>
  <si>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</si>
  <si>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</si>
  <si>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</si>
  <si>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</si>
  <si>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</si>
  <si>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</si>
  <si>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</si>
  <si>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</si>
  <si>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</si>
  <si>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</si>
  <si>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</si>
  <si>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</si>
  <si>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</si>
  <si>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</si>
  <si>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</si>
  <si>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</si>
  <si>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</si>
  <si>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</si>
  <si>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</si>
  <si>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</si>
  <si>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</si>
  <si>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</si>
  <si>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</si>
  <si>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</si>
  <si>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</si>
  <si>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</si>
  <si>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</si>
  <si>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</si>
  <si>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</si>
  <si>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</si>
  <si>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</si>
  <si>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</si>
  <si>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</si>
  <si>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</si>
  <si>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</si>
  <si>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</si>
  <si>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</si>
  <si>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</si>
  <si>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</si>
  <si>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</si>
  <si>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</si>
  <si>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</si>
  <si>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</si>
  <si>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</si>
  <si>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</si>
  <si>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</si>
  <si>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</si>
  <si>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</si>
  <si>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</si>
  <si>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</si>
  <si>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</si>
  <si>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</si>
  <si>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</si>
  <si>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</si>
  <si>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</si>
  <si>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</si>
  <si>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</si>
  <si>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</si>
  <si>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</si>
  <si>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</si>
  <si>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</si>
  <si>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</si>
  <si>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1時間55分</t>
  </si>
  <si>
    <t>1時間50分</t>
  </si>
  <si>
    <t>1．いつか思い出すよ</t>
  </si>
  <si>
    <t>2．愛の告白？</t>
  </si>
  <si>
    <t>3．貸してたお金？</t>
  </si>
  <si>
    <t>1時間45分</t>
  </si>
  <si>
    <t>1時間40分</t>
  </si>
  <si>
    <t>1時間35分</t>
  </si>
  <si>
    <t>1時間30分</t>
  </si>
  <si>
    <t>1時間25分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</si>
  <si>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</si>
  <si>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</si>
  <si>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</si>
  <si>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</si>
  <si>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</si>
  <si>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</si>
  <si>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</si>
  <si>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</si>
  <si>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</si>
  <si>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</si>
  <si>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</si>
  <si>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</si>
  <si>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</si>
  <si>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</si>
  <si>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</si>
  <si>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</si>
  <si>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</si>
  <si>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</si>
  <si>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</si>
  <si>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</si>
  <si>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1時間15分</t>
  </si>
  <si>
    <t>オレンジチェックのかべ（LP）をGET</t>
  </si>
  <si>
    <t>爽やかポロシャツ（LP）をGET</t>
  </si>
  <si>
    <t>購入みん＄</t>
  </si>
  <si>
    <t>LP</t>
  </si>
  <si>
    <t>人形数1</t>
  </si>
  <si>
    <t>人形数2</t>
  </si>
  <si>
    <t>壁</t>
  </si>
  <si>
    <t>-</t>
  </si>
  <si>
    <t>最初が肝心。惜しみなくメダルを使って、レベルを上げて体力回復速度を上げよう。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</si>
  <si>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</si>
  <si>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</si>
  <si>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</si>
  <si>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</si>
  <si>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</si>
  <si>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</si>
  <si>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</si>
  <si>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</si>
  <si>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</si>
  <si>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</si>
  <si>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1時間5分</t>
  </si>
  <si>
    <t>コンプリートまでに必要な各アイテム数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</si>
  <si>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</si>
  <si>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</si>
  <si>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</si>
  <si>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</si>
  <si>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</si>
  <si>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</si>
  <si>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</si>
  <si>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</si>
  <si>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</si>
  <si>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</si>
  <si>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</si>
  <si>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</si>
  <si>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</si>
  <si>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</si>
  <si>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レベル13から体力回復速度は成長しなくなるので、無理してメダルを消費する必要は無い。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</si>
  <si>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</si>
  <si>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</si>
  <si>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</si>
  <si>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</si>
  <si>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</si>
  <si>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</si>
  <si>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</si>
  <si>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</si>
  <si>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中庭を作る</t>
  </si>
  <si>
    <t>芝生（LP380）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</si>
  <si>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</si>
  <si>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</si>
  <si>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</si>
  <si>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</si>
  <si>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</si>
  <si>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</si>
  <si>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</si>
  <si>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</si>
  <si>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</si>
  <si>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</si>
  <si>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</si>
  <si>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</si>
  <si>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</si>
  <si>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</si>
  <si>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</si>
  <si>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</si>
  <si>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</si>
  <si>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</si>
  <si>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</si>
  <si>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</si>
  <si>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</si>
  <si>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</si>
  <si>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</si>
  <si>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</si>
  <si>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</si>
  <si>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</si>
  <si>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</si>
  <si>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</si>
  <si>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</si>
  <si>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</si>
  <si>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増量後</t>
  </si>
  <si>
    <t>※2は(公式で正月パーティが始まり、"レア度が高くなる"と表記が消えてからのデータ)</t>
  </si>
  <si>
    <t>3枚スロ※2</t>
  </si>
  <si>
    <t>3枚スロ※1</t>
  </si>
  <si>
    <t>メダル枚数</t>
  </si>
  <si>
    <t>メダル1枚数当たりのみん＄価格</t>
  </si>
  <si>
    <t>増量前</t>
  </si>
  <si>
    <t>5個</t>
  </si>
  <si>
    <t>宝ばこチャンス。</t>
  </si>
  <si>
    <t>1000Ｇ or 0G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</si>
  <si>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</si>
  <si>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</si>
  <si>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</si>
  <si>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</si>
  <si>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</si>
  <si>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</si>
  <si>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</si>
  <si>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</si>
  <si>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</si>
  <si>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</si>
  <si>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</si>
  <si>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</si>
  <si>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</si>
  <si>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</si>
  <si>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</si>
  <si>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</si>
  <si>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</si>
  <si>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</si>
  <si>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</si>
  <si>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</si>
  <si>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</si>
  <si>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</si>
  <si>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</si>
  <si>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</si>
  <si>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</si>
  <si>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</si>
  <si>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</si>
  <si>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</si>
  <si>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</si>
  <si>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</si>
  <si>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</si>
  <si>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</si>
  <si>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</si>
  <si>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</si>
  <si>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</si>
  <si>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</si>
  <si>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</si>
  <si>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</si>
  <si>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</si>
  <si>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</si>
  <si>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</si>
  <si>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</si>
  <si>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</si>
  <si>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</si>
  <si>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</si>
  <si>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</si>
  <si>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</si>
  <si>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</si>
  <si>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</si>
  <si>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</si>
  <si>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</si>
  <si>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</si>
  <si>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</si>
  <si>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</si>
  <si>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</si>
  <si>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</si>
  <si>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</si>
  <si>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</si>
  <si>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</si>
  <si>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</si>
  <si>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</si>
  <si>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THE！どっちでショー！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</si>
  <si>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</si>
  <si>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</si>
  <si>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</si>
  <si>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</si>
  <si>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</si>
  <si>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</si>
  <si>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</si>
  <si>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</si>
  <si>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</si>
  <si>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</si>
  <si>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お祝いメダル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</si>
  <si>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</si>
  <si>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</si>
  <si>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</si>
  <si>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</si>
  <si>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</si>
  <si>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</si>
  <si>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</si>
  <si>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</si>
  <si>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</si>
  <si>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</si>
  <si>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</si>
  <si>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</si>
  <si>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</si>
  <si>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</si>
  <si>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</si>
  <si>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</si>
  <si>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</si>
  <si>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</si>
  <si>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</si>
  <si>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</si>
  <si>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</si>
  <si>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</si>
  <si>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</si>
  <si>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</si>
  <si>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</si>
  <si>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</si>
  <si>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</si>
  <si>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</si>
  <si>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</si>
  <si>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</si>
  <si>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</si>
  <si>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</si>
  <si>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</si>
  <si>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</si>
  <si>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</si>
  <si>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</si>
  <si>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</si>
  <si>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</si>
  <si>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</si>
  <si>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</si>
  <si>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</si>
  <si>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</si>
  <si>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</si>
  <si>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</si>
  <si>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</si>
  <si>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</si>
  <si>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</si>
  <si>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</si>
  <si>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</si>
  <si>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</si>
  <si>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</si>
  <si>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</si>
  <si>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</si>
  <si>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</si>
  <si>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</si>
  <si>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</si>
  <si>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</si>
  <si>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</si>
  <si>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</si>
  <si>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</si>
  <si>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</si>
  <si>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</si>
  <si>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</si>
  <si>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</si>
  <si>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</si>
  <si>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</si>
  <si>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</si>
  <si>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</si>
  <si>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</si>
  <si>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</si>
  <si>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</si>
  <si>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</si>
  <si>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</si>
  <si>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</si>
  <si>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</si>
  <si>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</si>
  <si>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</si>
  <si>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</si>
  <si>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</si>
  <si>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</si>
  <si>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</si>
  <si>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</si>
  <si>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</si>
  <si>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</si>
  <si>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</si>
  <si>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</si>
  <si>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</si>
  <si>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</si>
  <si>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</si>
  <si>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</si>
  <si>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</si>
  <si>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</si>
  <si>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</si>
  <si>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</si>
  <si>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</si>
  <si>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</si>
  <si>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</si>
  <si>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</si>
  <si>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</si>
  <si>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</si>
  <si>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</si>
  <si>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</si>
  <si>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</si>
  <si>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</si>
  <si>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</si>
  <si>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</si>
  <si>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</si>
  <si>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</si>
  <si>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</si>
  <si>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</si>
  <si>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</si>
  <si>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</si>
  <si>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</si>
  <si>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</si>
  <si>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</si>
  <si>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</si>
  <si>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</si>
  <si>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</si>
  <si>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</si>
  <si>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</si>
  <si>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</si>
  <si>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</si>
  <si>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</si>
  <si>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</si>
  <si>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</si>
  <si>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</si>
  <si>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</si>
  <si>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</si>
  <si>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</si>
  <si>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</si>
  <si>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</si>
  <si>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</si>
  <si>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</si>
  <si>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</si>
  <si>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</si>
  <si>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</si>
  <si>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</si>
  <si>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</si>
  <si>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</si>
  <si>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</si>
  <si>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</si>
  <si>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</si>
  <si>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</si>
  <si>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</si>
  <si>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</si>
  <si>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</si>
  <si>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</si>
  <si>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</si>
  <si>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</si>
  <si>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</si>
  <si>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</si>
  <si>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</si>
  <si>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</si>
  <si>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</si>
  <si>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</si>
  <si>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</si>
  <si>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</si>
  <si>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</si>
  <si>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</si>
  <si>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</si>
  <si>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</si>
  <si>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</si>
  <si>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</si>
  <si>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</si>
  <si>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</si>
  <si>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</si>
  <si>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</si>
  <si>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</si>
  <si>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</si>
  <si>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</si>
  <si>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</si>
  <si>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</si>
  <si>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</si>
  <si>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</si>
  <si>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</si>
  <si>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</si>
  <si>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</si>
  <si>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</si>
  <si>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</si>
  <si>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</si>
  <si>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</si>
  <si>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</si>
  <si>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</si>
  <si>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</si>
  <si>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</si>
  <si>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</si>
  <si>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</si>
  <si>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</si>
  <si>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</si>
  <si>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</si>
  <si>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</si>
  <si>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</si>
  <si>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</si>
  <si>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</si>
  <si>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</si>
  <si>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</si>
  <si>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必要LP</t>
  </si>
  <si>
    <t>増設必要G</t>
  </si>
  <si>
    <t>アイテムLP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</si>
  <si>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</si>
  <si>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</si>
  <si>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</si>
  <si>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</si>
  <si>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</si>
  <si>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</si>
  <si>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</si>
  <si>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</si>
  <si>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</si>
  <si>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</si>
  <si>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</si>
  <si>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</si>
  <si>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</si>
  <si>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</si>
  <si>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</si>
  <si>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</si>
  <si>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</si>
  <si>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</si>
  <si>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</si>
  <si>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</si>
  <si>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</si>
  <si>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</si>
  <si>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</si>
  <si>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</si>
  <si>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</si>
  <si>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</si>
  <si>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</si>
  <si>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</si>
  <si>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</si>
  <si>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</si>
  <si>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</si>
  <si>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</si>
  <si>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</si>
  <si>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</si>
  <si>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</si>
  <si>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</si>
  <si>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</si>
  <si>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</si>
  <si>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</si>
  <si>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</si>
  <si>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</si>
  <si>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</si>
  <si>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</si>
  <si>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</si>
  <si>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</si>
  <si>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</si>
  <si>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</si>
  <si>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</si>
  <si>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</si>
  <si>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</si>
  <si>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</si>
  <si>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</si>
  <si>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</si>
  <si>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</si>
  <si>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</si>
  <si>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</si>
  <si>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</si>
  <si>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r>
      <t>[</t>
    </r>
    <r>
      <rPr>
        <sz val="11"/>
        <rFont val="ＭＳ Ｐゴシック"/>
        <family val="3"/>
      </rPr>
      <t>[未調査]]</t>
    </r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</si>
  <si>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</si>
  <si>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</si>
  <si>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</si>
  <si>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</si>
  <si>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</si>
  <si>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</si>
  <si>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</si>
  <si>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3枚スロ</t>
  </si>
  <si>
    <t>2枚スロ</t>
  </si>
  <si>
    <t>1枚スロ</t>
  </si>
  <si>
    <t>LP</t>
  </si>
  <si>
    <t>※1は(公式からレア度が高くなると発表されていた12月25日以降のデータ)</t>
  </si>
  <si>
    <t>くるみちゃん</t>
  </si>
  <si>
    <t>グッフー</t>
  </si>
  <si>
    <t>ハッピー</t>
  </si>
  <si>
    <t>ハム吉</t>
  </si>
  <si>
    <t>ハム美</t>
  </si>
  <si>
    <t>ちゅー太</t>
  </si>
  <si>
    <t>マロン</t>
  </si>
  <si>
    <t>ジェントル</t>
  </si>
  <si>
    <t>愛のキューピッド アダム</t>
  </si>
  <si>
    <t>チョコの素</t>
  </si>
  <si>
    <t>人数</t>
  </si>
  <si>
    <t>1人</t>
  </si>
  <si>
    <t>2人</t>
  </si>
  <si>
    <t>3人</t>
  </si>
  <si>
    <t>4人</t>
  </si>
  <si>
    <t>5人</t>
  </si>
  <si>
    <t>4個</t>
  </si>
  <si>
    <t>3個</t>
  </si>
  <si>
    <t>1個</t>
  </si>
  <si>
    <t>ピンキー</t>
  </si>
  <si>
    <t>カラフルチョコ</t>
  </si>
  <si>
    <t>生チョコ</t>
  </si>
  <si>
    <t>6個</t>
  </si>
  <si>
    <t>★★☆☆☆</t>
  </si>
  <si>
    <t>★みため</t>
  </si>
  <si>
    <t>累積仲良し度</t>
  </si>
  <si>
    <t>バレンタインレベル</t>
  </si>
  <si>
    <t>6人</t>
  </si>
  <si>
    <t>7個</t>
  </si>
  <si>
    <t>アジアンリゾートのかべ</t>
  </si>
  <si>
    <t>ふりがな</t>
  </si>
  <si>
    <t>宝物庫。</t>
  </si>
  <si>
    <t>トリュフ</t>
  </si>
  <si>
    <t>7人</t>
  </si>
  <si>
    <t>8人</t>
  </si>
  <si>
    <t>.</t>
  </si>
  <si>
    <t>到達経験VP</t>
  </si>
  <si>
    <t>バレンタインメダルボーナス</t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</si>
  <si>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</si>
  <si>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</si>
  <si>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30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</si>
  <si>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60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</si>
  <si>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</si>
  <si>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150</t>
    </r>
  </si>
  <si>
    <t>VP225</t>
  </si>
  <si>
    <t>VP325</t>
  </si>
  <si>
    <t>VP435</t>
  </si>
  <si>
    <t>VP10</t>
  </si>
  <si>
    <t>VP20</t>
  </si>
  <si>
    <t>VP30</t>
  </si>
  <si>
    <t>VP40</t>
  </si>
  <si>
    <t>VP50</t>
  </si>
  <si>
    <t>VP75</t>
  </si>
  <si>
    <t>VP100</t>
  </si>
  <si>
    <t>VP110</t>
  </si>
  <si>
    <t>VP120</t>
  </si>
  <si>
    <t>5枚</t>
  </si>
  <si>
    <t>5枚</t>
  </si>
  <si>
    <t>6枚</t>
  </si>
  <si>
    <t>7枚</t>
  </si>
  <si>
    <t>8枚</t>
  </si>
  <si>
    <t>9枚</t>
  </si>
  <si>
    <t>0枚</t>
  </si>
  <si>
    <t>2枚</t>
  </si>
  <si>
    <t>2枚</t>
  </si>
  <si>
    <t>3枚</t>
  </si>
  <si>
    <t>4枚</t>
  </si>
  <si>
    <t>VP130</t>
  </si>
  <si>
    <t>9枚</t>
  </si>
  <si>
    <t>次回[[レベル]]までのVP</t>
  </si>
  <si>
    <t>※赤文字は前回パーティ時の情報。同じになる事が多いため、残してあり、確定したら黒文字にする。</t>
  </si>
  <si>
    <t>愛のキューピッド イヴ</t>
  </si>
  <si>
    <t>パトリック</t>
  </si>
  <si>
    <t>アンダルシア</t>
  </si>
  <si>
    <t>恋するミーナ</t>
  </si>
  <si>
    <t>トリュフ</t>
  </si>
  <si>
    <t>ニャン子</t>
  </si>
  <si>
    <t>マッフー</t>
  </si>
  <si>
    <t>人形一覧</t>
  </si>
  <si>
    <t>LP</t>
  </si>
  <si>
    <t>人形名</t>
  </si>
  <si>
    <t>レア度1：</t>
  </si>
  <si>
    <t>レア度2：</t>
  </si>
  <si>
    <t>[[調査中]]</t>
  </si>
  <si>
    <t>150LP：</t>
  </si>
  <si>
    <t>バレンタイン板チョコ</t>
  </si>
  <si>
    <t>625LP：</t>
  </si>
  <si>
    <t>バレンタインのかべ</t>
  </si>
  <si>
    <t>レア度3：</t>
  </si>
  <si>
    <t>580LP：</t>
  </si>
  <si>
    <t>バレンタインのゆか</t>
  </si>
  <si>
    <t>レア度4：</t>
  </si>
  <si>
    <t>ハートの風船</t>
  </si>
  <si>
    <t>レア度5：</t>
  </si>
  <si>
    <t>バレンタインのベッド</t>
  </si>
  <si>
    <t>パティシエの服</t>
  </si>
  <si>
    <t>バレンタインの窓</t>
  </si>
  <si>
    <t>ニャン次郎</t>
  </si>
  <si>
    <t>LP：</t>
  </si>
  <si>
    <t>バレンタインハートチョコ</t>
  </si>
  <si>
    <t>ショコラケーキジャンボクッション</t>
  </si>
  <si>
    <t>ロールケーキジャンボクッション</t>
  </si>
  <si>
    <t>St.Valentineラブハート</t>
  </si>
  <si>
    <t>LP：</t>
  </si>
  <si>
    <t xml:space="preserve">バレンタインクマちゃん </t>
  </si>
  <si>
    <t xml:space="preserve">バレンタインチェアR </t>
  </si>
  <si>
    <t xml:space="preserve">バレンタインチェアL </t>
  </si>
  <si>
    <t>バレンタインのテーブル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</si>
  <si>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</si>
  <si>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</si>
  <si>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</si>
  <si>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</si>
  <si>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バレンタインのチェスト</t>
  </si>
  <si>
    <t>【みん顔】バレンタインパーティー統計データ</t>
  </si>
  <si>
    <t>青ソファ</t>
  </si>
  <si>
    <t>ALEN折りたたみチェア黒L</t>
  </si>
  <si>
    <t>パソコン</t>
  </si>
  <si>
    <t>恋するエリック</t>
  </si>
  <si>
    <t>恋するエリック</t>
  </si>
  <si>
    <t>トントン</t>
  </si>
  <si>
    <t>トントン</t>
  </si>
  <si>
    <t>テンテン</t>
  </si>
  <si>
    <t>テンテン</t>
  </si>
  <si>
    <t>ロミオ</t>
  </si>
  <si>
    <t>ロミオ</t>
  </si>
  <si>
    <t>ジュリエット</t>
  </si>
  <si>
    <t>ジュリエット</t>
  </si>
  <si>
    <t>王子様</t>
  </si>
  <si>
    <t>王子様</t>
  </si>
  <si>
    <t>シンデレラ</t>
  </si>
  <si>
    <t>シンデレラ</t>
  </si>
  <si>
    <t>コンプリートリスト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</si>
  <si>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</si>
  <si>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</si>
  <si>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</si>
  <si>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</si>
  <si>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</si>
  <si>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</si>
  <si>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</si>
  <si>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</si>
  <si>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</si>
  <si>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</si>
  <si>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</si>
  <si>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</si>
  <si>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</si>
  <si>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</si>
  <si>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</si>
  <si>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</si>
  <si>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</si>
  <si>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</si>
  <si>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LP：</t>
  </si>
  <si>
    <t>レア度1：</t>
  </si>
  <si>
    <t>450LP：</t>
  </si>
  <si>
    <t>レア度1：</t>
  </si>
  <si>
    <t>450LP：</t>
  </si>
  <si>
    <t>くるみちゃん</t>
  </si>
  <si>
    <t>レア度1：</t>
  </si>
  <si>
    <t>450LP：</t>
  </si>
  <si>
    <t>レア度2：</t>
  </si>
  <si>
    <t>550LP：</t>
  </si>
  <si>
    <t>ハッピー</t>
  </si>
  <si>
    <t>マロン</t>
  </si>
  <si>
    <t>グッフー</t>
  </si>
  <si>
    <t>マッフー</t>
  </si>
  <si>
    <t>レア度3：</t>
  </si>
  <si>
    <t>600LP：</t>
  </si>
  <si>
    <t>ジェントル</t>
  </si>
  <si>
    <t>ピンキー</t>
  </si>
  <si>
    <t>レア度3：</t>
  </si>
  <si>
    <t>レア度3：</t>
  </si>
  <si>
    <t>レア度4：</t>
  </si>
  <si>
    <t>パトリック</t>
  </si>
  <si>
    <t>レア度4：</t>
  </si>
  <si>
    <t>アンダルシア</t>
  </si>
  <si>
    <t>トントン</t>
  </si>
  <si>
    <t>テンテン</t>
  </si>
  <si>
    <t>レア度5：</t>
  </si>
  <si>
    <t>ロミオ</t>
  </si>
  <si>
    <t>ジュリエット</t>
  </si>
  <si>
    <t>レア度5：</t>
  </si>
  <si>
    <t>シンデレラ</t>
  </si>
  <si>
    <t>LP：</t>
  </si>
  <si>
    <t>バレンタインハートローズテーブル</t>
  </si>
  <si>
    <t>LOVEチョコ</t>
  </si>
  <si>
    <t>ショコラロールジャンボクッション</t>
  </si>
  <si>
    <t>LOVEゴールドハート</t>
  </si>
  <si>
    <t>ピンクフリルエプロン</t>
  </si>
  <si>
    <t>バレンタインのスタンドライト</t>
  </si>
  <si>
    <t>バレンタインのソファ</t>
  </si>
  <si>
    <t>3枚スロ</t>
  </si>
  <si>
    <t>2枚スロ</t>
  </si>
  <si>
    <t>みんチョコ</t>
  </si>
  <si>
    <t>VP555</t>
  </si>
  <si>
    <t>VP685</t>
  </si>
  <si>
    <t>VP825</t>
  </si>
  <si>
    <t>VP975</t>
  </si>
  <si>
    <t>VP1135</t>
  </si>
  <si>
    <t>VP1305</t>
  </si>
  <si>
    <t>VP1485</t>
  </si>
  <si>
    <t>VP140</t>
  </si>
  <si>
    <t>VP150</t>
  </si>
  <si>
    <t>VP160</t>
  </si>
  <si>
    <t>VP170</t>
  </si>
  <si>
    <t>VP180</t>
  </si>
  <si>
    <t>VP190</t>
  </si>
  <si>
    <t>10枚</t>
  </si>
  <si>
    <t>11枚</t>
  </si>
  <si>
    <t>12枚</t>
  </si>
  <si>
    <t>4枚</t>
  </si>
  <si>
    <t>6枚</t>
  </si>
  <si>
    <t>2枚スロットが登場する</t>
  </si>
  <si>
    <t>3枚スロットが登場する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</si>
  <si>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</si>
  <si>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</si>
  <si>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</si>
  <si>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</si>
  <si>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</si>
  <si>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</si>
  <si>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</si>
  <si>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</si>
  <si>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</si>
  <si>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まん</t>
  </si>
  <si>
    <t>麗しのマブ</t>
  </si>
  <si>
    <t>個</t>
  </si>
  <si>
    <t>.</t>
  </si>
  <si>
    <t>680LP：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</si>
</sst>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10" fontId="0" fillId="0" borderId="22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5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3" borderId="27" xfId="0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3" borderId="28" xfId="0" applyFill="1" applyBorder="1" applyAlignment="1">
      <alignment horizontal="right"/>
    </xf>
    <xf numFmtId="0" fontId="0" fillId="0" borderId="17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0" fontId="0" fillId="0" borderId="40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56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0" fillId="3" borderId="27" xfId="0" applyFont="1" applyFill="1" applyBorder="1" applyAlignment="1">
      <alignment horizontal="right"/>
    </xf>
    <xf numFmtId="10" fontId="0" fillId="0" borderId="42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" borderId="14" xfId="0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3" borderId="28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4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9"/>
  <sheetViews>
    <sheetView zoomScalePageLayoutView="0" workbookViewId="0" topLeftCell="A1">
      <selection activeCell="K9" sqref="K9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6" width="6.50390625" style="0" bestFit="1" customWidth="1"/>
    <col min="7" max="7" width="5.50390625" style="0" bestFit="1" customWidth="1"/>
    <col min="8" max="8" width="10.00390625" style="0" bestFit="1" customWidth="1"/>
    <col min="9" max="9" width="13.375" style="0" bestFit="1" customWidth="1"/>
    <col min="10" max="10" width="13.00390625" style="0" bestFit="1" customWidth="1"/>
    <col min="11" max="11" width="6.50390625" style="0" customWidth="1"/>
    <col min="12" max="12" width="22.25390625" style="0" bestFit="1" customWidth="1"/>
    <col min="13" max="13" width="29.50390625" style="0" bestFit="1" customWidth="1"/>
  </cols>
  <sheetData>
    <row r="2" spans="2:13" ht="13.5">
      <c r="B2" s="51" t="s">
        <v>7</v>
      </c>
      <c r="C2" s="51" t="s">
        <v>565</v>
      </c>
      <c r="D2" s="51" t="s">
        <v>10</v>
      </c>
      <c r="E2" s="51" t="s">
        <v>144</v>
      </c>
      <c r="F2" s="51" t="s">
        <v>14</v>
      </c>
      <c r="G2" s="51" t="s">
        <v>145</v>
      </c>
      <c r="H2" s="51" t="s">
        <v>149</v>
      </c>
      <c r="I2" s="51" t="s">
        <v>75</v>
      </c>
      <c r="J2" s="51" t="s">
        <v>18</v>
      </c>
      <c r="K2" s="51" t="s">
        <v>458</v>
      </c>
      <c r="L2" s="51" t="s">
        <v>117</v>
      </c>
      <c r="M2" s="51" t="s">
        <v>9</v>
      </c>
    </row>
    <row r="3" spans="2:13" ht="13.5">
      <c r="B3" s="3" t="s">
        <v>308</v>
      </c>
      <c r="C3" s="3" t="str">
        <f aca="true" t="shared" si="0" ref="C3:C28">PHONETIC(B3)</f>
        <v>あおいちぇっくのかべ</v>
      </c>
      <c r="D3" s="1" t="s">
        <v>289</v>
      </c>
      <c r="E3" s="1"/>
      <c r="F3" s="1">
        <v>868</v>
      </c>
      <c r="G3" s="1"/>
      <c r="H3" s="1"/>
      <c r="I3" s="1"/>
      <c r="J3" s="1">
        <v>42</v>
      </c>
      <c r="K3" s="1"/>
      <c r="L3" s="3" t="s">
        <v>191</v>
      </c>
      <c r="M3" s="1"/>
    </row>
    <row r="4" spans="2:13" ht="13.5">
      <c r="B4" s="3" t="s">
        <v>564</v>
      </c>
      <c r="C4" s="3" t="str">
        <f t="shared" si="0"/>
        <v>あじあんりぞーとのかべ</v>
      </c>
      <c r="D4" s="1" t="s">
        <v>289</v>
      </c>
      <c r="E4" s="1"/>
      <c r="F4" s="1"/>
      <c r="G4" s="1">
        <v>300</v>
      </c>
      <c r="H4" s="1"/>
      <c r="I4" s="1"/>
      <c r="J4" s="1"/>
      <c r="K4" s="1"/>
      <c r="L4" s="3" t="s">
        <v>566</v>
      </c>
      <c r="M4" s="1"/>
    </row>
    <row r="5" spans="2:13" ht="13.5">
      <c r="B5" s="3" t="s">
        <v>649</v>
      </c>
      <c r="C5" s="3" t="str">
        <f t="shared" si="0"/>
        <v>あおそふぁ</v>
      </c>
      <c r="D5" s="1" t="s">
        <v>291</v>
      </c>
      <c r="E5" s="1"/>
      <c r="F5" s="1"/>
      <c r="G5" s="1"/>
      <c r="H5" s="1"/>
      <c r="I5" s="1"/>
      <c r="J5" s="1">
        <v>45</v>
      </c>
      <c r="K5" s="1"/>
      <c r="L5" s="3" t="s">
        <v>191</v>
      </c>
      <c r="M5" s="1"/>
    </row>
    <row r="6" spans="2:13" ht="13.5">
      <c r="B6" s="3" t="s">
        <v>650</v>
      </c>
      <c r="C6" s="3" t="str">
        <f t="shared" si="0"/>
        <v>ALENおりたたみちぇあくろL</v>
      </c>
      <c r="D6" s="1" t="s">
        <v>291</v>
      </c>
      <c r="E6" s="1"/>
      <c r="F6" s="1"/>
      <c r="G6" s="1"/>
      <c r="H6" s="1"/>
      <c r="I6" s="1"/>
      <c r="J6" s="1">
        <v>50</v>
      </c>
      <c r="K6" s="1"/>
      <c r="L6" s="3" t="s">
        <v>191</v>
      </c>
      <c r="M6" s="1"/>
    </row>
    <row r="7" spans="2:13" ht="13.5">
      <c r="B7" s="3" t="s">
        <v>651</v>
      </c>
      <c r="C7" s="3" t="str">
        <f t="shared" si="0"/>
        <v>ぱそこん</v>
      </c>
      <c r="D7" s="1" t="s">
        <v>291</v>
      </c>
      <c r="E7" s="1"/>
      <c r="F7" s="1"/>
      <c r="G7" s="1"/>
      <c r="H7" s="1"/>
      <c r="I7" s="1"/>
      <c r="J7" s="1">
        <v>63</v>
      </c>
      <c r="K7" s="1"/>
      <c r="L7" s="3" t="s">
        <v>191</v>
      </c>
      <c r="M7" s="1"/>
    </row>
    <row r="8" spans="2:13" ht="13.5">
      <c r="B8" s="3" t="s">
        <v>753</v>
      </c>
      <c r="C8" s="3" t="str">
        <f t="shared" si="0"/>
        <v>りんごあめ</v>
      </c>
      <c r="D8" s="1" t="s">
        <v>288</v>
      </c>
      <c r="E8" s="1"/>
      <c r="F8" s="1">
        <v>180</v>
      </c>
      <c r="G8" s="1">
        <v>100</v>
      </c>
      <c r="H8" s="1"/>
      <c r="I8" s="1"/>
      <c r="J8" s="1"/>
      <c r="K8" s="1">
        <v>225</v>
      </c>
      <c r="L8" s="3" t="s">
        <v>755</v>
      </c>
      <c r="M8" s="1"/>
    </row>
    <row r="9" spans="2:13" ht="13.5">
      <c r="B9" s="3" t="s">
        <v>754</v>
      </c>
      <c r="C9" s="3" t="str">
        <f t="shared" si="0"/>
        <v>つきみのおそなえ</v>
      </c>
      <c r="D9" s="1" t="s">
        <v>288</v>
      </c>
      <c r="E9" s="1"/>
      <c r="F9" s="1">
        <v>300</v>
      </c>
      <c r="G9" s="1">
        <v>293</v>
      </c>
      <c r="H9" s="1"/>
      <c r="I9" s="1"/>
      <c r="J9" s="1"/>
      <c r="K9" s="1"/>
      <c r="L9" s="3"/>
      <c r="M9" s="1"/>
    </row>
    <row r="10" spans="2:13" ht="13.5">
      <c r="B10" s="3" t="s">
        <v>394</v>
      </c>
      <c r="C10" s="3" t="str">
        <f t="shared" si="0"/>
        <v>あおいふとん</v>
      </c>
      <c r="D10" s="1" t="s">
        <v>146</v>
      </c>
      <c r="E10" s="1"/>
      <c r="F10" s="1"/>
      <c r="G10" s="1">
        <v>350</v>
      </c>
      <c r="H10" s="1"/>
      <c r="I10" s="1"/>
      <c r="J10" s="1"/>
      <c r="K10" s="1"/>
      <c r="L10" s="3" t="s">
        <v>191</v>
      </c>
      <c r="M10" s="1"/>
    </row>
    <row r="11" spans="2:13" ht="13.5">
      <c r="B11" s="3" t="s">
        <v>306</v>
      </c>
      <c r="C11" s="3" t="str">
        <f t="shared" si="0"/>
        <v>あおいふろーりんぐのゆか</v>
      </c>
      <c r="D11" s="1" t="s">
        <v>292</v>
      </c>
      <c r="E11" s="1"/>
      <c r="F11" s="1">
        <v>667</v>
      </c>
      <c r="G11" s="1">
        <v>152</v>
      </c>
      <c r="H11" s="1"/>
      <c r="I11" s="1"/>
      <c r="J11" s="1"/>
      <c r="K11" s="1"/>
      <c r="L11" s="3" t="s">
        <v>191</v>
      </c>
      <c r="M11" s="1"/>
    </row>
    <row r="12" spans="2:13" ht="13.5">
      <c r="B12" s="3" t="s">
        <v>357</v>
      </c>
      <c r="C12" s="3" t="str">
        <f t="shared" si="0"/>
        <v>あおいまるじゅうたん</v>
      </c>
      <c r="D12" s="1" t="s">
        <v>292</v>
      </c>
      <c r="E12" s="1"/>
      <c r="F12" s="1">
        <v>992</v>
      </c>
      <c r="G12" s="1">
        <v>199</v>
      </c>
      <c r="H12" s="1"/>
      <c r="I12" s="1"/>
      <c r="J12" s="1">
        <v>35</v>
      </c>
      <c r="K12" s="1"/>
      <c r="L12" s="3" t="s">
        <v>191</v>
      </c>
      <c r="M12" s="1"/>
    </row>
    <row r="13" spans="2:13" ht="13.5">
      <c r="B13" s="3" t="s">
        <v>310</v>
      </c>
      <c r="C13" s="3" t="str">
        <f t="shared" si="0"/>
        <v>あおかーてんのこうしまど</v>
      </c>
      <c r="D13" s="3" t="s">
        <v>290</v>
      </c>
      <c r="E13" s="3"/>
      <c r="F13" s="3">
        <v>1450</v>
      </c>
      <c r="G13" s="3"/>
      <c r="H13" s="3"/>
      <c r="I13" s="3"/>
      <c r="J13" s="3"/>
      <c r="K13" s="3"/>
      <c r="L13" s="3" t="s">
        <v>191</v>
      </c>
      <c r="M13" s="3"/>
    </row>
    <row r="14" spans="2:13" ht="13.5">
      <c r="B14" s="3" t="s">
        <v>153</v>
      </c>
      <c r="C14" s="3" t="str">
        <f t="shared" si="0"/>
        <v>あおかーてんのしんぷるまど</v>
      </c>
      <c r="D14" s="3" t="s">
        <v>290</v>
      </c>
      <c r="E14" s="3">
        <v>4800</v>
      </c>
      <c r="F14" s="3"/>
      <c r="G14" s="3">
        <v>80</v>
      </c>
      <c r="H14" s="3">
        <v>27751</v>
      </c>
      <c r="I14" s="3">
        <v>9</v>
      </c>
      <c r="J14" s="3"/>
      <c r="K14" s="3"/>
      <c r="L14" s="3" t="s">
        <v>147</v>
      </c>
      <c r="M14" s="3"/>
    </row>
    <row r="15" spans="2:13" ht="13.5">
      <c r="B15" s="3" t="s">
        <v>154</v>
      </c>
      <c r="C15" s="3" t="str">
        <f t="shared" si="0"/>
        <v>あおすとらいぷのかべ</v>
      </c>
      <c r="D15" s="3" t="s">
        <v>289</v>
      </c>
      <c r="E15" s="3"/>
      <c r="F15" s="3">
        <v>618</v>
      </c>
      <c r="G15" s="3">
        <v>144</v>
      </c>
      <c r="H15" s="3">
        <v>27751</v>
      </c>
      <c r="I15" s="3">
        <v>9</v>
      </c>
      <c r="J15" s="3"/>
      <c r="K15" s="3"/>
      <c r="L15" s="3"/>
      <c r="M15" s="3"/>
    </row>
    <row r="16" spans="2:13" ht="13.5">
      <c r="B16" s="3" t="s">
        <v>302</v>
      </c>
      <c r="C16" s="3" t="str">
        <f t="shared" si="0"/>
        <v>あおたいるのゆか</v>
      </c>
      <c r="D16" s="1" t="s">
        <v>292</v>
      </c>
      <c r="E16" s="1"/>
      <c r="F16" s="1">
        <v>642</v>
      </c>
      <c r="G16" s="1">
        <v>148</v>
      </c>
      <c r="H16" s="1"/>
      <c r="I16" s="1"/>
      <c r="J16" s="1"/>
      <c r="K16" s="1"/>
      <c r="L16" s="3" t="s">
        <v>191</v>
      </c>
      <c r="M16" s="1"/>
    </row>
    <row r="17" spans="2:13" ht="13.5">
      <c r="B17" s="3" t="s">
        <v>155</v>
      </c>
      <c r="C17" s="3" t="str">
        <f t="shared" si="0"/>
        <v>あおだすとぼっくす</v>
      </c>
      <c r="D17" s="3" t="s">
        <v>146</v>
      </c>
      <c r="E17" s="3">
        <v>8000</v>
      </c>
      <c r="F17" s="3"/>
      <c r="G17" s="3">
        <v>480</v>
      </c>
      <c r="H17" s="3">
        <v>27751</v>
      </c>
      <c r="I17" s="3">
        <v>9</v>
      </c>
      <c r="J17" s="3"/>
      <c r="K17" s="3"/>
      <c r="L17" s="3" t="s">
        <v>148</v>
      </c>
      <c r="M17" s="3"/>
    </row>
    <row r="18" spans="2:13" ht="13.5">
      <c r="B18" s="3" t="s">
        <v>179</v>
      </c>
      <c r="C18" s="3" t="str">
        <f t="shared" si="0"/>
        <v>あおれーすかーてんのまど</v>
      </c>
      <c r="D18" s="3" t="s">
        <v>290</v>
      </c>
      <c r="E18" s="3">
        <v>8500</v>
      </c>
      <c r="F18" s="3"/>
      <c r="G18" s="3">
        <v>200</v>
      </c>
      <c r="H18" s="3">
        <v>28301</v>
      </c>
      <c r="I18" s="3">
        <v>9</v>
      </c>
      <c r="J18" s="3"/>
      <c r="K18" s="3"/>
      <c r="L18" s="3" t="s">
        <v>148</v>
      </c>
      <c r="M18" s="3"/>
    </row>
    <row r="19" spans="2:13" ht="13.5">
      <c r="B19" s="3" t="s">
        <v>297</v>
      </c>
      <c r="C19" s="3" t="str">
        <f t="shared" si="0"/>
        <v>あかいあんすりうむ</v>
      </c>
      <c r="D19" s="3" t="s">
        <v>267</v>
      </c>
      <c r="E19" s="3"/>
      <c r="F19" s="3">
        <v>750</v>
      </c>
      <c r="G19" s="3"/>
      <c r="H19" s="3"/>
      <c r="I19" s="3"/>
      <c r="J19" s="3">
        <v>55</v>
      </c>
      <c r="K19" s="3"/>
      <c r="L19" s="3" t="s">
        <v>191</v>
      </c>
      <c r="M19" s="3"/>
    </row>
    <row r="20" spans="2:13" ht="13.5">
      <c r="B20" s="3" t="s">
        <v>336</v>
      </c>
      <c r="C20" s="3" t="str">
        <f t="shared" si="0"/>
        <v>あかいこすもす</v>
      </c>
      <c r="D20" s="1" t="s">
        <v>267</v>
      </c>
      <c r="E20" s="1"/>
      <c r="F20" s="1">
        <v>210</v>
      </c>
      <c r="G20" s="1">
        <v>100</v>
      </c>
      <c r="H20" s="1"/>
      <c r="I20" s="1"/>
      <c r="J20" s="1">
        <v>40</v>
      </c>
      <c r="K20" s="1"/>
      <c r="L20" s="1" t="s">
        <v>191</v>
      </c>
      <c r="M20" s="1"/>
    </row>
    <row r="21" spans="2:13" ht="13.5">
      <c r="B21" s="3" t="s">
        <v>389</v>
      </c>
      <c r="C21" s="3" t="str">
        <f t="shared" si="0"/>
        <v>あかいちゅーりっぷ</v>
      </c>
      <c r="D21" s="1" t="s">
        <v>267</v>
      </c>
      <c r="E21" s="1"/>
      <c r="F21" s="1">
        <v>490</v>
      </c>
      <c r="G21" s="1">
        <v>200</v>
      </c>
      <c r="H21" s="1"/>
      <c r="I21" s="1"/>
      <c r="J21" s="1"/>
      <c r="K21" s="1"/>
      <c r="L21" s="3" t="s">
        <v>191</v>
      </c>
      <c r="M21" s="1"/>
    </row>
    <row r="22" spans="2:13" ht="13.5">
      <c r="B22" s="3" t="s">
        <v>315</v>
      </c>
      <c r="C22" s="3" t="str">
        <f t="shared" si="0"/>
        <v>あかいぱんじー</v>
      </c>
      <c r="D22" s="1" t="s">
        <v>267</v>
      </c>
      <c r="E22" s="1"/>
      <c r="F22" s="1">
        <v>200</v>
      </c>
      <c r="G22" s="1">
        <v>100</v>
      </c>
      <c r="H22" s="1"/>
      <c r="I22" s="1"/>
      <c r="J22" s="1">
        <v>40</v>
      </c>
      <c r="K22" s="1"/>
      <c r="L22" s="3" t="s">
        <v>316</v>
      </c>
      <c r="M22" s="1"/>
    </row>
    <row r="23" spans="2:13" ht="13.5">
      <c r="B23" s="3" t="s">
        <v>295</v>
      </c>
      <c r="C23" s="3" t="str">
        <f t="shared" si="0"/>
        <v>あかいふよう</v>
      </c>
      <c r="D23" s="3" t="s">
        <v>267</v>
      </c>
      <c r="E23" s="3"/>
      <c r="F23" s="3">
        <v>620</v>
      </c>
      <c r="G23" s="3"/>
      <c r="H23" s="3"/>
      <c r="I23" s="3"/>
      <c r="J23" s="3">
        <v>55</v>
      </c>
      <c r="K23" s="3"/>
      <c r="L23" s="3" t="s">
        <v>191</v>
      </c>
      <c r="M23" s="3"/>
    </row>
    <row r="24" spans="2:13" ht="13.5">
      <c r="B24" s="3" t="s">
        <v>339</v>
      </c>
      <c r="C24" s="3" t="str">
        <f t="shared" si="0"/>
        <v>あかいぽぴー</v>
      </c>
      <c r="D24" s="1" t="s">
        <v>267</v>
      </c>
      <c r="E24" s="1"/>
      <c r="F24" s="1">
        <v>210</v>
      </c>
      <c r="G24" s="1"/>
      <c r="H24" s="1"/>
      <c r="I24" s="1"/>
      <c r="J24" s="1">
        <v>40</v>
      </c>
      <c r="K24" s="1"/>
      <c r="L24" s="3" t="s">
        <v>191</v>
      </c>
      <c r="M24" s="1"/>
    </row>
    <row r="25" spans="2:13" ht="13.5">
      <c r="B25" s="3" t="s">
        <v>182</v>
      </c>
      <c r="C25" s="3" t="str">
        <f t="shared" si="0"/>
        <v>あめちゃん</v>
      </c>
      <c r="D25" s="3" t="s">
        <v>291</v>
      </c>
      <c r="E25" s="3">
        <v>3280</v>
      </c>
      <c r="F25" s="3"/>
      <c r="G25" s="3">
        <v>250</v>
      </c>
      <c r="H25" s="3">
        <v>28301</v>
      </c>
      <c r="I25" s="3">
        <v>9</v>
      </c>
      <c r="J25" s="3"/>
      <c r="K25" s="3"/>
      <c r="L25" s="3" t="s">
        <v>148</v>
      </c>
      <c r="M25" s="3"/>
    </row>
    <row r="26" spans="2:13" ht="13.5">
      <c r="B26" s="3" t="s">
        <v>303</v>
      </c>
      <c r="C26" s="3" t="str">
        <f t="shared" si="0"/>
        <v>あるみのまど</v>
      </c>
      <c r="D26" s="1" t="s">
        <v>290</v>
      </c>
      <c r="E26" s="1"/>
      <c r="F26" s="1">
        <v>620</v>
      </c>
      <c r="G26" s="1">
        <v>50</v>
      </c>
      <c r="H26" s="1"/>
      <c r="I26" s="1"/>
      <c r="J26" s="1"/>
      <c r="K26" s="1"/>
      <c r="L26" s="3" t="s">
        <v>191</v>
      </c>
      <c r="M26" s="1"/>
    </row>
    <row r="27" spans="2:13" ht="13.5">
      <c r="B27" s="3" t="s">
        <v>261</v>
      </c>
      <c r="C27" s="3" t="str">
        <f t="shared" si="0"/>
        <v>あんみつ</v>
      </c>
      <c r="D27" s="3" t="s">
        <v>288</v>
      </c>
      <c r="E27" s="109" t="s">
        <v>375</v>
      </c>
      <c r="F27" s="3">
        <v>400</v>
      </c>
      <c r="G27" s="3">
        <v>1</v>
      </c>
      <c r="H27" s="3"/>
      <c r="I27" s="3"/>
      <c r="J27" s="3">
        <v>57</v>
      </c>
      <c r="K27" s="3">
        <v>85</v>
      </c>
      <c r="L27" s="3" t="s">
        <v>191</v>
      </c>
      <c r="M27" s="3"/>
    </row>
    <row r="28" spans="2:13" ht="13.5">
      <c r="B28" s="3" t="s">
        <v>341</v>
      </c>
      <c r="C28" s="3" t="str">
        <f t="shared" si="0"/>
        <v>いちこだいふく</v>
      </c>
      <c r="D28" s="1" t="s">
        <v>288</v>
      </c>
      <c r="E28" s="109" t="s">
        <v>375</v>
      </c>
      <c r="F28" s="1" t="s">
        <v>413</v>
      </c>
      <c r="G28" s="1">
        <v>1</v>
      </c>
      <c r="H28" s="1"/>
      <c r="I28" s="1"/>
      <c r="J28" s="1" t="s">
        <v>413</v>
      </c>
      <c r="K28" s="1">
        <v>72</v>
      </c>
      <c r="L28" s="3" t="s">
        <v>191</v>
      </c>
      <c r="M28" s="3"/>
    </row>
    <row r="29" spans="2:13" ht="13.5">
      <c r="B29" s="3" t="s">
        <v>272</v>
      </c>
      <c r="C29" s="3" t="s">
        <v>273</v>
      </c>
      <c r="D29" s="1" t="s">
        <v>146</v>
      </c>
      <c r="E29" s="1"/>
      <c r="F29" s="1"/>
      <c r="G29" s="3">
        <v>1000</v>
      </c>
      <c r="H29" s="1"/>
      <c r="I29" s="1"/>
      <c r="J29" s="1"/>
      <c r="K29" s="1"/>
      <c r="L29" s="3" t="s">
        <v>282</v>
      </c>
      <c r="M29" s="1"/>
    </row>
    <row r="30" spans="2:13" ht="13.5">
      <c r="B30" s="3" t="s">
        <v>156</v>
      </c>
      <c r="C30" s="3" t="str">
        <f aca="true" t="shared" si="1" ref="C30:C61">PHONETIC(B30)</f>
        <v>えんぴつ</v>
      </c>
      <c r="D30" s="3" t="s">
        <v>146</v>
      </c>
      <c r="E30" s="3">
        <v>200</v>
      </c>
      <c r="F30" s="3"/>
      <c r="G30" s="3">
        <v>20</v>
      </c>
      <c r="H30" s="3">
        <v>27751</v>
      </c>
      <c r="I30" s="3">
        <v>9</v>
      </c>
      <c r="J30" s="3"/>
      <c r="K30" s="3"/>
      <c r="L30" s="3" t="s">
        <v>147</v>
      </c>
      <c r="M30" s="3"/>
    </row>
    <row r="31" spans="2:13" ht="13.5">
      <c r="B31" s="39" t="s">
        <v>398</v>
      </c>
      <c r="C31" s="39" t="str">
        <f t="shared" si="1"/>
        <v>おしょうがつのかべ</v>
      </c>
      <c r="D31" s="104" t="s">
        <v>289</v>
      </c>
      <c r="E31" s="113"/>
      <c r="F31" s="104"/>
      <c r="G31" s="104">
        <v>625</v>
      </c>
      <c r="H31" s="104"/>
      <c r="I31" s="104"/>
      <c r="J31" s="104"/>
      <c r="K31" s="104"/>
      <c r="L31" s="39"/>
      <c r="M31" s="39"/>
    </row>
    <row r="32" spans="2:13" ht="13.5">
      <c r="B32" s="3" t="s">
        <v>374</v>
      </c>
      <c r="C32" s="3" t="str">
        <f t="shared" si="1"/>
        <v>おしるこ</v>
      </c>
      <c r="D32" s="1" t="s">
        <v>288</v>
      </c>
      <c r="E32" s="109" t="s">
        <v>375</v>
      </c>
      <c r="F32" s="1">
        <v>490</v>
      </c>
      <c r="G32" s="1">
        <v>1</v>
      </c>
      <c r="H32" s="1"/>
      <c r="I32" s="1"/>
      <c r="J32" s="1" t="s">
        <v>413</v>
      </c>
      <c r="K32" s="1">
        <v>90</v>
      </c>
      <c r="L32" s="3" t="s">
        <v>191</v>
      </c>
      <c r="M32" s="3"/>
    </row>
    <row r="33" spans="2:13" ht="13.5">
      <c r="B33" s="3" t="s">
        <v>218</v>
      </c>
      <c r="C33" s="3" t="str">
        <f t="shared" si="1"/>
        <v>おれんじすとらいぷのかべ</v>
      </c>
      <c r="D33" s="3" t="s">
        <v>292</v>
      </c>
      <c r="E33" s="3"/>
      <c r="F33" s="3"/>
      <c r="G33" s="3"/>
      <c r="H33" s="3"/>
      <c r="I33" s="3"/>
      <c r="J33" s="3">
        <v>41</v>
      </c>
      <c r="K33" s="3"/>
      <c r="L33" s="3" t="s">
        <v>191</v>
      </c>
      <c r="M33" s="3"/>
    </row>
    <row r="34" spans="2:13" ht="13.5">
      <c r="B34" s="3" t="s">
        <v>396</v>
      </c>
      <c r="C34" s="3" t="str">
        <f t="shared" si="1"/>
        <v>おれんじちぇっくのかべ</v>
      </c>
      <c r="D34" s="1" t="s">
        <v>289</v>
      </c>
      <c r="E34" s="109"/>
      <c r="F34" s="1"/>
      <c r="G34" s="1">
        <v>182</v>
      </c>
      <c r="H34" s="1"/>
      <c r="I34" s="1"/>
      <c r="J34" s="1"/>
      <c r="K34" s="1"/>
      <c r="L34" s="3"/>
      <c r="M34" s="3"/>
    </row>
    <row r="35" spans="2:13" ht="13.5">
      <c r="B35" s="3" t="s">
        <v>380</v>
      </c>
      <c r="C35" s="3" t="str">
        <f t="shared" si="1"/>
        <v>おれんじのくろっかす</v>
      </c>
      <c r="D35" s="1" t="s">
        <v>267</v>
      </c>
      <c r="E35" s="1"/>
      <c r="F35" s="1">
        <v>340</v>
      </c>
      <c r="G35" s="1">
        <v>200</v>
      </c>
      <c r="H35" s="1"/>
      <c r="I35" s="1"/>
      <c r="J35" s="1"/>
      <c r="K35" s="1"/>
      <c r="L35" s="3" t="s">
        <v>191</v>
      </c>
      <c r="M35" s="1"/>
    </row>
    <row r="36" spans="2:13" ht="13.5">
      <c r="B36" s="3" t="s">
        <v>172</v>
      </c>
      <c r="C36" s="3" t="str">
        <f t="shared" si="1"/>
        <v>おれんじのまるじゅうたん</v>
      </c>
      <c r="D36" s="3" t="s">
        <v>292</v>
      </c>
      <c r="E36" s="3">
        <v>3970</v>
      </c>
      <c r="F36" s="3"/>
      <c r="G36" s="3">
        <v>199</v>
      </c>
      <c r="H36" s="3">
        <v>28301</v>
      </c>
      <c r="I36" s="3">
        <v>9</v>
      </c>
      <c r="J36" s="3"/>
      <c r="K36" s="3"/>
      <c r="L36" s="3" t="s">
        <v>147</v>
      </c>
      <c r="M36" s="3"/>
    </row>
    <row r="37" spans="2:13" ht="13.5">
      <c r="B37" s="3" t="s">
        <v>367</v>
      </c>
      <c r="C37" s="3" t="str">
        <f t="shared" si="1"/>
        <v>がとーしょこら</v>
      </c>
      <c r="D37" s="1" t="s">
        <v>288</v>
      </c>
      <c r="E37" s="109" t="s">
        <v>375</v>
      </c>
      <c r="F37" s="1">
        <v>325</v>
      </c>
      <c r="G37" s="1">
        <v>1</v>
      </c>
      <c r="H37" s="1"/>
      <c r="I37" s="1"/>
      <c r="J37" s="1">
        <v>61</v>
      </c>
      <c r="K37" s="1">
        <v>91</v>
      </c>
      <c r="L37" s="3" t="s">
        <v>191</v>
      </c>
      <c r="M37" s="3"/>
    </row>
    <row r="38" spans="2:13" ht="13.5">
      <c r="B38" s="3" t="s">
        <v>175</v>
      </c>
      <c r="C38" s="3" t="str">
        <f t="shared" si="1"/>
        <v>きいろいいろえんぴつ</v>
      </c>
      <c r="D38" s="3" t="s">
        <v>146</v>
      </c>
      <c r="E38" s="3">
        <v>200</v>
      </c>
      <c r="F38" s="3">
        <v>50</v>
      </c>
      <c r="G38" s="3">
        <v>20</v>
      </c>
      <c r="H38" s="3">
        <v>28301</v>
      </c>
      <c r="I38" s="3">
        <v>9</v>
      </c>
      <c r="J38" s="3"/>
      <c r="K38" s="3"/>
      <c r="L38" s="3" t="s">
        <v>147</v>
      </c>
      <c r="M38" s="3"/>
    </row>
    <row r="39" spans="2:13" ht="13.5">
      <c r="B39" s="3" t="s">
        <v>382</v>
      </c>
      <c r="C39" s="3" t="str">
        <f t="shared" si="1"/>
        <v>きいろいつきみそう</v>
      </c>
      <c r="D39" s="1" t="s">
        <v>267</v>
      </c>
      <c r="E39" s="1"/>
      <c r="F39" s="1">
        <v>400</v>
      </c>
      <c r="G39" s="1">
        <v>200</v>
      </c>
      <c r="H39" s="1"/>
      <c r="I39" s="1"/>
      <c r="J39" s="1"/>
      <c r="K39" s="1"/>
      <c r="L39" s="3" t="s">
        <v>191</v>
      </c>
      <c r="M39" s="1"/>
    </row>
    <row r="40" spans="2:13" ht="13.5">
      <c r="B40" s="3" t="s">
        <v>340</v>
      </c>
      <c r="C40" s="3" t="str">
        <f t="shared" si="1"/>
        <v>きいろいぽぴー</v>
      </c>
      <c r="D40" s="1" t="s">
        <v>267</v>
      </c>
      <c r="E40" s="1"/>
      <c r="F40" s="1">
        <v>210</v>
      </c>
      <c r="G40" s="1">
        <v>100</v>
      </c>
      <c r="H40" s="1"/>
      <c r="I40" s="1"/>
      <c r="J40" s="1">
        <v>40</v>
      </c>
      <c r="K40" s="1"/>
      <c r="L40" s="3" t="s">
        <v>191</v>
      </c>
      <c r="M40" s="1"/>
    </row>
    <row r="41" spans="2:13" ht="13.5">
      <c r="B41" s="39" t="s">
        <v>370</v>
      </c>
      <c r="C41" s="39" t="str">
        <f t="shared" si="1"/>
        <v>きいろいりくらいにんぐそふぁ</v>
      </c>
      <c r="D41" s="104" t="s">
        <v>146</v>
      </c>
      <c r="E41" s="104"/>
      <c r="F41" s="104">
        <v>1090</v>
      </c>
      <c r="G41" s="104">
        <v>280</v>
      </c>
      <c r="H41" s="104"/>
      <c r="I41" s="104"/>
      <c r="J41" s="104">
        <v>55</v>
      </c>
      <c r="K41" s="104"/>
      <c r="L41" s="39" t="s">
        <v>191</v>
      </c>
      <c r="M41" s="104"/>
    </row>
    <row r="42" spans="2:13" ht="13.5">
      <c r="B42" s="3" t="s">
        <v>405</v>
      </c>
      <c r="C42" s="3" t="str">
        <f t="shared" si="1"/>
        <v>きかーてんのこうしまど</v>
      </c>
      <c r="D42" s="3" t="s">
        <v>290</v>
      </c>
      <c r="E42" s="3"/>
      <c r="F42" s="3"/>
      <c r="G42" s="3">
        <v>100</v>
      </c>
      <c r="H42" s="3"/>
      <c r="I42" s="3"/>
      <c r="J42" s="3"/>
      <c r="K42" s="3"/>
      <c r="L42" s="3" t="s">
        <v>191</v>
      </c>
      <c r="M42" s="3"/>
    </row>
    <row r="43" spans="2:13" ht="13.5">
      <c r="B43" s="3" t="s">
        <v>399</v>
      </c>
      <c r="C43" s="3" t="str">
        <f t="shared" si="1"/>
        <v>きのかべ</v>
      </c>
      <c r="D43" s="1" t="s">
        <v>289</v>
      </c>
      <c r="E43" s="109"/>
      <c r="F43" s="1">
        <v>120</v>
      </c>
      <c r="G43" s="1">
        <v>20</v>
      </c>
      <c r="H43" s="1"/>
      <c r="I43" s="1"/>
      <c r="J43" s="1"/>
      <c r="K43" s="1"/>
      <c r="L43" s="3" t="s">
        <v>286</v>
      </c>
      <c r="M43" s="3"/>
    </row>
    <row r="44" spans="2:13" ht="13.5">
      <c r="B44" s="3" t="s">
        <v>285</v>
      </c>
      <c r="C44" s="3" t="str">
        <f t="shared" si="1"/>
        <v>きのゆか</v>
      </c>
      <c r="D44" s="3" t="s">
        <v>292</v>
      </c>
      <c r="E44" s="3"/>
      <c r="F44" s="3">
        <v>120</v>
      </c>
      <c r="G44" s="3">
        <v>20</v>
      </c>
      <c r="H44" s="3"/>
      <c r="I44" s="3"/>
      <c r="J44" s="3"/>
      <c r="K44" s="3"/>
      <c r="L44" s="3" t="s">
        <v>286</v>
      </c>
      <c r="M44" s="3"/>
    </row>
    <row r="45" spans="2:13" ht="13.5">
      <c r="B45" s="3" t="s">
        <v>402</v>
      </c>
      <c r="C45" s="3" t="str">
        <f t="shared" si="1"/>
        <v>きんがしんねんのがく</v>
      </c>
      <c r="D45" s="3" t="s">
        <v>320</v>
      </c>
      <c r="E45" s="3"/>
      <c r="F45" s="3"/>
      <c r="G45" s="3">
        <v>590</v>
      </c>
      <c r="H45" s="3"/>
      <c r="I45" s="3"/>
      <c r="J45" s="3"/>
      <c r="K45" s="3"/>
      <c r="L45" s="3" t="s">
        <v>403</v>
      </c>
      <c r="M45" s="3"/>
    </row>
    <row r="46" spans="2:13" ht="13.5">
      <c r="B46" s="3" t="s">
        <v>406</v>
      </c>
      <c r="C46" s="3" t="str">
        <f t="shared" si="1"/>
        <v>くさだんご</v>
      </c>
      <c r="D46" s="1" t="s">
        <v>288</v>
      </c>
      <c r="E46" s="109" t="s">
        <v>375</v>
      </c>
      <c r="F46" s="3">
        <v>240</v>
      </c>
      <c r="G46" s="1">
        <v>1</v>
      </c>
      <c r="H46" s="3"/>
      <c r="I46" s="3"/>
      <c r="J46" s="1" t="s">
        <v>413</v>
      </c>
      <c r="K46" s="3">
        <v>69</v>
      </c>
      <c r="L46" s="3" t="s">
        <v>191</v>
      </c>
      <c r="M46" s="3"/>
    </row>
    <row r="47" spans="2:13" ht="13.5">
      <c r="B47" s="3" t="s">
        <v>331</v>
      </c>
      <c r="C47" s="3" t="str">
        <f t="shared" si="1"/>
        <v>くさもち</v>
      </c>
      <c r="D47" s="1" t="s">
        <v>288</v>
      </c>
      <c r="E47" s="109" t="s">
        <v>375</v>
      </c>
      <c r="F47" s="1" t="s">
        <v>413</v>
      </c>
      <c r="G47" s="1" t="s">
        <v>413</v>
      </c>
      <c r="H47" s="1"/>
      <c r="I47" s="1"/>
      <c r="J47" s="1">
        <v>46</v>
      </c>
      <c r="K47" s="1">
        <v>69</v>
      </c>
      <c r="L47" s="1" t="s">
        <v>191</v>
      </c>
      <c r="M47" s="3"/>
    </row>
    <row r="48" spans="2:13" ht="13.5">
      <c r="B48" s="3" t="s">
        <v>217</v>
      </c>
      <c r="C48" s="3" t="str">
        <f t="shared" si="1"/>
        <v>くずもち</v>
      </c>
      <c r="D48" s="3" t="s">
        <v>288</v>
      </c>
      <c r="E48" s="109" t="s">
        <v>375</v>
      </c>
      <c r="F48" s="3">
        <v>375</v>
      </c>
      <c r="G48" s="3">
        <v>1</v>
      </c>
      <c r="H48" s="3"/>
      <c r="I48" s="3"/>
      <c r="J48" s="3">
        <v>47</v>
      </c>
      <c r="K48" s="3">
        <v>70</v>
      </c>
      <c r="L48" s="3" t="s">
        <v>191</v>
      </c>
      <c r="M48" s="3"/>
    </row>
    <row r="49" spans="2:13" ht="13.5">
      <c r="B49" s="3" t="s">
        <v>219</v>
      </c>
      <c r="C49" s="3" t="str">
        <f t="shared" si="1"/>
        <v>くまのぬいぐるみ</v>
      </c>
      <c r="D49" s="3" t="s">
        <v>146</v>
      </c>
      <c r="E49" s="3">
        <v>920</v>
      </c>
      <c r="F49" s="3"/>
      <c r="G49" s="3">
        <v>80</v>
      </c>
      <c r="H49" s="3">
        <v>28301</v>
      </c>
      <c r="I49" s="3">
        <v>9</v>
      </c>
      <c r="J49" s="3"/>
      <c r="K49" s="3"/>
      <c r="L49" s="3" t="s">
        <v>147</v>
      </c>
      <c r="M49" s="3"/>
    </row>
    <row r="50" spans="2:13" ht="13.5">
      <c r="B50" s="3" t="s">
        <v>220</v>
      </c>
      <c r="C50" s="3" t="str">
        <f t="shared" si="1"/>
        <v>くらいんてーぶる</v>
      </c>
      <c r="D50" s="3" t="s">
        <v>146</v>
      </c>
      <c r="E50" s="3">
        <v>36000</v>
      </c>
      <c r="F50" s="3"/>
      <c r="G50" s="3">
        <v>740</v>
      </c>
      <c r="H50" s="3">
        <v>27751</v>
      </c>
      <c r="I50" s="3">
        <v>9</v>
      </c>
      <c r="J50" s="3"/>
      <c r="K50" s="3"/>
      <c r="L50" s="3" t="s">
        <v>148</v>
      </c>
      <c r="M50" s="3"/>
    </row>
    <row r="51" spans="2:13" ht="13.5">
      <c r="B51" s="3" t="s">
        <v>221</v>
      </c>
      <c r="C51" s="3" t="str">
        <f t="shared" si="1"/>
        <v>くらうんさいどてーぶる</v>
      </c>
      <c r="D51" s="3" t="s">
        <v>146</v>
      </c>
      <c r="E51" s="3">
        <v>34000</v>
      </c>
      <c r="F51" s="3"/>
      <c r="G51" s="3">
        <v>730</v>
      </c>
      <c r="H51" s="3">
        <v>28301</v>
      </c>
      <c r="I51" s="3">
        <v>9</v>
      </c>
      <c r="J51" s="3"/>
      <c r="K51" s="3"/>
      <c r="L51" s="3" t="s">
        <v>148</v>
      </c>
      <c r="M51" s="3"/>
    </row>
    <row r="52" spans="2:13" ht="13.5">
      <c r="B52" s="3" t="s">
        <v>222</v>
      </c>
      <c r="C52" s="3" t="str">
        <f t="shared" si="1"/>
        <v>くらうんちぇあR</v>
      </c>
      <c r="D52" s="3" t="s">
        <v>146</v>
      </c>
      <c r="E52" s="3">
        <v>31500</v>
      </c>
      <c r="F52" s="3"/>
      <c r="G52" s="3">
        <v>720</v>
      </c>
      <c r="H52" s="3">
        <v>27751</v>
      </c>
      <c r="I52" s="3">
        <v>9</v>
      </c>
      <c r="J52" s="3"/>
      <c r="K52" s="3"/>
      <c r="L52" s="3" t="s">
        <v>148</v>
      </c>
      <c r="M52" s="3"/>
    </row>
    <row r="53" spans="2:13" ht="13.5">
      <c r="B53" s="3" t="s">
        <v>223</v>
      </c>
      <c r="C53" s="3" t="str">
        <f t="shared" si="1"/>
        <v>くりすますのかべ</v>
      </c>
      <c r="D53" s="3" t="s">
        <v>113</v>
      </c>
      <c r="E53" s="3"/>
      <c r="F53" s="3">
        <v>5000</v>
      </c>
      <c r="G53" s="3">
        <v>625</v>
      </c>
      <c r="H53" s="3">
        <v>27751</v>
      </c>
      <c r="I53" s="3">
        <v>9</v>
      </c>
      <c r="J53" s="3"/>
      <c r="K53" s="3"/>
      <c r="L53" s="3" t="s">
        <v>150</v>
      </c>
      <c r="M53" s="3"/>
    </row>
    <row r="54" spans="2:13" ht="13.5">
      <c r="B54" s="39" t="s">
        <v>401</v>
      </c>
      <c r="C54" s="39" t="str">
        <f t="shared" si="1"/>
        <v>くりすますのまど</v>
      </c>
      <c r="D54" s="39" t="s">
        <v>290</v>
      </c>
      <c r="E54" s="39"/>
      <c r="F54" s="39"/>
      <c r="G54" s="39">
        <v>425</v>
      </c>
      <c r="H54" s="39"/>
      <c r="I54" s="39"/>
      <c r="J54" s="39"/>
      <c r="K54" s="39"/>
      <c r="L54" s="39" t="s">
        <v>150</v>
      </c>
      <c r="M54" s="39"/>
    </row>
    <row r="55" spans="2:13" ht="13.5">
      <c r="B55" s="3" t="s">
        <v>408</v>
      </c>
      <c r="C55" s="3" t="str">
        <f t="shared" si="1"/>
        <v>くりすますふらんぼわーず</v>
      </c>
      <c r="D55" s="1" t="s">
        <v>288</v>
      </c>
      <c r="E55" s="109" t="s">
        <v>375</v>
      </c>
      <c r="F55" s="1">
        <v>5000</v>
      </c>
      <c r="G55" s="3">
        <v>650</v>
      </c>
      <c r="H55" s="1"/>
      <c r="I55" s="1"/>
      <c r="J55" s="1" t="s">
        <v>461</v>
      </c>
      <c r="K55" s="1">
        <v>450</v>
      </c>
      <c r="L55" s="3" t="s">
        <v>409</v>
      </c>
      <c r="M55" s="1" t="s">
        <v>459</v>
      </c>
    </row>
    <row r="56" spans="2:13" ht="13.5">
      <c r="B56" s="3" t="s">
        <v>407</v>
      </c>
      <c r="C56" s="3" t="str">
        <f t="shared" si="1"/>
        <v>くりすますまかろんつりーけーき</v>
      </c>
      <c r="D56" s="1" t="s">
        <v>288</v>
      </c>
      <c r="E56" s="109" t="s">
        <v>375</v>
      </c>
      <c r="F56" s="1">
        <v>10000</v>
      </c>
      <c r="G56" s="3">
        <v>800</v>
      </c>
      <c r="H56" s="1"/>
      <c r="I56" s="1"/>
      <c r="J56" s="1" t="s">
        <v>461</v>
      </c>
      <c r="K56" s="1">
        <v>600</v>
      </c>
      <c r="L56" s="3" t="s">
        <v>282</v>
      </c>
      <c r="M56" s="1" t="s">
        <v>460</v>
      </c>
    </row>
    <row r="57" spans="2:13" ht="13.5">
      <c r="B57" s="3" t="s">
        <v>345</v>
      </c>
      <c r="C57" s="3" t="str">
        <f t="shared" si="1"/>
        <v>くりようかん</v>
      </c>
      <c r="D57" s="1" t="s">
        <v>288</v>
      </c>
      <c r="E57" s="109" t="s">
        <v>375</v>
      </c>
      <c r="F57" s="1" t="s">
        <v>413</v>
      </c>
      <c r="G57" s="1" t="s">
        <v>413</v>
      </c>
      <c r="H57" s="1"/>
      <c r="I57" s="1"/>
      <c r="J57" s="1" t="s">
        <v>413</v>
      </c>
      <c r="K57" s="1"/>
      <c r="L57" s="3" t="s">
        <v>191</v>
      </c>
      <c r="M57" s="3"/>
    </row>
    <row r="58" spans="2:13" ht="13.5">
      <c r="B58" s="3" t="s">
        <v>157</v>
      </c>
      <c r="C58" s="3" t="str">
        <f t="shared" si="1"/>
        <v>くろれーすかーてんのまど</v>
      </c>
      <c r="D58" s="3" t="s">
        <v>290</v>
      </c>
      <c r="E58" s="3">
        <v>8500</v>
      </c>
      <c r="F58" s="3"/>
      <c r="G58" s="3">
        <v>200</v>
      </c>
      <c r="H58" s="3">
        <v>27751</v>
      </c>
      <c r="I58" s="3">
        <v>9</v>
      </c>
      <c r="J58" s="3"/>
      <c r="K58" s="3"/>
      <c r="L58" s="3" t="s">
        <v>148</v>
      </c>
      <c r="M58" s="3"/>
    </row>
    <row r="59" spans="2:13" ht="13.5">
      <c r="B59" s="3" t="s">
        <v>318</v>
      </c>
      <c r="C59" s="3" t="str">
        <f t="shared" si="1"/>
        <v>けしごむ</v>
      </c>
      <c r="D59" s="1" t="s">
        <v>146</v>
      </c>
      <c r="E59" s="1"/>
      <c r="F59" s="1"/>
      <c r="G59" s="1">
        <v>20</v>
      </c>
      <c r="H59" s="1"/>
      <c r="I59" s="1"/>
      <c r="J59" s="1"/>
      <c r="K59" s="1"/>
      <c r="L59" s="1" t="s">
        <v>191</v>
      </c>
      <c r="M59" s="1"/>
    </row>
    <row r="60" spans="2:13" ht="13.5">
      <c r="B60" s="3" t="s">
        <v>158</v>
      </c>
      <c r="C60" s="3" t="str">
        <f t="shared" si="1"/>
        <v>げんきなおれんじのかべ</v>
      </c>
      <c r="D60" s="3" t="s">
        <v>289</v>
      </c>
      <c r="E60" s="3"/>
      <c r="F60" s="3">
        <v>547</v>
      </c>
      <c r="G60" s="3">
        <v>132</v>
      </c>
      <c r="H60" s="3">
        <v>27751</v>
      </c>
      <c r="I60" s="3">
        <v>9</v>
      </c>
      <c r="J60" s="3"/>
      <c r="K60" s="3"/>
      <c r="L60" s="3"/>
      <c r="M60" s="3"/>
    </row>
    <row r="61" spans="2:13" ht="13.5">
      <c r="B61" s="3" t="s">
        <v>259</v>
      </c>
      <c r="C61" s="3" t="str">
        <f t="shared" si="1"/>
        <v>こと</v>
      </c>
      <c r="D61" s="3" t="s">
        <v>146</v>
      </c>
      <c r="E61" s="3"/>
      <c r="F61" s="3">
        <v>3750</v>
      </c>
      <c r="G61" s="3"/>
      <c r="H61" s="3"/>
      <c r="I61" s="3"/>
      <c r="J61" s="3">
        <v>60</v>
      </c>
      <c r="K61" s="3"/>
      <c r="L61" s="3" t="s">
        <v>191</v>
      </c>
      <c r="M61" s="3"/>
    </row>
    <row r="62" spans="2:13" ht="13.5">
      <c r="B62" s="3" t="s">
        <v>159</v>
      </c>
      <c r="C62" s="3" t="str">
        <f aca="true" t="shared" si="2" ref="C62:C93">PHONETIC(B62)</f>
        <v>こどもべやのゆか</v>
      </c>
      <c r="D62" s="3" t="s">
        <v>292</v>
      </c>
      <c r="E62" s="3">
        <v>11440</v>
      </c>
      <c r="F62" s="3"/>
      <c r="G62" s="3">
        <v>395</v>
      </c>
      <c r="H62" s="3">
        <v>27751</v>
      </c>
      <c r="I62" s="3">
        <v>9</v>
      </c>
      <c r="J62" s="3"/>
      <c r="K62" s="3"/>
      <c r="L62" s="3" t="s">
        <v>148</v>
      </c>
      <c r="M62" s="3"/>
    </row>
    <row r="63" spans="2:13" ht="13.5">
      <c r="B63" s="3" t="s">
        <v>178</v>
      </c>
      <c r="C63" s="3" t="str">
        <f t="shared" si="2"/>
        <v>こんくりーとのかべ</v>
      </c>
      <c r="D63" s="3" t="s">
        <v>289</v>
      </c>
      <c r="E63" s="3">
        <v>5800</v>
      </c>
      <c r="F63" s="3"/>
      <c r="G63" s="3">
        <v>290</v>
      </c>
      <c r="H63" s="3">
        <v>28301</v>
      </c>
      <c r="I63" s="3">
        <v>9</v>
      </c>
      <c r="J63" s="3"/>
      <c r="K63" s="3"/>
      <c r="L63" s="3" t="s">
        <v>148</v>
      </c>
      <c r="M63" s="3"/>
    </row>
    <row r="64" spans="2:13" ht="13.5">
      <c r="B64" s="3" t="s">
        <v>160</v>
      </c>
      <c r="C64" s="3" t="str">
        <f t="shared" si="2"/>
        <v>さわやかあおいかべ</v>
      </c>
      <c r="D64" s="3" t="s">
        <v>289</v>
      </c>
      <c r="E64" s="3"/>
      <c r="F64" s="3">
        <v>570</v>
      </c>
      <c r="G64" s="3">
        <v>136</v>
      </c>
      <c r="H64" s="3">
        <v>27751</v>
      </c>
      <c r="I64" s="3">
        <v>9</v>
      </c>
      <c r="J64" s="3">
        <v>32</v>
      </c>
      <c r="K64" s="3"/>
      <c r="L64" s="3" t="s">
        <v>191</v>
      </c>
      <c r="M64" s="3"/>
    </row>
    <row r="65" spans="2:13" ht="13.5">
      <c r="B65" s="3" t="s">
        <v>393</v>
      </c>
      <c r="C65" s="3" t="str">
        <f t="shared" si="2"/>
        <v>しゃみせん</v>
      </c>
      <c r="D65" s="1" t="s">
        <v>146</v>
      </c>
      <c r="E65" s="1"/>
      <c r="F65" s="1">
        <v>1995</v>
      </c>
      <c r="G65" s="1">
        <v>380</v>
      </c>
      <c r="H65" s="1"/>
      <c r="I65" s="1"/>
      <c r="J65" s="1"/>
      <c r="K65" s="1"/>
      <c r="L65" s="3" t="s">
        <v>191</v>
      </c>
      <c r="M65" s="1"/>
    </row>
    <row r="66" spans="2:13" ht="13.5">
      <c r="B66" s="3" t="s">
        <v>260</v>
      </c>
      <c r="C66" s="3" t="str">
        <f t="shared" si="2"/>
        <v>しょーとけーき</v>
      </c>
      <c r="D66" s="3" t="s">
        <v>288</v>
      </c>
      <c r="E66" s="109" t="s">
        <v>375</v>
      </c>
      <c r="F66" s="3">
        <v>275</v>
      </c>
      <c r="G66" s="3">
        <v>1</v>
      </c>
      <c r="H66" s="3"/>
      <c r="I66" s="3"/>
      <c r="J66" s="3">
        <v>45</v>
      </c>
      <c r="K66" s="3">
        <v>67</v>
      </c>
      <c r="L66" s="3" t="s">
        <v>191</v>
      </c>
      <c r="M66" s="3"/>
    </row>
    <row r="67" spans="2:13" ht="13.5">
      <c r="B67" s="39" t="s">
        <v>360</v>
      </c>
      <c r="C67" s="39" t="str">
        <f t="shared" si="2"/>
        <v>しろいあんすりうむ</v>
      </c>
      <c r="D67" s="39" t="s">
        <v>267</v>
      </c>
      <c r="E67" s="39"/>
      <c r="F67" s="39"/>
      <c r="G67" s="39"/>
      <c r="H67" s="39"/>
      <c r="I67" s="39"/>
      <c r="J67" s="39">
        <v>55</v>
      </c>
      <c r="K67" s="39"/>
      <c r="L67" s="39" t="s">
        <v>191</v>
      </c>
      <c r="M67" s="104"/>
    </row>
    <row r="68" spans="2:13" ht="13.5">
      <c r="B68" s="3" t="s">
        <v>390</v>
      </c>
      <c r="C68" s="3" t="str">
        <f t="shared" si="2"/>
        <v>しろいくろっかす</v>
      </c>
      <c r="D68" s="1" t="s">
        <v>267</v>
      </c>
      <c r="E68" s="1"/>
      <c r="F68" s="1">
        <v>200</v>
      </c>
      <c r="G68" s="1">
        <v>100</v>
      </c>
      <c r="H68" s="1"/>
      <c r="I68" s="1"/>
      <c r="J68" s="1"/>
      <c r="K68" s="1"/>
      <c r="L68" s="3" t="s">
        <v>191</v>
      </c>
      <c r="M68" s="1"/>
    </row>
    <row r="69" spans="2:13" ht="13.5">
      <c r="B69" s="3" t="s">
        <v>161</v>
      </c>
      <c r="C69" s="3" t="str">
        <f t="shared" si="2"/>
        <v>しろいこうすいびん</v>
      </c>
      <c r="D69" s="3" t="s">
        <v>146</v>
      </c>
      <c r="E69" s="3">
        <v>4200</v>
      </c>
      <c r="F69" s="3"/>
      <c r="G69" s="3">
        <v>280</v>
      </c>
      <c r="H69" s="3">
        <v>27751</v>
      </c>
      <c r="I69" s="3">
        <v>9</v>
      </c>
      <c r="J69" s="3"/>
      <c r="K69" s="3"/>
      <c r="L69" s="3" t="s">
        <v>147</v>
      </c>
      <c r="M69" s="3"/>
    </row>
    <row r="70" spans="2:13" ht="13.5">
      <c r="B70" s="3" t="s">
        <v>384</v>
      </c>
      <c r="C70" s="3" t="str">
        <f t="shared" si="2"/>
        <v>しろいこすもす</v>
      </c>
      <c r="D70" s="1" t="s">
        <v>267</v>
      </c>
      <c r="E70" s="1"/>
      <c r="F70" s="1">
        <v>200</v>
      </c>
      <c r="G70" s="1">
        <v>100</v>
      </c>
      <c r="H70" s="1"/>
      <c r="I70" s="1"/>
      <c r="J70" s="1"/>
      <c r="K70" s="1"/>
      <c r="L70" s="3" t="s">
        <v>191</v>
      </c>
      <c r="M70" s="1"/>
    </row>
    <row r="71" spans="2:13" ht="13.5">
      <c r="B71" s="3" t="s">
        <v>317</v>
      </c>
      <c r="C71" s="3" t="str">
        <f t="shared" si="2"/>
        <v>しろいしくらめん</v>
      </c>
      <c r="D71" s="1" t="s">
        <v>267</v>
      </c>
      <c r="E71" s="1"/>
      <c r="F71" s="1">
        <v>400</v>
      </c>
      <c r="G71" s="1">
        <v>200</v>
      </c>
      <c r="H71" s="1"/>
      <c r="I71" s="1"/>
      <c r="J71" s="1">
        <v>50</v>
      </c>
      <c r="K71" s="1"/>
      <c r="L71" s="1" t="s">
        <v>191</v>
      </c>
      <c r="M71" s="1"/>
    </row>
    <row r="72" spans="2:13" ht="13.5">
      <c r="B72" s="3" t="s">
        <v>385</v>
      </c>
      <c r="C72" s="3" t="str">
        <f t="shared" si="2"/>
        <v>しろいひがんばな</v>
      </c>
      <c r="D72" s="1" t="s">
        <v>267</v>
      </c>
      <c r="E72" s="1"/>
      <c r="F72" s="1">
        <v>400</v>
      </c>
      <c r="G72" s="1">
        <v>200</v>
      </c>
      <c r="H72" s="1"/>
      <c r="I72" s="1"/>
      <c r="J72" s="1"/>
      <c r="K72" s="1"/>
      <c r="L72" s="3" t="s">
        <v>191</v>
      </c>
      <c r="M72" s="1"/>
    </row>
    <row r="73" spans="2:13" ht="13.5">
      <c r="B73" s="3" t="s">
        <v>395</v>
      </c>
      <c r="C73" s="3" t="str">
        <f t="shared" si="2"/>
        <v>しろいふろーりんぐのゆか</v>
      </c>
      <c r="D73" s="3" t="s">
        <v>292</v>
      </c>
      <c r="E73" s="3"/>
      <c r="F73" s="3"/>
      <c r="G73" s="3">
        <v>148</v>
      </c>
      <c r="H73" s="3"/>
      <c r="I73" s="3"/>
      <c r="J73" s="3"/>
      <c r="K73" s="3"/>
      <c r="L73" s="3"/>
      <c r="M73" s="3"/>
    </row>
    <row r="74" spans="2:13" ht="13.5">
      <c r="B74" s="3" t="s">
        <v>392</v>
      </c>
      <c r="C74" s="3" t="str">
        <f t="shared" si="2"/>
        <v>しろいぽぴー</v>
      </c>
      <c r="D74" s="1" t="s">
        <v>267</v>
      </c>
      <c r="E74" s="1"/>
      <c r="F74" s="1"/>
      <c r="G74" s="1">
        <v>100</v>
      </c>
      <c r="H74" s="1"/>
      <c r="I74" s="1"/>
      <c r="J74" s="1"/>
      <c r="K74" s="1"/>
      <c r="L74" s="3" t="s">
        <v>191</v>
      </c>
      <c r="M74" s="1"/>
    </row>
    <row r="75" spans="2:13" ht="13.5">
      <c r="B75" s="3" t="s">
        <v>298</v>
      </c>
      <c r="C75" s="3" t="str">
        <f t="shared" si="2"/>
        <v>しろいまーがれっと</v>
      </c>
      <c r="D75" s="3" t="s">
        <v>267</v>
      </c>
      <c r="E75" s="3"/>
      <c r="F75" s="3">
        <v>490</v>
      </c>
      <c r="G75" s="3">
        <v>200</v>
      </c>
      <c r="H75" s="3"/>
      <c r="I75" s="3"/>
      <c r="J75" s="3">
        <v>50</v>
      </c>
      <c r="K75" s="3"/>
      <c r="L75" s="3" t="s">
        <v>191</v>
      </c>
      <c r="M75" s="3"/>
    </row>
    <row r="76" spans="2:13" ht="13.5">
      <c r="B76" s="3" t="s">
        <v>270</v>
      </c>
      <c r="C76" s="3" t="str">
        <f t="shared" si="2"/>
        <v>しろいろまんてぃっくらいと</v>
      </c>
      <c r="D76" s="3" t="s">
        <v>146</v>
      </c>
      <c r="E76" s="3"/>
      <c r="F76" s="3">
        <v>8000</v>
      </c>
      <c r="G76" s="3">
        <v>730</v>
      </c>
      <c r="H76" s="3"/>
      <c r="I76" s="3"/>
      <c r="J76" s="3"/>
      <c r="K76" s="3"/>
      <c r="L76" s="3" t="s">
        <v>147</v>
      </c>
      <c r="M76" s="3"/>
    </row>
    <row r="77" spans="2:13" ht="13.5">
      <c r="B77" s="3" t="s">
        <v>174</v>
      </c>
      <c r="C77" s="3" t="str">
        <f t="shared" si="2"/>
        <v>しろかーてんのこうしまど</v>
      </c>
      <c r="D77" s="3" t="s">
        <v>290</v>
      </c>
      <c r="E77" s="3">
        <v>5800</v>
      </c>
      <c r="F77" s="3"/>
      <c r="G77" s="3">
        <v>100</v>
      </c>
      <c r="H77" s="3">
        <v>28301</v>
      </c>
      <c r="I77" s="3">
        <v>9</v>
      </c>
      <c r="J77" s="3"/>
      <c r="K77" s="3"/>
      <c r="L77" s="3" t="s">
        <v>147</v>
      </c>
      <c r="M77" s="3"/>
    </row>
    <row r="78" spans="2:13" ht="13.5">
      <c r="B78" s="3" t="s">
        <v>330</v>
      </c>
      <c r="C78" s="3" t="str">
        <f t="shared" si="2"/>
        <v>しろかーてんのしんぷるまど</v>
      </c>
      <c r="D78" s="3" t="s">
        <v>290</v>
      </c>
      <c r="E78" s="3"/>
      <c r="F78" s="3"/>
      <c r="G78" s="3"/>
      <c r="H78" s="3"/>
      <c r="I78" s="3"/>
      <c r="J78" s="3">
        <v>40</v>
      </c>
      <c r="K78" s="3"/>
      <c r="L78" s="3" t="s">
        <v>191</v>
      </c>
      <c r="M78" s="3"/>
    </row>
    <row r="79" spans="2:13" ht="13.5">
      <c r="B79" s="3" t="s">
        <v>335</v>
      </c>
      <c r="C79" s="3" t="str">
        <f t="shared" si="2"/>
        <v>しんぶん</v>
      </c>
      <c r="D79" s="1" t="s">
        <v>291</v>
      </c>
      <c r="E79" s="1"/>
      <c r="F79" s="1">
        <v>65</v>
      </c>
      <c r="G79" s="1">
        <v>25</v>
      </c>
      <c r="H79" s="1"/>
      <c r="I79" s="1"/>
      <c r="J79" s="1">
        <v>35</v>
      </c>
      <c r="K79" s="1"/>
      <c r="L79" s="1" t="s">
        <v>191</v>
      </c>
      <c r="M79" s="1"/>
    </row>
    <row r="80" spans="2:13" ht="13.5">
      <c r="B80" s="3" t="s">
        <v>369</v>
      </c>
      <c r="C80" s="3" t="str">
        <f t="shared" si="2"/>
        <v>すいはんき</v>
      </c>
      <c r="D80" s="1" t="s">
        <v>146</v>
      </c>
      <c r="E80" s="1"/>
      <c r="F80" s="1">
        <v>610</v>
      </c>
      <c r="G80" s="1">
        <v>180</v>
      </c>
      <c r="H80" s="1"/>
      <c r="I80" s="1"/>
      <c r="J80" s="1">
        <v>58</v>
      </c>
      <c r="K80" s="1"/>
      <c r="L80" s="3" t="s">
        <v>191</v>
      </c>
      <c r="M80" s="1"/>
    </row>
    <row r="81" spans="2:13" ht="13.5">
      <c r="B81" s="3" t="s">
        <v>344</v>
      </c>
      <c r="C81" s="3" t="str">
        <f t="shared" si="2"/>
        <v>すとろべりーたると</v>
      </c>
      <c r="D81" s="1" t="s">
        <v>288</v>
      </c>
      <c r="E81" s="109" t="s">
        <v>375</v>
      </c>
      <c r="F81" s="1">
        <v>600</v>
      </c>
      <c r="G81" s="1">
        <v>1</v>
      </c>
      <c r="H81" s="1"/>
      <c r="I81" s="1"/>
      <c r="J81" s="1" t="s">
        <v>413</v>
      </c>
      <c r="K81" s="1">
        <v>97</v>
      </c>
      <c r="L81" s="3" t="s">
        <v>191</v>
      </c>
      <c r="M81" s="3"/>
    </row>
    <row r="82" spans="2:13" ht="13.5">
      <c r="B82" s="3" t="s">
        <v>281</v>
      </c>
      <c r="C82" s="3" t="str">
        <f t="shared" si="2"/>
        <v>すのーほわいとくりすますでらっくすけーき</v>
      </c>
      <c r="D82" s="1" t="s">
        <v>288</v>
      </c>
      <c r="E82" s="109" t="s">
        <v>375</v>
      </c>
      <c r="F82" s="1">
        <v>20000</v>
      </c>
      <c r="G82" s="3">
        <v>1000</v>
      </c>
      <c r="H82" s="1"/>
      <c r="I82" s="1"/>
      <c r="J82" s="1" t="s">
        <v>461</v>
      </c>
      <c r="K82" s="1">
        <v>750</v>
      </c>
      <c r="L82" s="3" t="s">
        <v>283</v>
      </c>
      <c r="M82" s="1" t="s">
        <v>284</v>
      </c>
    </row>
    <row r="83" spans="2:13" ht="13.5">
      <c r="B83" s="3" t="s">
        <v>162</v>
      </c>
      <c r="C83" s="3" t="str">
        <f t="shared" si="2"/>
        <v>せっちゃくざい</v>
      </c>
      <c r="D83" s="3" t="s">
        <v>146</v>
      </c>
      <c r="E83" s="3">
        <v>210</v>
      </c>
      <c r="F83" s="3"/>
      <c r="G83" s="3">
        <v>21</v>
      </c>
      <c r="H83" s="3">
        <v>27751</v>
      </c>
      <c r="I83" s="3">
        <v>9</v>
      </c>
      <c r="J83" s="3"/>
      <c r="K83" s="3"/>
      <c r="L83" s="3" t="s">
        <v>147</v>
      </c>
      <c r="M83" s="3"/>
    </row>
    <row r="84" spans="2:13" ht="13.5">
      <c r="B84" s="3" t="s">
        <v>176</v>
      </c>
      <c r="C84" s="3" t="str">
        <f t="shared" si="2"/>
        <v>せんたっき</v>
      </c>
      <c r="D84" s="3" t="s">
        <v>146</v>
      </c>
      <c r="E84" s="3"/>
      <c r="F84" s="3"/>
      <c r="G84" s="3"/>
      <c r="H84" s="3">
        <v>28301</v>
      </c>
      <c r="I84" s="3">
        <v>9</v>
      </c>
      <c r="J84" s="3"/>
      <c r="K84" s="3"/>
      <c r="L84" s="3" t="s">
        <v>147</v>
      </c>
      <c r="M84" s="3"/>
    </row>
    <row r="85" spans="2:13" ht="13.5">
      <c r="B85" s="3" t="s">
        <v>304</v>
      </c>
      <c r="C85" s="3" t="str">
        <f t="shared" si="2"/>
        <v>せんべい</v>
      </c>
      <c r="D85" s="1" t="s">
        <v>288</v>
      </c>
      <c r="E85" s="109" t="s">
        <v>375</v>
      </c>
      <c r="F85" s="1">
        <v>150</v>
      </c>
      <c r="G85" s="1">
        <v>1</v>
      </c>
      <c r="H85" s="1"/>
      <c r="I85" s="1"/>
      <c r="J85" s="1" t="s">
        <v>413</v>
      </c>
      <c r="K85" s="1">
        <v>57</v>
      </c>
      <c r="L85" s="3" t="s">
        <v>191</v>
      </c>
      <c r="M85" s="3"/>
    </row>
    <row r="86" spans="2:13" ht="13.5">
      <c r="B86" s="3" t="s">
        <v>163</v>
      </c>
      <c r="C86" s="3" t="str">
        <f t="shared" si="2"/>
        <v>ぞうのすべりだい</v>
      </c>
      <c r="D86" s="3" t="s">
        <v>146</v>
      </c>
      <c r="E86" s="3">
        <v>12600</v>
      </c>
      <c r="F86" s="3"/>
      <c r="G86" s="3">
        <v>480</v>
      </c>
      <c r="H86" s="3">
        <v>27751</v>
      </c>
      <c r="I86" s="3">
        <v>9</v>
      </c>
      <c r="J86" s="3"/>
      <c r="K86" s="3"/>
      <c r="L86" s="3" t="s">
        <v>148</v>
      </c>
      <c r="M86" s="3"/>
    </row>
    <row r="87" spans="2:13" ht="13.5">
      <c r="B87" s="3" t="s">
        <v>343</v>
      </c>
      <c r="C87" s="3" t="str">
        <f t="shared" si="2"/>
        <v>たいやき</v>
      </c>
      <c r="D87" s="1" t="s">
        <v>288</v>
      </c>
      <c r="E87" s="109" t="s">
        <v>375</v>
      </c>
      <c r="F87" s="1">
        <v>250</v>
      </c>
      <c r="G87" s="1">
        <v>1</v>
      </c>
      <c r="H87" s="1"/>
      <c r="I87" s="1"/>
      <c r="J87" s="1" t="s">
        <v>413</v>
      </c>
      <c r="K87" s="1">
        <v>67</v>
      </c>
      <c r="L87" s="3" t="s">
        <v>191</v>
      </c>
      <c r="M87" s="3"/>
    </row>
    <row r="88" spans="2:13" ht="13.5">
      <c r="B88" s="3" t="s">
        <v>177</v>
      </c>
      <c r="C88" s="3" t="str">
        <f t="shared" si="2"/>
        <v>だいりせきのゆか</v>
      </c>
      <c r="D88" s="3" t="s">
        <v>292</v>
      </c>
      <c r="E88" s="3">
        <v>27600</v>
      </c>
      <c r="F88" s="3"/>
      <c r="G88" s="3">
        <v>600</v>
      </c>
      <c r="H88" s="3">
        <v>28301</v>
      </c>
      <c r="I88" s="3">
        <v>9</v>
      </c>
      <c r="J88" s="3"/>
      <c r="K88" s="3"/>
      <c r="L88" s="3" t="s">
        <v>148</v>
      </c>
      <c r="M88" s="3"/>
    </row>
    <row r="89" spans="2:13" ht="13.5">
      <c r="B89" s="3" t="s">
        <v>164</v>
      </c>
      <c r="C89" s="3" t="str">
        <f t="shared" si="2"/>
        <v>たいるのゆか</v>
      </c>
      <c r="D89" s="3" t="s">
        <v>292</v>
      </c>
      <c r="E89" s="3">
        <v>2470</v>
      </c>
      <c r="F89" s="3">
        <v>617</v>
      </c>
      <c r="G89" s="3">
        <v>144</v>
      </c>
      <c r="H89" s="3">
        <v>27751</v>
      </c>
      <c r="I89" s="3">
        <v>9</v>
      </c>
      <c r="J89" s="3"/>
      <c r="K89" s="3"/>
      <c r="L89" s="3" t="s">
        <v>147</v>
      </c>
      <c r="M89" s="3"/>
    </row>
    <row r="90" spans="2:13" ht="13.5">
      <c r="B90" s="3" t="s">
        <v>180</v>
      </c>
      <c r="C90" s="3" t="str">
        <f t="shared" si="2"/>
        <v>だびでぞう</v>
      </c>
      <c r="D90" s="3" t="s">
        <v>146</v>
      </c>
      <c r="E90" s="3">
        <v>28000</v>
      </c>
      <c r="F90" s="3"/>
      <c r="G90" s="3">
        <v>700</v>
      </c>
      <c r="H90" s="3">
        <v>28301</v>
      </c>
      <c r="I90" s="3">
        <v>9</v>
      </c>
      <c r="J90" s="3"/>
      <c r="K90" s="3"/>
      <c r="L90" s="3" t="s">
        <v>148</v>
      </c>
      <c r="M90" s="3"/>
    </row>
    <row r="91" spans="2:13" ht="13.5">
      <c r="B91" s="3" t="s">
        <v>361</v>
      </c>
      <c r="C91" s="3" t="str">
        <f t="shared" si="2"/>
        <v>だんご</v>
      </c>
      <c r="D91" s="1" t="s">
        <v>288</v>
      </c>
      <c r="E91" s="109" t="s">
        <v>375</v>
      </c>
      <c r="F91" s="1">
        <v>200</v>
      </c>
      <c r="G91" s="1">
        <v>1</v>
      </c>
      <c r="H91" s="1"/>
      <c r="I91" s="1"/>
      <c r="J91" s="1">
        <v>42</v>
      </c>
      <c r="K91" s="1">
        <v>63</v>
      </c>
      <c r="L91" s="3" t="s">
        <v>191</v>
      </c>
      <c r="M91" s="3"/>
    </row>
    <row r="92" spans="2:13" ht="13.5">
      <c r="B92" s="3" t="s">
        <v>322</v>
      </c>
      <c r="C92" s="3" t="str">
        <f t="shared" si="2"/>
        <v>ちーくのゆか</v>
      </c>
      <c r="D92" s="1" t="s">
        <v>292</v>
      </c>
      <c r="E92" s="1">
        <v>30000</v>
      </c>
      <c r="F92" s="1"/>
      <c r="G92" s="1">
        <v>622</v>
      </c>
      <c r="H92" s="1"/>
      <c r="I92" s="1"/>
      <c r="J92" s="1"/>
      <c r="K92" s="1"/>
      <c r="L92" s="3" t="s">
        <v>148</v>
      </c>
      <c r="M92" s="1"/>
    </row>
    <row r="93" spans="2:13" ht="13.5">
      <c r="B93" s="3" t="s">
        <v>313</v>
      </c>
      <c r="C93" s="3" t="str">
        <f t="shared" si="2"/>
        <v>ちいさなくまのぬいぐるみ</v>
      </c>
      <c r="D93" s="1" t="s">
        <v>146</v>
      </c>
      <c r="E93" s="1"/>
      <c r="F93" s="1">
        <v>168</v>
      </c>
      <c r="G93" s="1">
        <v>60</v>
      </c>
      <c r="H93" s="1"/>
      <c r="I93" s="1"/>
      <c r="J93" s="1"/>
      <c r="K93" s="1"/>
      <c r="L93" s="3" t="s">
        <v>191</v>
      </c>
      <c r="M93" s="1"/>
    </row>
    <row r="94" spans="2:13" ht="13.5">
      <c r="B94" s="3" t="s">
        <v>387</v>
      </c>
      <c r="C94" s="3" t="str">
        <f aca="true" t="shared" si="3" ref="C94:C125">PHONETIC(B94)</f>
        <v>ちーずけーき</v>
      </c>
      <c r="D94" s="1" t="s">
        <v>288</v>
      </c>
      <c r="E94" s="109" t="s">
        <v>375</v>
      </c>
      <c r="F94" s="1">
        <v>350</v>
      </c>
      <c r="G94" s="1">
        <v>1</v>
      </c>
      <c r="H94" s="1"/>
      <c r="I94" s="1"/>
      <c r="J94" s="1" t="s">
        <v>413</v>
      </c>
      <c r="K94" s="1">
        <v>70</v>
      </c>
      <c r="L94" s="3" t="s">
        <v>191</v>
      </c>
      <c r="M94" s="3"/>
    </row>
    <row r="95" spans="2:13" ht="13.5">
      <c r="B95" s="3" t="s">
        <v>165</v>
      </c>
      <c r="C95" s="3" t="str">
        <f t="shared" si="3"/>
        <v>ちくおんき</v>
      </c>
      <c r="D95" s="3" t="s">
        <v>146</v>
      </c>
      <c r="E95" s="3">
        <v>1600</v>
      </c>
      <c r="F95" s="3"/>
      <c r="G95" s="3">
        <v>128</v>
      </c>
      <c r="H95" s="3">
        <v>27751</v>
      </c>
      <c r="I95" s="3">
        <v>9</v>
      </c>
      <c r="J95" s="3"/>
      <c r="K95" s="3"/>
      <c r="L95" s="3" t="s">
        <v>147</v>
      </c>
      <c r="M95" s="3"/>
    </row>
    <row r="96" spans="2:13" ht="13.5">
      <c r="B96" s="3" t="s">
        <v>400</v>
      </c>
      <c r="C96" s="3" t="str">
        <f t="shared" si="3"/>
        <v>ちゃいろかーてんのしんぷるまど</v>
      </c>
      <c r="D96" s="1" t="s">
        <v>290</v>
      </c>
      <c r="E96" s="109"/>
      <c r="F96" s="1">
        <v>1200</v>
      </c>
      <c r="G96" s="1">
        <v>80</v>
      </c>
      <c r="H96" s="1"/>
      <c r="I96" s="1"/>
      <c r="J96" s="1"/>
      <c r="K96" s="1"/>
      <c r="L96" s="3" t="s">
        <v>191</v>
      </c>
      <c r="M96" s="3"/>
    </row>
    <row r="97" spans="2:13" ht="13.5">
      <c r="B97" s="39" t="s">
        <v>166</v>
      </c>
      <c r="C97" s="39" t="str">
        <f t="shared" si="3"/>
        <v>でんしれんじ</v>
      </c>
      <c r="D97" s="39" t="s">
        <v>146</v>
      </c>
      <c r="E97" s="39">
        <v>3130</v>
      </c>
      <c r="F97" s="39"/>
      <c r="G97" s="39">
        <v>218</v>
      </c>
      <c r="H97" s="39">
        <v>27751</v>
      </c>
      <c r="I97" s="39">
        <v>9</v>
      </c>
      <c r="J97" s="39"/>
      <c r="K97" s="39"/>
      <c r="L97" s="39" t="s">
        <v>147</v>
      </c>
      <c r="M97" s="39"/>
    </row>
    <row r="98" spans="2:13" ht="13.5">
      <c r="B98" s="3" t="s">
        <v>312</v>
      </c>
      <c r="C98" s="3" t="str">
        <f t="shared" si="3"/>
        <v>とらいあんぐる</v>
      </c>
      <c r="D98" s="3" t="s">
        <v>146</v>
      </c>
      <c r="E98" s="1"/>
      <c r="F98" s="1">
        <v>600</v>
      </c>
      <c r="G98" s="1">
        <v>50</v>
      </c>
      <c r="H98" s="1"/>
      <c r="I98" s="1"/>
      <c r="J98" s="1"/>
      <c r="K98" s="1"/>
      <c r="L98" s="3" t="s">
        <v>191</v>
      </c>
      <c r="M98" s="1"/>
    </row>
    <row r="99" spans="2:13" ht="13.5">
      <c r="B99" s="3" t="s">
        <v>224</v>
      </c>
      <c r="C99" s="3" t="str">
        <f t="shared" si="3"/>
        <v>にわとりのぬいぐるみ</v>
      </c>
      <c r="D99" s="3" t="s">
        <v>146</v>
      </c>
      <c r="E99" s="3">
        <v>8800</v>
      </c>
      <c r="F99" s="3"/>
      <c r="G99" s="3">
        <v>410</v>
      </c>
      <c r="H99" s="3">
        <v>28301</v>
      </c>
      <c r="I99" s="3">
        <v>9</v>
      </c>
      <c r="J99" s="3"/>
      <c r="K99" s="3"/>
      <c r="L99" s="3" t="s">
        <v>148</v>
      </c>
      <c r="M99" s="3"/>
    </row>
    <row r="100" spans="2:13" ht="13.5">
      <c r="B100" s="3" t="s">
        <v>167</v>
      </c>
      <c r="C100" s="3" t="str">
        <f t="shared" si="3"/>
        <v>ねこあしのばすたぶ</v>
      </c>
      <c r="D100" s="3" t="s">
        <v>146</v>
      </c>
      <c r="E100" s="3">
        <v>10000</v>
      </c>
      <c r="F100" s="3"/>
      <c r="G100" s="3">
        <v>450</v>
      </c>
      <c r="H100" s="3">
        <v>27751</v>
      </c>
      <c r="I100" s="3">
        <v>9</v>
      </c>
      <c r="J100" s="3"/>
      <c r="K100" s="3"/>
      <c r="L100" s="3" t="s">
        <v>148</v>
      </c>
      <c r="M100" s="3"/>
    </row>
    <row r="101" spans="2:13" ht="13.5">
      <c r="B101" s="3" t="s">
        <v>287</v>
      </c>
      <c r="C101" s="3" t="str">
        <f t="shared" si="3"/>
        <v>ねこそふぁ</v>
      </c>
      <c r="D101" s="3" t="s">
        <v>146</v>
      </c>
      <c r="E101" s="3"/>
      <c r="F101" s="3">
        <v>2750</v>
      </c>
      <c r="G101" s="3"/>
      <c r="H101" s="3"/>
      <c r="I101" s="3"/>
      <c r="J101" s="3"/>
      <c r="K101" s="3"/>
      <c r="L101" s="3"/>
      <c r="M101" s="3"/>
    </row>
    <row r="102" spans="2:13" ht="13.5">
      <c r="B102" s="3" t="s">
        <v>271</v>
      </c>
      <c r="C102" s="3" t="str">
        <f t="shared" si="3"/>
        <v>ぱすてるまりーそふぁ</v>
      </c>
      <c r="D102" s="3" t="s">
        <v>146</v>
      </c>
      <c r="E102" s="3"/>
      <c r="F102" s="3">
        <v>10750</v>
      </c>
      <c r="G102" s="3">
        <v>740</v>
      </c>
      <c r="H102" s="3"/>
      <c r="I102" s="3"/>
      <c r="J102" s="3"/>
      <c r="K102" s="3"/>
      <c r="L102" s="3" t="s">
        <v>147</v>
      </c>
      <c r="M102" s="3"/>
    </row>
    <row r="103" spans="2:13" ht="13.5">
      <c r="B103" s="3" t="s">
        <v>275</v>
      </c>
      <c r="C103" s="3" t="str">
        <f t="shared" si="3"/>
        <v>ぱすてるまりーちぇすと</v>
      </c>
      <c r="D103" s="3" t="s">
        <v>146</v>
      </c>
      <c r="E103" s="3"/>
      <c r="F103" s="3">
        <v>10750</v>
      </c>
      <c r="G103" s="3">
        <v>741</v>
      </c>
      <c r="H103" s="3"/>
      <c r="I103" s="3"/>
      <c r="J103" s="3"/>
      <c r="K103" s="3"/>
      <c r="L103" s="3" t="s">
        <v>147</v>
      </c>
      <c r="M103" s="3"/>
    </row>
    <row r="104" spans="2:13" ht="13.5">
      <c r="B104" s="3" t="s">
        <v>168</v>
      </c>
      <c r="C104" s="3" t="str">
        <f t="shared" si="3"/>
        <v>ばらのはなたば</v>
      </c>
      <c r="D104" s="3" t="s">
        <v>146</v>
      </c>
      <c r="E104" s="3" t="s">
        <v>114</v>
      </c>
      <c r="F104" s="3">
        <v>3000</v>
      </c>
      <c r="G104" s="3">
        <v>550</v>
      </c>
      <c r="H104" s="3">
        <v>27751</v>
      </c>
      <c r="I104" s="3">
        <v>9</v>
      </c>
      <c r="J104" s="3"/>
      <c r="K104" s="3"/>
      <c r="L104" s="3" t="s">
        <v>264</v>
      </c>
      <c r="M104" s="3" t="s">
        <v>143</v>
      </c>
    </row>
    <row r="105" spans="2:13" ht="13.5">
      <c r="B105" s="3" t="s">
        <v>225</v>
      </c>
      <c r="C105" s="3" t="str">
        <f t="shared" si="3"/>
        <v>ぱるてのんのかべ</v>
      </c>
      <c r="D105" s="3" t="s">
        <v>289</v>
      </c>
      <c r="E105" s="3">
        <v>28550</v>
      </c>
      <c r="F105" s="3"/>
      <c r="G105" s="3">
        <v>600</v>
      </c>
      <c r="H105" s="3">
        <v>27751</v>
      </c>
      <c r="I105" s="3">
        <v>9</v>
      </c>
      <c r="J105" s="3"/>
      <c r="K105" s="3"/>
      <c r="L105" s="3" t="s">
        <v>148</v>
      </c>
      <c r="M105" s="3"/>
    </row>
    <row r="106" spans="2:13" ht="13.5">
      <c r="B106" s="3" t="s">
        <v>269</v>
      </c>
      <c r="C106" s="3" t="str">
        <f t="shared" si="3"/>
        <v>ぴんくかーてんのこうしまど</v>
      </c>
      <c r="D106" s="3" t="s">
        <v>290</v>
      </c>
      <c r="E106" s="3"/>
      <c r="F106" s="3">
        <v>1450</v>
      </c>
      <c r="G106" s="3">
        <v>100</v>
      </c>
      <c r="H106" s="3"/>
      <c r="I106" s="3"/>
      <c r="J106" s="3">
        <v>50</v>
      </c>
      <c r="K106" s="3"/>
      <c r="L106" s="3" t="s">
        <v>191</v>
      </c>
      <c r="M106" s="3"/>
    </row>
    <row r="107" spans="2:13" ht="13.5">
      <c r="B107" s="3" t="s">
        <v>366</v>
      </c>
      <c r="C107" s="3" t="str">
        <f t="shared" si="3"/>
        <v>ぴんくすとらいぷのかべ</v>
      </c>
      <c r="D107" s="3" t="s">
        <v>289</v>
      </c>
      <c r="E107" s="3"/>
      <c r="F107" s="3">
        <v>618</v>
      </c>
      <c r="G107" s="3">
        <v>144</v>
      </c>
      <c r="H107" s="3"/>
      <c r="I107" s="3"/>
      <c r="J107" s="3">
        <v>44</v>
      </c>
      <c r="K107" s="3"/>
      <c r="L107" s="3" t="s">
        <v>191</v>
      </c>
      <c r="M107" s="3"/>
    </row>
    <row r="108" spans="2:13" ht="13.5">
      <c r="B108" s="3" t="s">
        <v>356</v>
      </c>
      <c r="C108" s="3" t="str">
        <f t="shared" si="3"/>
        <v>ぴんくたいるのゆか</v>
      </c>
      <c r="D108" s="1" t="s">
        <v>292</v>
      </c>
      <c r="E108" s="1"/>
      <c r="F108" s="1">
        <v>642</v>
      </c>
      <c r="G108" s="1">
        <v>148</v>
      </c>
      <c r="H108" s="1"/>
      <c r="I108" s="1"/>
      <c r="J108" s="1">
        <v>42</v>
      </c>
      <c r="K108" s="1"/>
      <c r="L108" s="3" t="s">
        <v>191</v>
      </c>
      <c r="M108" s="1"/>
    </row>
    <row r="109" spans="2:13" ht="13.5">
      <c r="B109" s="3" t="s">
        <v>226</v>
      </c>
      <c r="C109" s="3" t="str">
        <f t="shared" si="3"/>
        <v>ぴんくちぇっくのかべ</v>
      </c>
      <c r="D109" s="3" t="s">
        <v>289</v>
      </c>
      <c r="E109" s="3"/>
      <c r="F109" s="3">
        <v>868</v>
      </c>
      <c r="G109" s="3">
        <v>182</v>
      </c>
      <c r="H109" s="3"/>
      <c r="I109" s="3"/>
      <c r="J109" s="3">
        <v>43</v>
      </c>
      <c r="K109" s="3"/>
      <c r="L109" s="3" t="s">
        <v>191</v>
      </c>
      <c r="M109" s="3"/>
    </row>
    <row r="110" spans="2:13" ht="13.5">
      <c r="B110" s="3" t="s">
        <v>309</v>
      </c>
      <c r="C110" s="3" t="str">
        <f t="shared" si="3"/>
        <v>ぴんくなまるじゅうたん</v>
      </c>
      <c r="D110" s="1" t="s">
        <v>292</v>
      </c>
      <c r="E110" s="1"/>
      <c r="F110" s="1">
        <v>992</v>
      </c>
      <c r="G110" s="1">
        <v>199</v>
      </c>
      <c r="H110" s="1"/>
      <c r="I110" s="1"/>
      <c r="J110" s="1"/>
      <c r="K110" s="1"/>
      <c r="L110" s="1"/>
      <c r="M110" s="1"/>
    </row>
    <row r="111" spans="2:13" ht="13.5">
      <c r="B111" s="3" t="s">
        <v>311</v>
      </c>
      <c r="C111" s="3" t="str">
        <f t="shared" si="3"/>
        <v>ぴんくのこすもす</v>
      </c>
      <c r="D111" s="3" t="s">
        <v>267</v>
      </c>
      <c r="E111" s="3"/>
      <c r="F111" s="3">
        <v>400</v>
      </c>
      <c r="G111" s="3">
        <v>200</v>
      </c>
      <c r="H111" s="3"/>
      <c r="I111" s="3"/>
      <c r="J111" s="3"/>
      <c r="K111" s="3"/>
      <c r="L111" s="3" t="s">
        <v>191</v>
      </c>
      <c r="M111" s="3"/>
    </row>
    <row r="112" spans="2:13" ht="13.5">
      <c r="B112" s="3" t="s">
        <v>383</v>
      </c>
      <c r="C112" s="3" t="str">
        <f t="shared" si="3"/>
        <v>ぴんくのしくらめん</v>
      </c>
      <c r="D112" s="1" t="s">
        <v>267</v>
      </c>
      <c r="E112" s="1"/>
      <c r="F112" s="1">
        <v>200</v>
      </c>
      <c r="G112" s="1">
        <v>100</v>
      </c>
      <c r="H112" s="1"/>
      <c r="I112" s="1"/>
      <c r="J112" s="1"/>
      <c r="K112" s="1"/>
      <c r="L112" s="3" t="s">
        <v>191</v>
      </c>
      <c r="M112" s="1"/>
    </row>
    <row r="113" spans="2:13" ht="13.5">
      <c r="B113" s="3" t="s">
        <v>227</v>
      </c>
      <c r="C113" s="3" t="str">
        <f t="shared" si="3"/>
        <v>ぴんくのちゅーりっぷ</v>
      </c>
      <c r="D113" s="3" t="s">
        <v>267</v>
      </c>
      <c r="E113" s="3"/>
      <c r="F113" s="3">
        <v>490</v>
      </c>
      <c r="G113" s="3">
        <v>200</v>
      </c>
      <c r="H113" s="3"/>
      <c r="I113" s="3"/>
      <c r="J113" s="3">
        <v>50</v>
      </c>
      <c r="K113" s="3"/>
      <c r="L113" s="3" t="s">
        <v>191</v>
      </c>
      <c r="M113" s="3"/>
    </row>
    <row r="114" spans="2:13" ht="13.5">
      <c r="B114" s="3" t="s">
        <v>381</v>
      </c>
      <c r="C114" s="3" t="str">
        <f t="shared" si="3"/>
        <v>ぴんくのつきみそう</v>
      </c>
      <c r="D114" s="1" t="s">
        <v>267</v>
      </c>
      <c r="E114" s="1"/>
      <c r="F114" s="1">
        <v>400</v>
      </c>
      <c r="G114" s="1">
        <v>200</v>
      </c>
      <c r="H114" s="1"/>
      <c r="I114" s="1"/>
      <c r="J114" s="1"/>
      <c r="K114" s="1"/>
      <c r="L114" s="3" t="s">
        <v>191</v>
      </c>
      <c r="M114" s="1"/>
    </row>
    <row r="115" spans="2:13" ht="13.5">
      <c r="B115" s="3" t="s">
        <v>391</v>
      </c>
      <c r="C115" s="3" t="str">
        <f t="shared" si="3"/>
        <v>ぴんくのまーがれっと</v>
      </c>
      <c r="D115" s="1" t="s">
        <v>267</v>
      </c>
      <c r="E115" s="1"/>
      <c r="F115" s="1">
        <v>490</v>
      </c>
      <c r="G115" s="1">
        <v>300</v>
      </c>
      <c r="H115" s="1"/>
      <c r="I115" s="1"/>
      <c r="J115" s="1"/>
      <c r="K115" s="1"/>
      <c r="L115" s="3" t="s">
        <v>191</v>
      </c>
      <c r="M115" s="1"/>
    </row>
    <row r="116" spans="2:13" ht="13.5">
      <c r="B116" s="39" t="s">
        <v>397</v>
      </c>
      <c r="C116" s="39" t="str">
        <f t="shared" si="3"/>
        <v>ぴんくぼーだーのかべ</v>
      </c>
      <c r="D116" s="104" t="s">
        <v>113</v>
      </c>
      <c r="E116" s="104"/>
      <c r="F116" s="104"/>
      <c r="G116" s="104">
        <v>136</v>
      </c>
      <c r="H116" s="104"/>
      <c r="I116" s="104"/>
      <c r="J116" s="104"/>
      <c r="K116" s="104"/>
      <c r="L116" s="39"/>
      <c r="M116" s="104"/>
    </row>
    <row r="117" spans="2:13" ht="13.5">
      <c r="B117" s="3" t="s">
        <v>228</v>
      </c>
      <c r="C117" s="3" t="str">
        <f t="shared" si="3"/>
        <v>ふぁんしーぼっくす</v>
      </c>
      <c r="D117" s="3" t="s">
        <v>146</v>
      </c>
      <c r="E117" s="3">
        <v>6500</v>
      </c>
      <c r="F117" s="3"/>
      <c r="G117" s="3">
        <v>350</v>
      </c>
      <c r="H117" s="3">
        <v>27751</v>
      </c>
      <c r="I117" s="3">
        <v>9</v>
      </c>
      <c r="J117" s="3"/>
      <c r="K117" s="3"/>
      <c r="L117" s="3" t="s">
        <v>147</v>
      </c>
      <c r="M117" s="3"/>
    </row>
    <row r="118" spans="2:13" ht="13.5">
      <c r="B118" s="3" t="s">
        <v>319</v>
      </c>
      <c r="C118" s="3" t="str">
        <f t="shared" si="3"/>
        <v>ふじのめいが</v>
      </c>
      <c r="D118" s="1" t="s">
        <v>320</v>
      </c>
      <c r="E118" s="1"/>
      <c r="F118" s="1"/>
      <c r="G118" s="1">
        <v>600</v>
      </c>
      <c r="H118" s="1"/>
      <c r="I118" s="1"/>
      <c r="J118" s="1"/>
      <c r="K118" s="1"/>
      <c r="L118" s="1" t="s">
        <v>321</v>
      </c>
      <c r="M118" s="1"/>
    </row>
    <row r="119" spans="2:13" ht="13.5">
      <c r="B119" s="3" t="s">
        <v>323</v>
      </c>
      <c r="C119" s="3" t="str">
        <f t="shared" si="3"/>
        <v>ぶらっでぃまりーさいどてーぶる</v>
      </c>
      <c r="D119" s="1" t="s">
        <v>146</v>
      </c>
      <c r="E119" s="1">
        <v>40000</v>
      </c>
      <c r="F119" s="1"/>
      <c r="G119" s="1">
        <v>735</v>
      </c>
      <c r="H119" s="1"/>
      <c r="I119" s="1"/>
      <c r="J119" s="1"/>
      <c r="K119" s="1"/>
      <c r="L119" s="3" t="s">
        <v>148</v>
      </c>
      <c r="M119" s="1"/>
    </row>
    <row r="120" spans="2:13" ht="13.5">
      <c r="B120" s="3" t="s">
        <v>324</v>
      </c>
      <c r="C120" s="3" t="str">
        <f t="shared" si="3"/>
        <v>ぶらっでぃまりーちぇあL</v>
      </c>
      <c r="D120" s="1" t="s">
        <v>146</v>
      </c>
      <c r="E120" s="1">
        <v>37000</v>
      </c>
      <c r="F120" s="1"/>
      <c r="G120" s="1">
        <v>727</v>
      </c>
      <c r="H120" s="1"/>
      <c r="I120" s="1"/>
      <c r="J120" s="1"/>
      <c r="K120" s="1"/>
      <c r="L120" s="3" t="s">
        <v>148</v>
      </c>
      <c r="M120" s="1"/>
    </row>
    <row r="121" spans="2:13" ht="13.5">
      <c r="B121" s="3" t="s">
        <v>274</v>
      </c>
      <c r="C121" s="3" t="str">
        <f t="shared" si="3"/>
        <v>ぶらっでぃまりーちぇすと</v>
      </c>
      <c r="D121" s="3" t="s">
        <v>146</v>
      </c>
      <c r="E121" s="3"/>
      <c r="F121" s="3">
        <v>10000</v>
      </c>
      <c r="G121" s="3">
        <v>736</v>
      </c>
      <c r="H121" s="3"/>
      <c r="I121" s="3"/>
      <c r="J121" s="3"/>
      <c r="K121" s="3"/>
      <c r="L121" s="3" t="s">
        <v>147</v>
      </c>
      <c r="M121" s="3"/>
    </row>
    <row r="122" spans="2:13" ht="13.5">
      <c r="B122" s="3" t="s">
        <v>268</v>
      </c>
      <c r="C122" s="3" t="str">
        <f t="shared" si="3"/>
        <v>ぶらっでぃまりーどれっさー</v>
      </c>
      <c r="D122" s="3" t="s">
        <v>146</v>
      </c>
      <c r="E122" s="3"/>
      <c r="F122" s="3">
        <v>11500</v>
      </c>
      <c r="G122" s="3">
        <v>758</v>
      </c>
      <c r="H122" s="3"/>
      <c r="I122" s="3"/>
      <c r="J122" s="3"/>
      <c r="K122" s="3"/>
      <c r="L122" s="3" t="s">
        <v>147</v>
      </c>
      <c r="M122" s="3"/>
    </row>
    <row r="123" spans="2:13" ht="13.5">
      <c r="B123" s="3" t="s">
        <v>314</v>
      </c>
      <c r="C123" s="3" t="str">
        <f t="shared" si="3"/>
        <v>ぷりん</v>
      </c>
      <c r="D123" s="1" t="s">
        <v>288</v>
      </c>
      <c r="E123" s="109" t="s">
        <v>375</v>
      </c>
      <c r="F123" s="1">
        <v>375</v>
      </c>
      <c r="G123" s="1">
        <v>1</v>
      </c>
      <c r="H123" s="1"/>
      <c r="I123" s="1"/>
      <c r="J123" s="1" t="s">
        <v>413</v>
      </c>
      <c r="K123" s="1">
        <v>73</v>
      </c>
      <c r="L123" s="1" t="s">
        <v>191</v>
      </c>
      <c r="M123" s="3"/>
    </row>
    <row r="124" spans="2:13" ht="13.5">
      <c r="B124" s="3" t="s">
        <v>301</v>
      </c>
      <c r="C124" s="3" t="str">
        <f t="shared" si="3"/>
        <v>ふろーりんぐのゆか</v>
      </c>
      <c r="D124" s="1" t="s">
        <v>292</v>
      </c>
      <c r="E124" s="1"/>
      <c r="F124" s="1">
        <v>617</v>
      </c>
      <c r="G124" s="1">
        <v>144</v>
      </c>
      <c r="H124" s="1"/>
      <c r="I124" s="1"/>
      <c r="J124" s="1"/>
      <c r="K124" s="1"/>
      <c r="L124" s="3" t="s">
        <v>191</v>
      </c>
      <c r="M124" s="1"/>
    </row>
    <row r="125" spans="2:13" ht="13.5">
      <c r="B125" s="3" t="s">
        <v>386</v>
      </c>
      <c r="C125" s="3" t="str">
        <f t="shared" si="3"/>
        <v>ほっちきす</v>
      </c>
      <c r="D125" s="1" t="s">
        <v>146</v>
      </c>
      <c r="E125" s="1"/>
      <c r="F125" s="1">
        <v>55</v>
      </c>
      <c r="G125" s="1">
        <v>22</v>
      </c>
      <c r="H125" s="1"/>
      <c r="I125" s="1"/>
      <c r="J125" s="1"/>
      <c r="K125" s="1"/>
      <c r="L125" s="3" t="s">
        <v>191</v>
      </c>
      <c r="M125" s="1"/>
    </row>
    <row r="126" spans="2:13" ht="13.5">
      <c r="B126" s="3" t="s">
        <v>342</v>
      </c>
      <c r="C126" s="3" t="str">
        <f aca="true" t="shared" si="4" ref="C126:C149">PHONETIC(B126)</f>
        <v>ほっとけーき</v>
      </c>
      <c r="D126" s="1" t="s">
        <v>288</v>
      </c>
      <c r="E126" s="109" t="s">
        <v>375</v>
      </c>
      <c r="F126" s="1">
        <v>200</v>
      </c>
      <c r="G126" s="1">
        <v>1</v>
      </c>
      <c r="H126" s="1"/>
      <c r="I126" s="1"/>
      <c r="J126" s="1">
        <v>42</v>
      </c>
      <c r="K126" s="1">
        <v>63</v>
      </c>
      <c r="L126" s="3" t="s">
        <v>191</v>
      </c>
      <c r="M126" s="3"/>
    </row>
    <row r="127" spans="2:13" ht="13.5">
      <c r="B127" s="3" t="s">
        <v>278</v>
      </c>
      <c r="C127" s="3" t="str">
        <f t="shared" si="4"/>
        <v>ほわいとくらうんちぇあL</v>
      </c>
      <c r="D127" s="3" t="s">
        <v>146</v>
      </c>
      <c r="E127" s="3"/>
      <c r="F127" s="3">
        <v>8000</v>
      </c>
      <c r="G127" s="3">
        <v>725</v>
      </c>
      <c r="H127" s="3"/>
      <c r="I127" s="3"/>
      <c r="J127" s="3"/>
      <c r="K127" s="3"/>
      <c r="L127" s="3"/>
      <c r="M127" s="3"/>
    </row>
    <row r="128" spans="2:13" ht="13.5">
      <c r="B128" s="3" t="s">
        <v>277</v>
      </c>
      <c r="C128" s="3" t="str">
        <f t="shared" si="4"/>
        <v>ほわいとくらうんちぇあR</v>
      </c>
      <c r="D128" s="3" t="s">
        <v>146</v>
      </c>
      <c r="E128" s="3">
        <v>32000</v>
      </c>
      <c r="F128" s="3"/>
      <c r="G128" s="3">
        <v>725</v>
      </c>
      <c r="H128" s="3">
        <v>28301</v>
      </c>
      <c r="I128" s="3">
        <v>9</v>
      </c>
      <c r="J128" s="3"/>
      <c r="K128" s="3"/>
      <c r="L128" s="3" t="s">
        <v>148</v>
      </c>
      <c r="M128" s="3"/>
    </row>
    <row r="129" spans="2:13" ht="13.5">
      <c r="B129" s="3" t="s">
        <v>279</v>
      </c>
      <c r="C129" s="3" t="str">
        <f t="shared" si="4"/>
        <v>ほわいとくらうんべっど</v>
      </c>
      <c r="D129" s="3" t="s">
        <v>146</v>
      </c>
      <c r="E129" s="3"/>
      <c r="F129" s="3">
        <v>9750</v>
      </c>
      <c r="G129" s="3">
        <v>755</v>
      </c>
      <c r="H129" s="3"/>
      <c r="I129" s="3"/>
      <c r="J129" s="3"/>
      <c r="K129" s="3"/>
      <c r="L129" s="3"/>
      <c r="M129" s="3"/>
    </row>
    <row r="130" spans="2:13" ht="13.5">
      <c r="B130" s="3" t="s">
        <v>325</v>
      </c>
      <c r="C130" s="3" t="str">
        <f t="shared" si="4"/>
        <v>ほん</v>
      </c>
      <c r="D130" s="1" t="s">
        <v>291</v>
      </c>
      <c r="E130" s="1"/>
      <c r="F130" s="1">
        <v>50</v>
      </c>
      <c r="G130" s="1">
        <v>20</v>
      </c>
      <c r="H130" s="1"/>
      <c r="I130" s="1"/>
      <c r="J130" s="1">
        <v>38</v>
      </c>
      <c r="K130" s="1"/>
      <c r="L130" s="1" t="s">
        <v>191</v>
      </c>
      <c r="M130" s="1"/>
    </row>
    <row r="131" spans="2:13" ht="13.5">
      <c r="B131" s="3" t="s">
        <v>388</v>
      </c>
      <c r="C131" s="3" t="str">
        <f t="shared" si="4"/>
        <v>ぼんさい</v>
      </c>
      <c r="D131" s="1" t="s">
        <v>146</v>
      </c>
      <c r="E131" s="1"/>
      <c r="F131" s="1">
        <v>230</v>
      </c>
      <c r="G131" s="1">
        <v>80</v>
      </c>
      <c r="H131" s="1"/>
      <c r="I131" s="1"/>
      <c r="J131" s="1"/>
      <c r="K131" s="1"/>
      <c r="L131" s="3" t="s">
        <v>191</v>
      </c>
      <c r="M131" s="1"/>
    </row>
    <row r="132" spans="2:13" ht="13.5">
      <c r="B132" s="3" t="s">
        <v>181</v>
      </c>
      <c r="C132" s="3" t="str">
        <f t="shared" si="4"/>
        <v>まきわりせっと</v>
      </c>
      <c r="D132" s="3" t="s">
        <v>146</v>
      </c>
      <c r="E132" s="3">
        <v>19500</v>
      </c>
      <c r="F132" s="3"/>
      <c r="G132" s="3">
        <v>610</v>
      </c>
      <c r="H132" s="3">
        <v>28301</v>
      </c>
      <c r="I132" s="3">
        <v>9</v>
      </c>
      <c r="J132" s="3"/>
      <c r="K132" s="3"/>
      <c r="L132" s="3" t="s">
        <v>148</v>
      </c>
      <c r="M132" s="3"/>
    </row>
    <row r="133" spans="2:13" ht="13.5">
      <c r="B133" s="3" t="s">
        <v>379</v>
      </c>
      <c r="C133" s="3" t="str">
        <f t="shared" si="4"/>
        <v>まんねんひつ</v>
      </c>
      <c r="D133" s="1" t="s">
        <v>146</v>
      </c>
      <c r="E133" s="1"/>
      <c r="F133" s="1">
        <v>137</v>
      </c>
      <c r="G133" s="1">
        <v>50</v>
      </c>
      <c r="H133" s="1"/>
      <c r="I133" s="1"/>
      <c r="J133" s="1"/>
      <c r="K133" s="1"/>
      <c r="L133" s="3" t="s">
        <v>191</v>
      </c>
      <c r="M133" s="1"/>
    </row>
    <row r="134" spans="2:13" ht="13.5">
      <c r="B134" s="3" t="s">
        <v>307</v>
      </c>
      <c r="C134" s="3" t="str">
        <f t="shared" si="4"/>
        <v>みどりかーてんのしんぷるまど</v>
      </c>
      <c r="D134" s="1" t="s">
        <v>290</v>
      </c>
      <c r="E134" s="1"/>
      <c r="F134" s="1">
        <v>1200</v>
      </c>
      <c r="G134" s="1"/>
      <c r="H134" s="1"/>
      <c r="I134" s="1"/>
      <c r="J134" s="1"/>
      <c r="K134" s="1"/>
      <c r="L134" s="3" t="s">
        <v>191</v>
      </c>
      <c r="M134" s="1"/>
    </row>
    <row r="135" spans="2:13" ht="13.5">
      <c r="B135" s="3" t="s">
        <v>300</v>
      </c>
      <c r="C135" s="3" t="str">
        <f t="shared" si="4"/>
        <v>みどりたいるのゆか</v>
      </c>
      <c r="D135" s="3" t="s">
        <v>292</v>
      </c>
      <c r="E135" s="3"/>
      <c r="F135" s="3">
        <v>642</v>
      </c>
      <c r="G135" s="3">
        <v>148</v>
      </c>
      <c r="H135" s="3"/>
      <c r="I135" s="3"/>
      <c r="J135" s="3">
        <v>33</v>
      </c>
      <c r="K135" s="3"/>
      <c r="L135" s="3" t="s">
        <v>191</v>
      </c>
      <c r="M135" s="3"/>
    </row>
    <row r="136" spans="2:13" ht="13.5">
      <c r="B136" s="3" t="s">
        <v>173</v>
      </c>
      <c r="C136" s="3" t="str">
        <f t="shared" si="4"/>
        <v>みどりちぇっくのかべ</v>
      </c>
      <c r="D136" s="3" t="s">
        <v>289</v>
      </c>
      <c r="E136" s="3">
        <v>3470</v>
      </c>
      <c r="F136" s="3"/>
      <c r="G136" s="3">
        <v>182</v>
      </c>
      <c r="H136" s="3">
        <v>28301</v>
      </c>
      <c r="I136" s="3">
        <v>9</v>
      </c>
      <c r="J136" s="3"/>
      <c r="K136" s="3"/>
      <c r="L136" s="3" t="s">
        <v>147</v>
      </c>
      <c r="M136" s="3"/>
    </row>
    <row r="137" spans="2:13" ht="13.5">
      <c r="B137" s="3" t="s">
        <v>404</v>
      </c>
      <c r="C137" s="3" t="str">
        <f t="shared" si="4"/>
        <v>みどりれーすかーてんのこうしまど</v>
      </c>
      <c r="D137" s="3" t="s">
        <v>290</v>
      </c>
      <c r="E137" s="3"/>
      <c r="F137" s="3"/>
      <c r="G137" s="3">
        <v>200</v>
      </c>
      <c r="H137" s="3"/>
      <c r="I137" s="3"/>
      <c r="J137" s="3"/>
      <c r="K137" s="3"/>
      <c r="L137" s="3" t="s">
        <v>191</v>
      </c>
      <c r="M137" s="3"/>
    </row>
    <row r="138" spans="2:13" ht="13.5">
      <c r="B138" s="3" t="s">
        <v>280</v>
      </c>
      <c r="C138" s="3" t="str">
        <f t="shared" si="4"/>
        <v>みどりろまんてぃっくらいと</v>
      </c>
      <c r="D138" s="3" t="s">
        <v>146</v>
      </c>
      <c r="E138" s="3"/>
      <c r="F138" s="3">
        <v>8000</v>
      </c>
      <c r="G138" s="3">
        <v>730</v>
      </c>
      <c r="H138" s="3"/>
      <c r="I138" s="3"/>
      <c r="J138" s="3"/>
      <c r="K138" s="3"/>
      <c r="L138" s="3"/>
      <c r="M138" s="3"/>
    </row>
    <row r="139" spans="2:13" ht="13.5">
      <c r="B139" s="3" t="s">
        <v>266</v>
      </c>
      <c r="C139" s="3" t="str">
        <f t="shared" si="4"/>
        <v>むらさきのくろっかす</v>
      </c>
      <c r="D139" s="3" t="s">
        <v>267</v>
      </c>
      <c r="E139" s="3"/>
      <c r="F139" s="3">
        <v>210</v>
      </c>
      <c r="G139" s="3"/>
      <c r="H139" s="3"/>
      <c r="I139" s="3"/>
      <c r="J139" s="3"/>
      <c r="K139" s="3"/>
      <c r="L139" s="3" t="s">
        <v>191</v>
      </c>
      <c r="M139" s="3"/>
    </row>
    <row r="140" spans="2:13" ht="13.5">
      <c r="B140" s="3" t="s">
        <v>169</v>
      </c>
      <c r="C140" s="3" t="str">
        <f t="shared" si="4"/>
        <v>もだんなしろいかべ</v>
      </c>
      <c r="D140" s="3" t="s">
        <v>289</v>
      </c>
      <c r="E140" s="3"/>
      <c r="F140" s="3">
        <v>495</v>
      </c>
      <c r="G140" s="3">
        <v>123</v>
      </c>
      <c r="H140" s="3">
        <v>27751</v>
      </c>
      <c r="I140" s="3">
        <v>9</v>
      </c>
      <c r="J140" s="3">
        <v>31</v>
      </c>
      <c r="K140" s="3"/>
      <c r="L140" s="3" t="s">
        <v>316</v>
      </c>
      <c r="M140" s="3"/>
    </row>
    <row r="141" spans="2:13" ht="13.5">
      <c r="B141" s="1" t="s">
        <v>355</v>
      </c>
      <c r="C141" s="3" t="str">
        <f t="shared" si="4"/>
        <v>もんぶらん</v>
      </c>
      <c r="D141" s="1" t="s">
        <v>288</v>
      </c>
      <c r="E141" s="109" t="s">
        <v>375</v>
      </c>
      <c r="F141" s="1">
        <v>300</v>
      </c>
      <c r="G141" s="1">
        <v>1</v>
      </c>
      <c r="H141" s="1"/>
      <c r="I141" s="1"/>
      <c r="J141" s="1">
        <v>49</v>
      </c>
      <c r="K141" s="1">
        <v>73</v>
      </c>
      <c r="L141" s="3" t="s">
        <v>191</v>
      </c>
      <c r="M141" s="3"/>
    </row>
    <row r="142" spans="2:13" ht="13.5">
      <c r="B142" s="3" t="s">
        <v>229</v>
      </c>
      <c r="C142" s="3" t="str">
        <f t="shared" si="4"/>
        <v>やかん</v>
      </c>
      <c r="D142" s="3" t="s">
        <v>291</v>
      </c>
      <c r="E142" s="3">
        <v>490</v>
      </c>
      <c r="F142" s="3"/>
      <c r="G142" s="3">
        <v>45</v>
      </c>
      <c r="H142" s="3">
        <v>28301</v>
      </c>
      <c r="I142" s="3">
        <v>9</v>
      </c>
      <c r="J142" s="3"/>
      <c r="K142" s="3"/>
      <c r="L142" s="3" t="s">
        <v>147</v>
      </c>
      <c r="M142" s="3"/>
    </row>
    <row r="143" spans="2:13" ht="13.5">
      <c r="B143" s="3" t="s">
        <v>170</v>
      </c>
      <c r="C143" s="3" t="str">
        <f t="shared" si="4"/>
        <v>やさしいみどりのかべ</v>
      </c>
      <c r="D143" s="3" t="s">
        <v>289</v>
      </c>
      <c r="E143" s="3">
        <v>4800</v>
      </c>
      <c r="F143" s="3">
        <v>595</v>
      </c>
      <c r="G143" s="3">
        <v>140</v>
      </c>
      <c r="H143" s="3">
        <v>27751</v>
      </c>
      <c r="I143" s="3">
        <v>9</v>
      </c>
      <c r="J143" s="3"/>
      <c r="K143" s="3"/>
      <c r="L143" s="3" t="s">
        <v>147</v>
      </c>
      <c r="M143" s="3"/>
    </row>
    <row r="144" spans="2:13" ht="13.5">
      <c r="B144" s="3" t="s">
        <v>171</v>
      </c>
      <c r="C144" s="3" t="str">
        <f t="shared" si="4"/>
        <v>ゆりかご</v>
      </c>
      <c r="D144" s="3" t="s">
        <v>146</v>
      </c>
      <c r="E144" s="3">
        <v>12000</v>
      </c>
      <c r="F144" s="3"/>
      <c r="G144" s="3">
        <v>480</v>
      </c>
      <c r="H144" s="3">
        <v>27751</v>
      </c>
      <c r="I144" s="3">
        <v>9</v>
      </c>
      <c r="J144" s="3"/>
      <c r="K144" s="3"/>
      <c r="L144" s="3" t="s">
        <v>148</v>
      </c>
      <c r="M144" s="3"/>
    </row>
    <row r="145" spans="2:13" ht="13.5">
      <c r="B145" s="3" t="s">
        <v>371</v>
      </c>
      <c r="C145" s="3" t="str">
        <f t="shared" si="4"/>
        <v>れいぞうこ</v>
      </c>
      <c r="D145" s="1" t="s">
        <v>146</v>
      </c>
      <c r="E145" s="1"/>
      <c r="F145" s="1">
        <v>2500</v>
      </c>
      <c r="G145" s="1">
        <v>500</v>
      </c>
      <c r="H145" s="1"/>
      <c r="I145" s="1"/>
      <c r="J145" s="1">
        <v>68</v>
      </c>
      <c r="K145" s="1"/>
      <c r="L145" s="3" t="s">
        <v>191</v>
      </c>
      <c r="M145" s="1"/>
    </row>
    <row r="146" spans="2:13" ht="13.5">
      <c r="B146" s="3" t="s">
        <v>358</v>
      </c>
      <c r="C146" s="3" t="str">
        <f t="shared" si="4"/>
        <v>れーすのじゅうたん</v>
      </c>
      <c r="D146" s="3" t="s">
        <v>292</v>
      </c>
      <c r="E146" s="3"/>
      <c r="F146" s="3">
        <v>1130</v>
      </c>
      <c r="G146" s="3">
        <v>217</v>
      </c>
      <c r="H146" s="3"/>
      <c r="I146" s="3"/>
      <c r="J146" s="3">
        <v>50</v>
      </c>
      <c r="K146" s="3"/>
      <c r="L146" s="3" t="s">
        <v>191</v>
      </c>
      <c r="M146" s="2"/>
    </row>
    <row r="147" spans="2:13" ht="13.5">
      <c r="B147" s="3" t="s">
        <v>299</v>
      </c>
      <c r="C147" s="3" t="str">
        <f t="shared" si="4"/>
        <v>ろーずのかべ</v>
      </c>
      <c r="D147" s="1" t="s">
        <v>289</v>
      </c>
      <c r="E147" s="1"/>
      <c r="F147" s="1">
        <v>7138</v>
      </c>
      <c r="G147" s="1">
        <v>610</v>
      </c>
      <c r="H147" s="1"/>
      <c r="I147" s="1"/>
      <c r="J147" s="1"/>
      <c r="K147" s="1"/>
      <c r="L147" s="1"/>
      <c r="M147" s="1"/>
    </row>
    <row r="148" spans="2:13" ht="13.5">
      <c r="B148" s="3" t="s">
        <v>305</v>
      </c>
      <c r="C148" s="3" t="str">
        <f t="shared" si="4"/>
        <v>ろーるけーき</v>
      </c>
      <c r="D148" s="1" t="s">
        <v>288</v>
      </c>
      <c r="E148" s="109" t="s">
        <v>375</v>
      </c>
      <c r="F148" s="1">
        <v>300</v>
      </c>
      <c r="G148" s="1">
        <v>1</v>
      </c>
      <c r="H148" s="1"/>
      <c r="I148" s="1"/>
      <c r="J148" s="1" t="s">
        <v>413</v>
      </c>
      <c r="K148" s="1">
        <v>76</v>
      </c>
      <c r="L148" s="3" t="s">
        <v>191</v>
      </c>
      <c r="M148" s="3"/>
    </row>
    <row r="149" spans="2:13" ht="13.5">
      <c r="B149" s="3" t="s">
        <v>276</v>
      </c>
      <c r="C149" s="3" t="str">
        <f t="shared" si="4"/>
        <v>わへき</v>
      </c>
      <c r="D149" s="3" t="s">
        <v>289</v>
      </c>
      <c r="E149" s="3"/>
      <c r="F149" s="3">
        <v>12500</v>
      </c>
      <c r="G149" s="3">
        <v>655</v>
      </c>
      <c r="H149" s="3"/>
      <c r="I149" s="3"/>
      <c r="J149" s="3"/>
      <c r="K149" s="3"/>
      <c r="L149" s="3" t="s">
        <v>147</v>
      </c>
      <c r="M149" s="3"/>
    </row>
  </sheetData>
  <sheetProtection/>
  <autoFilter ref="B2:M149">
    <sortState ref="B3:M149">
      <sortCondition sortBy="value" ref="C3:C149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75"/>
  <sheetViews>
    <sheetView zoomScalePageLayoutView="0" workbookViewId="0" topLeftCell="A27">
      <selection activeCell="E70" sqref="E70"/>
    </sheetView>
  </sheetViews>
  <sheetFormatPr defaultColWidth="9.00390625" defaultRowHeight="13.5"/>
  <cols>
    <col min="2" max="2" width="7.25390625" style="0" customWidth="1"/>
    <col min="3" max="3" width="12.125" style="0" hidden="1" customWidth="1"/>
    <col min="4" max="4" width="25.75390625" style="0" customWidth="1"/>
    <col min="5" max="5" width="10.25390625" style="0" bestFit="1" customWidth="1"/>
    <col min="7" max="7" width="10.25390625" style="0" bestFit="1" customWidth="1"/>
  </cols>
  <sheetData>
    <row r="2" spans="2:7" ht="13.5">
      <c r="B2" t="s">
        <v>462</v>
      </c>
      <c r="C2" t="s">
        <v>466</v>
      </c>
      <c r="D2" t="s">
        <v>465</v>
      </c>
      <c r="E2" t="s">
        <v>464</v>
      </c>
      <c r="G2" t="s">
        <v>463</v>
      </c>
    </row>
    <row r="3" spans="2:5" ht="13.5">
      <c r="B3">
        <v>100</v>
      </c>
      <c r="C3">
        <f>B4-B3</f>
        <v>400</v>
      </c>
      <c r="D3" t="s">
        <v>468</v>
      </c>
      <c r="E3" t="s">
        <v>114</v>
      </c>
    </row>
    <row r="4" spans="2:5" ht="13.5">
      <c r="B4">
        <v>500</v>
      </c>
      <c r="C4">
        <f>B5-B4</f>
        <v>500</v>
      </c>
      <c r="D4" t="s">
        <v>469</v>
      </c>
      <c r="E4" t="s">
        <v>114</v>
      </c>
    </row>
    <row r="5" spans="2:5" ht="13.5">
      <c r="B5">
        <v>1000</v>
      </c>
      <c r="C5">
        <f>B6-B5</f>
        <v>1000</v>
      </c>
      <c r="D5" t="s">
        <v>470</v>
      </c>
      <c r="E5" t="s">
        <v>114</v>
      </c>
    </row>
    <row r="6" spans="2:5" ht="13.5">
      <c r="B6">
        <v>2000</v>
      </c>
      <c r="C6">
        <f aca="true" t="shared" si="0" ref="C6:C69">B7-B6</f>
        <v>500</v>
      </c>
      <c r="D6" t="s">
        <v>471</v>
      </c>
      <c r="E6" t="s">
        <v>114</v>
      </c>
    </row>
    <row r="7" spans="2:5" ht="13.5">
      <c r="B7">
        <v>2500</v>
      </c>
      <c r="C7">
        <f t="shared" si="0"/>
        <v>500</v>
      </c>
      <c r="D7" t="s">
        <v>472</v>
      </c>
      <c r="E7" t="s">
        <v>114</v>
      </c>
    </row>
    <row r="8" spans="2:5" ht="13.5">
      <c r="B8">
        <v>3000</v>
      </c>
      <c r="C8">
        <f t="shared" si="0"/>
        <v>500</v>
      </c>
      <c r="D8" t="s">
        <v>473</v>
      </c>
      <c r="E8" t="s">
        <v>114</v>
      </c>
    </row>
    <row r="9" spans="2:5" ht="13.5">
      <c r="B9">
        <v>3500</v>
      </c>
      <c r="C9">
        <f t="shared" si="0"/>
        <v>1000</v>
      </c>
      <c r="D9" t="s">
        <v>474</v>
      </c>
      <c r="E9" t="s">
        <v>114</v>
      </c>
    </row>
    <row r="10" spans="2:16" ht="13.5">
      <c r="B10">
        <v>4500</v>
      </c>
      <c r="C10">
        <f t="shared" si="0"/>
        <v>1000</v>
      </c>
      <c r="D10" t="s">
        <v>503</v>
      </c>
      <c r="E10" t="s">
        <v>110</v>
      </c>
      <c r="K10" t="s">
        <v>151</v>
      </c>
      <c r="L10">
        <v>20000</v>
      </c>
      <c r="P10" t="s">
        <v>152</v>
      </c>
    </row>
    <row r="11" spans="2:5" ht="13.5">
      <c r="B11">
        <v>5500</v>
      </c>
      <c r="C11">
        <f t="shared" si="0"/>
        <v>1000</v>
      </c>
      <c r="D11" t="s">
        <v>504</v>
      </c>
      <c r="E11" t="s">
        <v>110</v>
      </c>
    </row>
    <row r="12" spans="2:5" ht="13.5">
      <c r="B12">
        <v>6500</v>
      </c>
      <c r="C12">
        <f t="shared" si="0"/>
        <v>1000</v>
      </c>
      <c r="D12" t="s">
        <v>475</v>
      </c>
      <c r="E12" t="s">
        <v>110</v>
      </c>
    </row>
    <row r="13" spans="2:5" ht="13.5">
      <c r="B13">
        <v>7500</v>
      </c>
      <c r="C13">
        <f t="shared" si="0"/>
        <v>500</v>
      </c>
      <c r="D13" t="s">
        <v>476</v>
      </c>
      <c r="E13" t="s">
        <v>110</v>
      </c>
    </row>
    <row r="14" spans="2:5" ht="13.5">
      <c r="B14">
        <v>8000</v>
      </c>
      <c r="C14">
        <f t="shared" si="0"/>
        <v>500</v>
      </c>
      <c r="D14" t="s">
        <v>477</v>
      </c>
      <c r="E14" t="s">
        <v>114</v>
      </c>
    </row>
    <row r="15" spans="2:5" ht="13.5">
      <c r="B15">
        <v>8500</v>
      </c>
      <c r="C15">
        <f t="shared" si="0"/>
        <v>1000</v>
      </c>
      <c r="D15" t="s">
        <v>478</v>
      </c>
      <c r="E15" t="s">
        <v>110</v>
      </c>
    </row>
    <row r="16" spans="2:5" ht="13.5">
      <c r="B16">
        <v>9500</v>
      </c>
      <c r="C16">
        <f t="shared" si="0"/>
        <v>500</v>
      </c>
      <c r="D16" t="s">
        <v>479</v>
      </c>
      <c r="E16" t="s">
        <v>114</v>
      </c>
    </row>
    <row r="17" spans="2:5" ht="13.5">
      <c r="B17">
        <v>10000</v>
      </c>
      <c r="C17">
        <f t="shared" si="0"/>
        <v>2000</v>
      </c>
      <c r="D17" t="s">
        <v>480</v>
      </c>
      <c r="E17" t="s">
        <v>114</v>
      </c>
    </row>
    <row r="18" spans="2:5" ht="13.5">
      <c r="B18">
        <v>12000</v>
      </c>
      <c r="C18">
        <f t="shared" si="0"/>
        <v>2000</v>
      </c>
      <c r="D18" t="s">
        <v>481</v>
      </c>
      <c r="E18" t="s">
        <v>110</v>
      </c>
    </row>
    <row r="19" spans="2:5" ht="13.5">
      <c r="B19">
        <v>14000</v>
      </c>
      <c r="C19">
        <f t="shared" si="0"/>
        <v>1000</v>
      </c>
      <c r="D19" t="s">
        <v>482</v>
      </c>
      <c r="E19" t="s">
        <v>110</v>
      </c>
    </row>
    <row r="20" spans="2:5" ht="13.5">
      <c r="B20">
        <v>15000</v>
      </c>
      <c r="C20">
        <f t="shared" si="0"/>
        <v>1000</v>
      </c>
      <c r="D20" t="s">
        <v>483</v>
      </c>
      <c r="E20" t="s">
        <v>114</v>
      </c>
    </row>
    <row r="21" spans="2:5" ht="13.5">
      <c r="B21">
        <v>16000</v>
      </c>
      <c r="C21">
        <f t="shared" si="0"/>
        <v>3000</v>
      </c>
      <c r="D21" t="s">
        <v>484</v>
      </c>
      <c r="E21" t="s">
        <v>110</v>
      </c>
    </row>
    <row r="22" spans="2:5" ht="13.5">
      <c r="B22">
        <v>19000</v>
      </c>
      <c r="C22">
        <f t="shared" si="0"/>
        <v>1000</v>
      </c>
      <c r="D22" t="s">
        <v>485</v>
      </c>
      <c r="E22" t="s">
        <v>114</v>
      </c>
    </row>
    <row r="23" spans="2:5" ht="13.5">
      <c r="B23">
        <v>20000</v>
      </c>
      <c r="C23">
        <f t="shared" si="0"/>
        <v>4000</v>
      </c>
      <c r="D23" t="s">
        <v>486</v>
      </c>
      <c r="E23" t="s">
        <v>114</v>
      </c>
    </row>
    <row r="24" spans="2:5" ht="13.5">
      <c r="B24">
        <v>24000</v>
      </c>
      <c r="C24">
        <f t="shared" si="0"/>
        <v>2000</v>
      </c>
      <c r="D24" t="s">
        <v>487</v>
      </c>
      <c r="E24" t="s">
        <v>110</v>
      </c>
    </row>
    <row r="25" spans="2:5" ht="13.5">
      <c r="B25">
        <v>26000</v>
      </c>
      <c r="C25">
        <f t="shared" si="0"/>
        <v>2000</v>
      </c>
      <c r="D25" t="s">
        <v>485</v>
      </c>
      <c r="E25" t="s">
        <v>114</v>
      </c>
    </row>
    <row r="26" spans="2:5" ht="13.5">
      <c r="B26">
        <v>28000</v>
      </c>
      <c r="C26">
        <f t="shared" si="0"/>
        <v>2000</v>
      </c>
      <c r="D26" t="s">
        <v>489</v>
      </c>
      <c r="E26" t="s">
        <v>114</v>
      </c>
    </row>
    <row r="27" spans="2:5" ht="13.5">
      <c r="B27">
        <v>30000</v>
      </c>
      <c r="C27">
        <f t="shared" si="0"/>
        <v>4000</v>
      </c>
      <c r="D27" t="s">
        <v>490</v>
      </c>
      <c r="E27" t="s">
        <v>110</v>
      </c>
    </row>
    <row r="28" spans="2:5" ht="13.5">
      <c r="B28">
        <v>34000</v>
      </c>
      <c r="C28">
        <f t="shared" si="0"/>
        <v>4000</v>
      </c>
      <c r="D28" t="s">
        <v>491</v>
      </c>
      <c r="E28" t="s">
        <v>110</v>
      </c>
    </row>
    <row r="29" spans="2:5" ht="13.5">
      <c r="B29">
        <v>38000</v>
      </c>
      <c r="C29">
        <f t="shared" si="0"/>
        <v>2000</v>
      </c>
      <c r="D29" t="s">
        <v>488</v>
      </c>
      <c r="E29" t="s">
        <v>114</v>
      </c>
    </row>
    <row r="30" spans="2:5" ht="13.5">
      <c r="B30">
        <v>40000</v>
      </c>
      <c r="C30">
        <f t="shared" si="0"/>
        <v>4000</v>
      </c>
      <c r="D30" t="s">
        <v>493</v>
      </c>
      <c r="E30" t="s">
        <v>114</v>
      </c>
    </row>
    <row r="31" spans="2:5" ht="13.5">
      <c r="B31">
        <v>44000</v>
      </c>
      <c r="C31">
        <f t="shared" si="0"/>
        <v>4000</v>
      </c>
      <c r="D31" t="s">
        <v>505</v>
      </c>
      <c r="E31" t="s">
        <v>110</v>
      </c>
    </row>
    <row r="32" spans="2:5" ht="13.5">
      <c r="B32">
        <v>48000</v>
      </c>
      <c r="C32">
        <f t="shared" si="0"/>
        <v>2000</v>
      </c>
      <c r="D32" t="s">
        <v>488</v>
      </c>
      <c r="E32" t="s">
        <v>114</v>
      </c>
    </row>
    <row r="33" spans="2:5" ht="13.5">
      <c r="B33">
        <v>50000</v>
      </c>
      <c r="C33">
        <f t="shared" si="0"/>
        <v>2000</v>
      </c>
      <c r="D33" t="s">
        <v>494</v>
      </c>
      <c r="E33" t="s">
        <v>114</v>
      </c>
    </row>
    <row r="34" spans="2:5" ht="13.5">
      <c r="B34">
        <v>52000</v>
      </c>
      <c r="C34">
        <f t="shared" si="0"/>
        <v>2000</v>
      </c>
      <c r="D34" t="s">
        <v>506</v>
      </c>
      <c r="E34" t="s">
        <v>110</v>
      </c>
    </row>
    <row r="35" spans="2:5" ht="13.5">
      <c r="B35">
        <v>54000</v>
      </c>
      <c r="C35">
        <f t="shared" si="0"/>
        <v>2000</v>
      </c>
      <c r="D35" t="s">
        <v>507</v>
      </c>
      <c r="E35" t="s">
        <v>110</v>
      </c>
    </row>
    <row r="36" spans="2:5" ht="13.5">
      <c r="B36">
        <v>56000</v>
      </c>
      <c r="C36">
        <f t="shared" si="0"/>
        <v>2000</v>
      </c>
      <c r="D36" t="s">
        <v>508</v>
      </c>
      <c r="E36" t="s">
        <v>110</v>
      </c>
    </row>
    <row r="37" spans="2:5" ht="13.5">
      <c r="B37">
        <v>58000</v>
      </c>
      <c r="C37">
        <f t="shared" si="0"/>
        <v>2000</v>
      </c>
      <c r="D37" t="s">
        <v>488</v>
      </c>
      <c r="E37" t="s">
        <v>114</v>
      </c>
    </row>
    <row r="38" spans="2:5" ht="13.5">
      <c r="B38">
        <v>60000</v>
      </c>
      <c r="C38">
        <f t="shared" si="0"/>
        <v>2000</v>
      </c>
      <c r="D38" t="s">
        <v>495</v>
      </c>
      <c r="E38" t="s">
        <v>114</v>
      </c>
    </row>
    <row r="39" spans="2:5" ht="13.5">
      <c r="B39">
        <v>62000</v>
      </c>
      <c r="C39">
        <f t="shared" si="0"/>
        <v>2000</v>
      </c>
      <c r="D39" t="s">
        <v>509</v>
      </c>
      <c r="E39" t="s">
        <v>110</v>
      </c>
    </row>
    <row r="40" spans="2:5" ht="13.5">
      <c r="B40">
        <v>64000</v>
      </c>
      <c r="C40">
        <f t="shared" si="0"/>
        <v>2000</v>
      </c>
      <c r="D40" t="s">
        <v>511</v>
      </c>
      <c r="E40" t="s">
        <v>110</v>
      </c>
    </row>
    <row r="41" spans="2:5" ht="13.5">
      <c r="B41">
        <v>66000</v>
      </c>
      <c r="C41">
        <f t="shared" si="0"/>
        <v>2000</v>
      </c>
      <c r="D41" t="s">
        <v>510</v>
      </c>
      <c r="E41" t="s">
        <v>110</v>
      </c>
    </row>
    <row r="42" spans="2:5" ht="13.5">
      <c r="B42">
        <v>68000</v>
      </c>
      <c r="C42">
        <f t="shared" si="0"/>
        <v>2000</v>
      </c>
      <c r="D42" t="s">
        <v>488</v>
      </c>
      <c r="E42" t="s">
        <v>114</v>
      </c>
    </row>
    <row r="43" spans="2:5" ht="13.5">
      <c r="B43">
        <v>70000</v>
      </c>
      <c r="C43">
        <f t="shared" si="0"/>
        <v>2000</v>
      </c>
      <c r="D43" t="s">
        <v>496</v>
      </c>
      <c r="E43" t="s">
        <v>114</v>
      </c>
    </row>
    <row r="44" spans="2:5" ht="13.5">
      <c r="B44">
        <v>72000</v>
      </c>
      <c r="C44">
        <f t="shared" si="0"/>
        <v>2000</v>
      </c>
      <c r="D44" t="s">
        <v>512</v>
      </c>
      <c r="E44" t="s">
        <v>110</v>
      </c>
    </row>
    <row r="45" spans="2:5" ht="13.5">
      <c r="B45">
        <v>74000</v>
      </c>
      <c r="C45">
        <f t="shared" si="0"/>
        <v>2000</v>
      </c>
      <c r="D45" t="s">
        <v>513</v>
      </c>
      <c r="E45" t="s">
        <v>110</v>
      </c>
    </row>
    <row r="46" spans="2:5" ht="13.5">
      <c r="B46">
        <v>76000</v>
      </c>
      <c r="C46">
        <f t="shared" si="0"/>
        <v>2000</v>
      </c>
      <c r="D46" t="s">
        <v>514</v>
      </c>
      <c r="E46" t="s">
        <v>110</v>
      </c>
    </row>
    <row r="47" spans="2:5" ht="13.5">
      <c r="B47">
        <v>78000</v>
      </c>
      <c r="C47">
        <f t="shared" si="0"/>
        <v>2000</v>
      </c>
      <c r="D47" t="s">
        <v>488</v>
      </c>
      <c r="E47" t="s">
        <v>114</v>
      </c>
    </row>
    <row r="48" spans="2:5" ht="13.5">
      <c r="B48">
        <v>80000</v>
      </c>
      <c r="C48">
        <f t="shared" si="0"/>
        <v>4000</v>
      </c>
      <c r="D48" t="s">
        <v>497</v>
      </c>
      <c r="E48" t="s">
        <v>114</v>
      </c>
    </row>
    <row r="49" spans="2:5" ht="13.5">
      <c r="B49">
        <v>84000</v>
      </c>
      <c r="C49">
        <f t="shared" si="0"/>
        <v>2000</v>
      </c>
      <c r="D49" t="s">
        <v>515</v>
      </c>
      <c r="E49" t="s">
        <v>110</v>
      </c>
    </row>
    <row r="50" spans="2:5" ht="13.5">
      <c r="B50">
        <v>86000</v>
      </c>
      <c r="C50">
        <f t="shared" si="0"/>
        <v>2000</v>
      </c>
      <c r="D50" t="s">
        <v>516</v>
      </c>
      <c r="E50" t="s">
        <v>110</v>
      </c>
    </row>
    <row r="51" spans="2:5" ht="13.5">
      <c r="B51">
        <v>88000</v>
      </c>
      <c r="C51">
        <f t="shared" si="0"/>
        <v>2000</v>
      </c>
      <c r="D51" t="s">
        <v>488</v>
      </c>
      <c r="E51" t="s">
        <v>114</v>
      </c>
    </row>
    <row r="52" spans="2:5" ht="13.5">
      <c r="B52">
        <v>90000</v>
      </c>
      <c r="C52">
        <f t="shared" si="0"/>
        <v>2000</v>
      </c>
      <c r="D52" t="s">
        <v>498</v>
      </c>
      <c r="E52" t="s">
        <v>114</v>
      </c>
    </row>
    <row r="53" spans="2:5" ht="13.5">
      <c r="B53">
        <v>92000</v>
      </c>
      <c r="C53">
        <f t="shared" si="0"/>
        <v>2000</v>
      </c>
      <c r="D53" t="s">
        <v>517</v>
      </c>
      <c r="E53" t="s">
        <v>110</v>
      </c>
    </row>
    <row r="54" spans="2:5" ht="13.5">
      <c r="B54">
        <v>94000</v>
      </c>
      <c r="C54">
        <f t="shared" si="0"/>
        <v>2000</v>
      </c>
      <c r="D54" t="s">
        <v>518</v>
      </c>
      <c r="E54" t="s">
        <v>110</v>
      </c>
    </row>
    <row r="55" spans="2:5" ht="13.5">
      <c r="B55">
        <v>96000</v>
      </c>
      <c r="C55">
        <f t="shared" si="0"/>
        <v>2000</v>
      </c>
      <c r="D55" t="s">
        <v>519</v>
      </c>
      <c r="E55" t="s">
        <v>110</v>
      </c>
    </row>
    <row r="56" spans="2:5" ht="13.5">
      <c r="B56">
        <v>98000</v>
      </c>
      <c r="C56">
        <f t="shared" si="0"/>
        <v>2000</v>
      </c>
      <c r="D56" t="s">
        <v>488</v>
      </c>
      <c r="E56" t="s">
        <v>114</v>
      </c>
    </row>
    <row r="57" spans="2:5" ht="13.5">
      <c r="B57">
        <v>100000</v>
      </c>
      <c r="C57">
        <f t="shared" si="0"/>
        <v>3000</v>
      </c>
      <c r="D57" t="s">
        <v>499</v>
      </c>
      <c r="E57" t="s">
        <v>114</v>
      </c>
    </row>
    <row r="58" spans="2:5" ht="13.5">
      <c r="B58">
        <v>103000</v>
      </c>
      <c r="C58">
        <f t="shared" si="0"/>
        <v>3000</v>
      </c>
      <c r="D58" t="s">
        <v>479</v>
      </c>
      <c r="E58" t="s">
        <v>114</v>
      </c>
    </row>
    <row r="59" spans="2:5" ht="13.5">
      <c r="B59">
        <v>106000</v>
      </c>
      <c r="C59">
        <f t="shared" si="0"/>
        <v>3000</v>
      </c>
      <c r="D59" t="s">
        <v>520</v>
      </c>
      <c r="E59" t="s">
        <v>110</v>
      </c>
    </row>
    <row r="60" spans="2:5" ht="13.5">
      <c r="B60">
        <v>109000</v>
      </c>
      <c r="C60">
        <f t="shared" si="0"/>
        <v>1000</v>
      </c>
      <c r="D60" t="s">
        <v>488</v>
      </c>
      <c r="E60" t="s">
        <v>114</v>
      </c>
    </row>
    <row r="61" spans="2:5" ht="13.5">
      <c r="B61">
        <v>110000</v>
      </c>
      <c r="C61">
        <f t="shared" si="0"/>
        <v>3000</v>
      </c>
      <c r="D61" t="s">
        <v>492</v>
      </c>
      <c r="E61" t="s">
        <v>114</v>
      </c>
    </row>
    <row r="62" spans="2:5" ht="13.5">
      <c r="B62">
        <v>113000</v>
      </c>
      <c r="C62">
        <f t="shared" si="0"/>
        <v>3000</v>
      </c>
      <c r="D62" t="s">
        <v>479</v>
      </c>
      <c r="E62" t="s">
        <v>114</v>
      </c>
    </row>
    <row r="63" spans="2:5" ht="13.5">
      <c r="B63">
        <v>116000</v>
      </c>
      <c r="C63">
        <f t="shared" si="0"/>
        <v>3000</v>
      </c>
      <c r="D63" t="s">
        <v>521</v>
      </c>
      <c r="E63" t="s">
        <v>110</v>
      </c>
    </row>
    <row r="64" spans="2:5" ht="13.5">
      <c r="B64">
        <v>119000</v>
      </c>
      <c r="C64">
        <f t="shared" si="0"/>
        <v>1000</v>
      </c>
      <c r="D64" t="s">
        <v>488</v>
      </c>
      <c r="E64" t="s">
        <v>114</v>
      </c>
    </row>
    <row r="65" spans="2:5" ht="13.5">
      <c r="B65">
        <v>120000</v>
      </c>
      <c r="C65">
        <f t="shared" si="0"/>
        <v>3000</v>
      </c>
      <c r="D65" t="s">
        <v>500</v>
      </c>
      <c r="E65" t="s">
        <v>114</v>
      </c>
    </row>
    <row r="66" spans="2:5" ht="13.5">
      <c r="B66">
        <v>123000</v>
      </c>
      <c r="C66">
        <f t="shared" si="0"/>
        <v>3000</v>
      </c>
      <c r="D66" t="s">
        <v>479</v>
      </c>
      <c r="E66" t="s">
        <v>114</v>
      </c>
    </row>
    <row r="67" spans="2:5" ht="13.5">
      <c r="B67">
        <v>126000</v>
      </c>
      <c r="C67">
        <f t="shared" si="0"/>
        <v>3000</v>
      </c>
      <c r="D67" t="s">
        <v>523</v>
      </c>
      <c r="E67" t="s">
        <v>110</v>
      </c>
    </row>
    <row r="68" spans="2:5" ht="13.5">
      <c r="B68">
        <v>129000</v>
      </c>
      <c r="C68">
        <f t="shared" si="0"/>
        <v>1000</v>
      </c>
      <c r="D68" t="s">
        <v>488</v>
      </c>
      <c r="E68" t="s">
        <v>114</v>
      </c>
    </row>
    <row r="69" spans="2:5" ht="13.5">
      <c r="B69">
        <v>130000</v>
      </c>
      <c r="C69">
        <f t="shared" si="0"/>
        <v>6000</v>
      </c>
      <c r="D69" t="s">
        <v>501</v>
      </c>
      <c r="E69" t="s">
        <v>114</v>
      </c>
    </row>
    <row r="70" spans="2:5" ht="13.5">
      <c r="B70">
        <v>136000</v>
      </c>
      <c r="C70">
        <f aca="true" t="shared" si="1" ref="C70:C75">B71-B70</f>
        <v>4000</v>
      </c>
      <c r="D70" t="s">
        <v>524</v>
      </c>
      <c r="E70" t="s">
        <v>110</v>
      </c>
    </row>
    <row r="71" spans="2:5" ht="13.5">
      <c r="B71">
        <v>140000</v>
      </c>
      <c r="C71" t="s">
        <v>467</v>
      </c>
      <c r="D71" t="s">
        <v>502</v>
      </c>
      <c r="E71" t="s">
        <v>114</v>
      </c>
    </row>
    <row r="72" ht="13.5">
      <c r="C72">
        <f t="shared" si="1"/>
        <v>0</v>
      </c>
    </row>
    <row r="73" ht="13.5">
      <c r="C73">
        <f t="shared" si="1"/>
        <v>0</v>
      </c>
    </row>
    <row r="74" ht="13.5">
      <c r="C74">
        <f t="shared" si="1"/>
        <v>0</v>
      </c>
    </row>
    <row r="75" ht="13.5">
      <c r="C75">
        <f t="shared" si="1"/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9"/>
  <sheetViews>
    <sheetView zoomScalePageLayoutView="0" workbookViewId="0" topLeftCell="A7">
      <selection activeCell="J50" sqref="J50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11</v>
      </c>
    </row>
    <row r="4" spans="2:14" ht="13.5">
      <c r="B4" s="111" t="s">
        <v>414</v>
      </c>
      <c r="C4" s="111" t="s">
        <v>420</v>
      </c>
      <c r="D4" s="111" t="s">
        <v>415</v>
      </c>
      <c r="E4" s="111"/>
      <c r="F4" s="111" t="s">
        <v>421</v>
      </c>
      <c r="G4" s="111" t="s">
        <v>416</v>
      </c>
      <c r="H4" s="111" t="s">
        <v>417</v>
      </c>
      <c r="I4" s="111"/>
      <c r="J4" s="111" t="s">
        <v>422</v>
      </c>
      <c r="K4" s="111" t="s">
        <v>418</v>
      </c>
      <c r="L4" s="111" t="s">
        <v>419</v>
      </c>
      <c r="M4" s="103"/>
      <c r="N4" s="105" t="s">
        <v>9</v>
      </c>
    </row>
    <row r="5" spans="2:13" ht="13.5">
      <c r="B5" s="111">
        <v>1</v>
      </c>
      <c r="C5" s="111" t="s">
        <v>423</v>
      </c>
      <c r="D5" s="111" t="s">
        <v>424</v>
      </c>
      <c r="E5" s="111"/>
      <c r="F5" s="111">
        <v>1</v>
      </c>
      <c r="G5" s="111">
        <v>0</v>
      </c>
      <c r="H5" s="111">
        <f aca="true" t="shared" si="0" ref="H5:H30">G6-G5</f>
        <v>100</v>
      </c>
      <c r="I5" s="111"/>
      <c r="J5" s="111">
        <v>1</v>
      </c>
      <c r="K5" s="111" t="s">
        <v>425</v>
      </c>
      <c r="L5" s="111" t="s">
        <v>190</v>
      </c>
      <c r="M5" s="103"/>
    </row>
    <row r="6" spans="2:14" ht="13.5">
      <c r="B6" s="111">
        <v>2</v>
      </c>
      <c r="C6" s="111" t="s">
        <v>426</v>
      </c>
      <c r="D6" s="111" t="s">
        <v>427</v>
      </c>
      <c r="E6" s="111"/>
      <c r="F6" s="111">
        <v>2</v>
      </c>
      <c r="G6" s="111">
        <v>100</v>
      </c>
      <c r="H6" s="111">
        <f t="shared" si="0"/>
        <v>200</v>
      </c>
      <c r="I6" s="111"/>
      <c r="J6" s="111">
        <v>2</v>
      </c>
      <c r="K6" s="111" t="s">
        <v>428</v>
      </c>
      <c r="L6" s="111" t="s">
        <v>190</v>
      </c>
      <c r="M6" s="103"/>
      <c r="N6" t="s">
        <v>73</v>
      </c>
    </row>
    <row r="7" spans="2:14" ht="13.5">
      <c r="B7" s="111">
        <v>3</v>
      </c>
      <c r="C7" s="111" t="s">
        <v>429</v>
      </c>
      <c r="D7" s="111" t="s">
        <v>430</v>
      </c>
      <c r="E7" s="111"/>
      <c r="F7" s="111">
        <v>3</v>
      </c>
      <c r="G7" s="111">
        <v>300</v>
      </c>
      <c r="H7" s="111">
        <f t="shared" si="0"/>
        <v>400</v>
      </c>
      <c r="I7" s="111"/>
      <c r="J7" s="111">
        <v>3</v>
      </c>
      <c r="K7" s="111" t="s">
        <v>428</v>
      </c>
      <c r="L7" s="111" t="s">
        <v>190</v>
      </c>
      <c r="M7" s="103"/>
      <c r="N7" t="s">
        <v>107</v>
      </c>
    </row>
    <row r="8" spans="2:14" ht="13.5">
      <c r="B8" s="111">
        <v>4</v>
      </c>
      <c r="C8" s="111" t="s">
        <v>429</v>
      </c>
      <c r="D8" s="111" t="s">
        <v>431</v>
      </c>
      <c r="E8" s="111"/>
      <c r="F8" s="111">
        <v>4</v>
      </c>
      <c r="G8" s="111">
        <v>700</v>
      </c>
      <c r="H8" s="111">
        <f t="shared" si="0"/>
        <v>800</v>
      </c>
      <c r="I8" s="111"/>
      <c r="J8" s="111">
        <v>4</v>
      </c>
      <c r="K8" s="111" t="s">
        <v>428</v>
      </c>
      <c r="L8" s="111" t="s">
        <v>190</v>
      </c>
      <c r="M8" s="103"/>
      <c r="N8" t="s">
        <v>108</v>
      </c>
    </row>
    <row r="9" spans="2:13" ht="13.5">
      <c r="B9" s="111">
        <v>5</v>
      </c>
      <c r="C9" s="111" t="s">
        <v>432</v>
      </c>
      <c r="D9" s="111" t="s">
        <v>433</v>
      </c>
      <c r="E9" s="111"/>
      <c r="F9" s="111">
        <v>5</v>
      </c>
      <c r="G9" s="111">
        <v>1500</v>
      </c>
      <c r="H9" s="111">
        <f t="shared" si="0"/>
        <v>1600</v>
      </c>
      <c r="I9" s="111"/>
      <c r="J9" s="111">
        <v>5</v>
      </c>
      <c r="K9" s="111" t="s">
        <v>428</v>
      </c>
      <c r="L9" s="111" t="s">
        <v>190</v>
      </c>
      <c r="M9" s="103"/>
    </row>
    <row r="10" spans="2:13" ht="13.5">
      <c r="B10" s="111">
        <v>6</v>
      </c>
      <c r="C10" s="111" t="s">
        <v>432</v>
      </c>
      <c r="D10" s="111" t="s">
        <v>434</v>
      </c>
      <c r="E10" s="111"/>
      <c r="F10" s="111">
        <v>6</v>
      </c>
      <c r="G10" s="111">
        <v>3100</v>
      </c>
      <c r="H10" s="111">
        <f t="shared" si="0"/>
        <v>3200</v>
      </c>
      <c r="I10" s="111"/>
      <c r="J10" s="111">
        <v>6</v>
      </c>
      <c r="K10" s="111" t="s">
        <v>428</v>
      </c>
      <c r="L10" s="111" t="s">
        <v>190</v>
      </c>
      <c r="M10" s="103"/>
    </row>
    <row r="11" spans="2:13" ht="13.5">
      <c r="B11" s="111">
        <v>7</v>
      </c>
      <c r="C11" s="111" t="s">
        <v>435</v>
      </c>
      <c r="D11" s="111" t="s">
        <v>436</v>
      </c>
      <c r="E11" s="111"/>
      <c r="F11" s="111">
        <v>7</v>
      </c>
      <c r="G11" s="111">
        <v>6300</v>
      </c>
      <c r="H11" s="111">
        <f t="shared" si="0"/>
        <v>6400</v>
      </c>
      <c r="I11" s="111"/>
      <c r="J11" s="111">
        <v>7</v>
      </c>
      <c r="K11" s="111" t="s">
        <v>428</v>
      </c>
      <c r="L11" s="111" t="s">
        <v>190</v>
      </c>
      <c r="M11" s="103"/>
    </row>
    <row r="12" spans="2:14" ht="13.5">
      <c r="B12" s="111">
        <v>8</v>
      </c>
      <c r="C12" s="111" t="s">
        <v>435</v>
      </c>
      <c r="D12" s="111" t="s">
        <v>437</v>
      </c>
      <c r="E12" s="111"/>
      <c r="F12" s="111">
        <v>8</v>
      </c>
      <c r="G12" s="111">
        <v>12700</v>
      </c>
      <c r="H12" s="111">
        <f t="shared" si="0"/>
        <v>12800</v>
      </c>
      <c r="I12" s="111"/>
      <c r="J12" s="111">
        <v>8</v>
      </c>
      <c r="K12" s="111" t="s">
        <v>428</v>
      </c>
      <c r="L12" s="111" t="s">
        <v>190</v>
      </c>
      <c r="M12" s="103"/>
      <c r="N12" t="s">
        <v>98</v>
      </c>
    </row>
    <row r="13" spans="2:13" ht="13.5">
      <c r="B13" s="111">
        <v>9</v>
      </c>
      <c r="C13" s="111" t="s">
        <v>438</v>
      </c>
      <c r="D13" s="111" t="s">
        <v>439</v>
      </c>
      <c r="E13" s="111"/>
      <c r="F13" s="111">
        <v>9</v>
      </c>
      <c r="G13" s="111">
        <v>25500</v>
      </c>
      <c r="H13" s="111">
        <f t="shared" si="0"/>
        <v>12800</v>
      </c>
      <c r="I13" s="111"/>
      <c r="J13" s="111">
        <v>9</v>
      </c>
      <c r="K13" s="111" t="s">
        <v>428</v>
      </c>
      <c r="L13" s="111" t="s">
        <v>190</v>
      </c>
      <c r="M13" s="103"/>
    </row>
    <row r="14" spans="2:13" ht="13.5">
      <c r="B14" s="111">
        <v>10</v>
      </c>
      <c r="C14" s="111" t="s">
        <v>438</v>
      </c>
      <c r="D14" s="111" t="s">
        <v>440</v>
      </c>
      <c r="E14" s="111"/>
      <c r="F14" s="111">
        <v>10</v>
      </c>
      <c r="G14" s="111">
        <v>38300</v>
      </c>
      <c r="H14" s="111">
        <f t="shared" si="0"/>
        <v>12800</v>
      </c>
      <c r="I14" s="111"/>
      <c r="J14" s="111">
        <v>10</v>
      </c>
      <c r="K14" s="111" t="s">
        <v>428</v>
      </c>
      <c r="L14" s="111" t="s">
        <v>190</v>
      </c>
      <c r="M14" s="103"/>
    </row>
    <row r="15" spans="2:13" ht="13.5">
      <c r="B15" s="111">
        <v>11</v>
      </c>
      <c r="C15" s="111" t="s">
        <v>441</v>
      </c>
      <c r="D15" s="111" t="s">
        <v>442</v>
      </c>
      <c r="E15" s="111"/>
      <c r="F15" s="111">
        <v>11</v>
      </c>
      <c r="G15" s="111">
        <v>51100</v>
      </c>
      <c r="H15" s="111">
        <f t="shared" si="0"/>
        <v>12800</v>
      </c>
      <c r="I15" s="111"/>
      <c r="J15" s="111">
        <v>11</v>
      </c>
      <c r="K15" s="111" t="s">
        <v>428</v>
      </c>
      <c r="L15" s="111" t="s">
        <v>190</v>
      </c>
      <c r="M15" s="103"/>
    </row>
    <row r="16" spans="2:13" ht="13.5">
      <c r="B16" s="111">
        <v>12</v>
      </c>
      <c r="C16" s="111" t="s">
        <v>441</v>
      </c>
      <c r="D16" s="111" t="s">
        <v>443</v>
      </c>
      <c r="E16" s="111"/>
      <c r="F16" s="111">
        <v>12</v>
      </c>
      <c r="G16" s="111">
        <v>63900</v>
      </c>
      <c r="H16" s="111">
        <f t="shared" si="0"/>
        <v>12800</v>
      </c>
      <c r="I16" s="111"/>
      <c r="J16" s="111">
        <v>12</v>
      </c>
      <c r="K16" s="111" t="s">
        <v>428</v>
      </c>
      <c r="L16" s="111" t="s">
        <v>190</v>
      </c>
      <c r="M16" s="103"/>
    </row>
    <row r="17" spans="2:13" ht="13.5">
      <c r="B17" s="111">
        <v>13</v>
      </c>
      <c r="C17" s="111" t="s">
        <v>441</v>
      </c>
      <c r="D17" s="111" t="s">
        <v>444</v>
      </c>
      <c r="E17" s="111"/>
      <c r="F17" s="111">
        <v>13</v>
      </c>
      <c r="G17" s="111">
        <v>76700</v>
      </c>
      <c r="H17" s="111">
        <f t="shared" si="0"/>
        <v>12800</v>
      </c>
      <c r="I17" s="111"/>
      <c r="J17" s="111">
        <v>13</v>
      </c>
      <c r="K17" s="111" t="s">
        <v>428</v>
      </c>
      <c r="L17" s="111" t="s">
        <v>190</v>
      </c>
      <c r="M17" s="103"/>
    </row>
    <row r="18" spans="2:13" ht="13.5">
      <c r="B18" s="111">
        <v>14</v>
      </c>
      <c r="C18" s="111" t="s">
        <v>441</v>
      </c>
      <c r="D18" s="111" t="s">
        <v>445</v>
      </c>
      <c r="E18" s="112"/>
      <c r="F18" s="111">
        <v>14</v>
      </c>
      <c r="G18" s="111">
        <v>89500</v>
      </c>
      <c r="H18" s="111">
        <f t="shared" si="0"/>
        <v>12800</v>
      </c>
      <c r="I18" s="111"/>
      <c r="J18" s="111">
        <v>14</v>
      </c>
      <c r="K18" s="111" t="s">
        <v>428</v>
      </c>
      <c r="L18" s="111" t="s">
        <v>190</v>
      </c>
      <c r="M18" s="103"/>
    </row>
    <row r="19" spans="2:13" ht="13.5">
      <c r="B19" s="111">
        <v>15</v>
      </c>
      <c r="C19" s="111" t="s">
        <v>446</v>
      </c>
      <c r="D19" s="111" t="s">
        <v>447</v>
      </c>
      <c r="E19" s="111"/>
      <c r="F19" s="111">
        <v>15</v>
      </c>
      <c r="G19" s="111">
        <v>102300</v>
      </c>
      <c r="H19" s="111">
        <f t="shared" si="0"/>
        <v>12800</v>
      </c>
      <c r="I19" s="111"/>
      <c r="J19" s="111">
        <v>15</v>
      </c>
      <c r="K19" s="111" t="s">
        <v>448</v>
      </c>
      <c r="L19" s="111" t="s">
        <v>190</v>
      </c>
      <c r="M19" s="103"/>
    </row>
    <row r="20" spans="2:13" ht="13.5">
      <c r="B20" s="111">
        <v>16</v>
      </c>
      <c r="C20" s="111" t="s">
        <v>446</v>
      </c>
      <c r="D20" s="111" t="s">
        <v>449</v>
      </c>
      <c r="E20" s="111"/>
      <c r="F20" s="111">
        <v>16</v>
      </c>
      <c r="G20" s="111">
        <v>115100</v>
      </c>
      <c r="H20" s="111">
        <f t="shared" si="0"/>
        <v>12800</v>
      </c>
      <c r="I20" s="111"/>
      <c r="J20" s="111">
        <v>16</v>
      </c>
      <c r="K20" s="111" t="s">
        <v>448</v>
      </c>
      <c r="L20" s="111" t="s">
        <v>190</v>
      </c>
      <c r="M20" s="103"/>
    </row>
    <row r="21" spans="2:13" ht="13.5">
      <c r="B21" s="111">
        <v>17</v>
      </c>
      <c r="C21" s="111" t="s">
        <v>446</v>
      </c>
      <c r="D21" s="111" t="s">
        <v>450</v>
      </c>
      <c r="E21" s="111"/>
      <c r="F21" s="111">
        <v>17</v>
      </c>
      <c r="G21" s="111">
        <v>127900</v>
      </c>
      <c r="H21" s="111">
        <f t="shared" si="0"/>
        <v>12800</v>
      </c>
      <c r="I21" s="111"/>
      <c r="J21" s="111">
        <v>17</v>
      </c>
      <c r="K21" s="111" t="s">
        <v>448</v>
      </c>
      <c r="L21" s="111" t="s">
        <v>190</v>
      </c>
      <c r="M21" s="103"/>
    </row>
    <row r="22" spans="2:13" ht="13.5">
      <c r="B22" s="111">
        <v>18</v>
      </c>
      <c r="C22" s="111" t="s">
        <v>446</v>
      </c>
      <c r="D22" s="111" t="s">
        <v>451</v>
      </c>
      <c r="E22" s="111"/>
      <c r="F22" s="111">
        <v>18</v>
      </c>
      <c r="G22" s="111">
        <v>140700</v>
      </c>
      <c r="H22" s="111">
        <f t="shared" si="0"/>
        <v>12800</v>
      </c>
      <c r="I22" s="111"/>
      <c r="J22" s="111">
        <v>18</v>
      </c>
      <c r="K22" s="111" t="s">
        <v>448</v>
      </c>
      <c r="L22" s="111" t="s">
        <v>190</v>
      </c>
      <c r="M22" s="103"/>
    </row>
    <row r="23" spans="2:13" ht="13.5">
      <c r="B23" s="110">
        <v>19</v>
      </c>
      <c r="C23" s="111" t="s">
        <v>446</v>
      </c>
      <c r="D23" s="111" t="s">
        <v>452</v>
      </c>
      <c r="E23" s="111"/>
      <c r="F23" s="110">
        <v>19</v>
      </c>
      <c r="G23" s="111">
        <v>153500</v>
      </c>
      <c r="H23" s="111">
        <f t="shared" si="0"/>
        <v>12800</v>
      </c>
      <c r="I23" s="111"/>
      <c r="J23" s="110">
        <v>19</v>
      </c>
      <c r="K23" s="111" t="s">
        <v>448</v>
      </c>
      <c r="L23" s="111" t="s">
        <v>190</v>
      </c>
      <c r="M23" s="103"/>
    </row>
    <row r="24" spans="2:14" ht="13.5">
      <c r="B24" s="110">
        <v>20</v>
      </c>
      <c r="C24" s="111" t="s">
        <v>453</v>
      </c>
      <c r="D24" s="111" t="s">
        <v>454</v>
      </c>
      <c r="E24" s="111"/>
      <c r="F24" s="110">
        <v>20</v>
      </c>
      <c r="G24" s="111">
        <v>166300</v>
      </c>
      <c r="H24" s="111">
        <f t="shared" si="0"/>
        <v>16000</v>
      </c>
      <c r="I24" s="111"/>
      <c r="J24" s="110">
        <v>20</v>
      </c>
      <c r="K24" s="111" t="s">
        <v>455</v>
      </c>
      <c r="L24" s="111" t="s">
        <v>190</v>
      </c>
      <c r="M24" s="103"/>
      <c r="N24" t="s">
        <v>105</v>
      </c>
    </row>
    <row r="25" spans="2:13" ht="13.5">
      <c r="B25" s="110">
        <v>21</v>
      </c>
      <c r="C25" s="111" t="s">
        <v>453</v>
      </c>
      <c r="D25" s="111" t="s">
        <v>456</v>
      </c>
      <c r="E25" s="111"/>
      <c r="F25" s="110">
        <v>21</v>
      </c>
      <c r="G25" s="111">
        <v>182300</v>
      </c>
      <c r="H25" s="111">
        <f t="shared" si="0"/>
        <v>16000</v>
      </c>
      <c r="I25" s="111"/>
      <c r="J25" s="110">
        <v>21</v>
      </c>
      <c r="K25" s="111" t="s">
        <v>455</v>
      </c>
      <c r="L25" s="111" t="s">
        <v>190</v>
      </c>
      <c r="M25" s="103"/>
    </row>
    <row r="26" spans="2:13" ht="13.5">
      <c r="B26" s="110">
        <v>22</v>
      </c>
      <c r="C26" s="111" t="s">
        <v>453</v>
      </c>
      <c r="D26" s="111" t="s">
        <v>262</v>
      </c>
      <c r="E26" s="111"/>
      <c r="F26" s="110">
        <v>22</v>
      </c>
      <c r="G26" s="111">
        <v>198300</v>
      </c>
      <c r="H26" s="111">
        <f t="shared" si="0"/>
        <v>16000</v>
      </c>
      <c r="I26" s="111"/>
      <c r="J26" s="110">
        <v>22</v>
      </c>
      <c r="K26" s="111" t="s">
        <v>457</v>
      </c>
      <c r="L26" s="111" t="s">
        <v>190</v>
      </c>
      <c r="M26" s="103"/>
    </row>
    <row r="27" spans="2:13" ht="13.5">
      <c r="B27" s="110">
        <v>23</v>
      </c>
      <c r="C27" s="111" t="s">
        <v>453</v>
      </c>
      <c r="D27" s="111" t="s">
        <v>263</v>
      </c>
      <c r="E27" s="111"/>
      <c r="F27" s="110">
        <v>23</v>
      </c>
      <c r="G27" s="111">
        <v>214300</v>
      </c>
      <c r="H27" s="111">
        <f t="shared" si="0"/>
        <v>16000</v>
      </c>
      <c r="I27" s="111"/>
      <c r="J27" s="110">
        <v>23</v>
      </c>
      <c r="K27" s="111" t="s">
        <v>457</v>
      </c>
      <c r="L27" s="111" t="s">
        <v>190</v>
      </c>
      <c r="M27" s="103"/>
    </row>
    <row r="28" spans="2:13" ht="13.5">
      <c r="B28" s="110">
        <v>24</v>
      </c>
      <c r="C28" s="111" t="s">
        <v>453</v>
      </c>
      <c r="D28" s="111" t="s">
        <v>293</v>
      </c>
      <c r="E28" s="111"/>
      <c r="F28" s="110">
        <v>24</v>
      </c>
      <c r="G28" s="111">
        <v>230300</v>
      </c>
      <c r="H28" s="111">
        <f>G29-G28</f>
        <v>16000</v>
      </c>
      <c r="I28" s="111"/>
      <c r="J28" s="110">
        <v>24</v>
      </c>
      <c r="K28" s="111" t="s">
        <v>457</v>
      </c>
      <c r="L28" s="111" t="s">
        <v>190</v>
      </c>
      <c r="M28" s="103"/>
    </row>
    <row r="29" spans="2:13" ht="13.5">
      <c r="B29" s="110">
        <v>25</v>
      </c>
      <c r="C29" s="111" t="s">
        <v>453</v>
      </c>
      <c r="D29" s="111" t="s">
        <v>296</v>
      </c>
      <c r="E29" s="111"/>
      <c r="F29" s="110">
        <v>25</v>
      </c>
      <c r="G29" s="111">
        <v>246300</v>
      </c>
      <c r="H29" s="111">
        <f t="shared" si="0"/>
        <v>16000</v>
      </c>
      <c r="I29" s="111"/>
      <c r="J29" s="110">
        <v>25</v>
      </c>
      <c r="K29" s="111" t="s">
        <v>457</v>
      </c>
      <c r="L29" s="111" t="s">
        <v>190</v>
      </c>
      <c r="M29" s="103"/>
    </row>
    <row r="30" spans="2:13" ht="13.5">
      <c r="B30" s="110">
        <v>26</v>
      </c>
      <c r="C30" s="111" t="s">
        <v>453</v>
      </c>
      <c r="D30" s="111" t="s">
        <v>346</v>
      </c>
      <c r="E30" s="111"/>
      <c r="F30" s="110">
        <v>26</v>
      </c>
      <c r="G30" s="111">
        <v>262300</v>
      </c>
      <c r="H30" s="111">
        <f t="shared" si="0"/>
        <v>16000</v>
      </c>
      <c r="I30" s="111"/>
      <c r="J30" s="110">
        <v>26</v>
      </c>
      <c r="K30" s="111" t="s">
        <v>457</v>
      </c>
      <c r="L30" s="111" t="s">
        <v>190</v>
      </c>
      <c r="M30" s="103"/>
    </row>
    <row r="31" spans="2:12" ht="13.5">
      <c r="B31" s="110">
        <v>27</v>
      </c>
      <c r="C31" s="111" t="s">
        <v>453</v>
      </c>
      <c r="D31" s="111" t="s">
        <v>368</v>
      </c>
      <c r="E31" s="111"/>
      <c r="F31" s="110">
        <v>27</v>
      </c>
      <c r="G31" s="111">
        <v>278300</v>
      </c>
      <c r="H31" s="111">
        <f>G32-G31</f>
        <v>16000</v>
      </c>
      <c r="I31" s="111"/>
      <c r="J31" s="110">
        <v>27</v>
      </c>
      <c r="K31" s="111" t="s">
        <v>457</v>
      </c>
      <c r="L31" s="111" t="s">
        <v>190</v>
      </c>
    </row>
    <row r="32" spans="2:12" ht="13.5">
      <c r="B32" s="110">
        <v>28</v>
      </c>
      <c r="C32" s="111" t="s">
        <v>453</v>
      </c>
      <c r="D32" s="111" t="s">
        <v>376</v>
      </c>
      <c r="E32" s="111"/>
      <c r="F32" s="110">
        <v>28</v>
      </c>
      <c r="G32" s="111">
        <v>294300</v>
      </c>
      <c r="H32" s="111">
        <f>G33-G32</f>
        <v>16000</v>
      </c>
      <c r="I32" s="111"/>
      <c r="J32" s="110">
        <v>28</v>
      </c>
      <c r="K32" s="111" t="s">
        <v>457</v>
      </c>
      <c r="L32" s="111" t="s">
        <v>190</v>
      </c>
    </row>
    <row r="33" spans="2:12" ht="13.5">
      <c r="B33" s="110">
        <v>29</v>
      </c>
      <c r="C33" s="111" t="s">
        <v>453</v>
      </c>
      <c r="D33" s="111" t="s">
        <v>410</v>
      </c>
      <c r="E33" s="111"/>
      <c r="F33" s="110">
        <v>29</v>
      </c>
      <c r="G33" s="111">
        <v>310300</v>
      </c>
      <c r="H33" s="111">
        <f>G34-G33</f>
        <v>16000</v>
      </c>
      <c r="I33" s="111"/>
      <c r="J33" s="110">
        <v>29</v>
      </c>
      <c r="K33" s="111" t="s">
        <v>457</v>
      </c>
      <c r="L33" s="111" t="s">
        <v>190</v>
      </c>
    </row>
    <row r="34" spans="2:12" ht="13.5">
      <c r="B34" s="3">
        <v>30</v>
      </c>
      <c r="C34" s="1" t="s">
        <v>747</v>
      </c>
      <c r="D34" s="1"/>
      <c r="E34" s="1"/>
      <c r="F34" s="3">
        <v>30</v>
      </c>
      <c r="G34" s="1">
        <v>326300</v>
      </c>
      <c r="H34" s="1">
        <f>G35-G34</f>
        <v>-326300</v>
      </c>
      <c r="I34" s="1"/>
      <c r="J34" s="3">
        <v>30</v>
      </c>
      <c r="K34" s="1"/>
      <c r="L34" s="1"/>
    </row>
    <row r="35" spans="2:12" ht="13.5">
      <c r="B35" s="3">
        <v>31</v>
      </c>
      <c r="C35" s="1"/>
      <c r="D35" s="1"/>
      <c r="E35" s="1"/>
      <c r="F35" s="3">
        <v>31</v>
      </c>
      <c r="G35" s="1"/>
      <c r="H35" s="1">
        <f>G36-G35</f>
        <v>0</v>
      </c>
      <c r="I35" s="1"/>
      <c r="J35" s="3">
        <v>31</v>
      </c>
      <c r="K35" s="1"/>
      <c r="L35" s="1"/>
    </row>
    <row r="36" spans="2:12" ht="13.5">
      <c r="B36" s="3">
        <v>32</v>
      </c>
      <c r="C36" s="1"/>
      <c r="D36" s="1"/>
      <c r="E36" s="1"/>
      <c r="F36" s="3">
        <v>32</v>
      </c>
      <c r="G36" s="1"/>
      <c r="H36" s="1">
        <f>G44-G36</f>
        <v>0</v>
      </c>
      <c r="I36" s="1"/>
      <c r="J36" s="3">
        <v>32</v>
      </c>
      <c r="K36" s="1"/>
      <c r="L36" s="1"/>
    </row>
    <row r="37" spans="2:12" ht="13.5">
      <c r="B37" s="3">
        <v>33</v>
      </c>
      <c r="C37" s="1"/>
      <c r="D37" s="1"/>
      <c r="E37" s="1"/>
      <c r="F37" s="3">
        <v>33</v>
      </c>
      <c r="G37" s="1"/>
      <c r="H37" s="1">
        <f>G45-G37</f>
        <v>0</v>
      </c>
      <c r="I37" s="1"/>
      <c r="J37" s="3">
        <v>33</v>
      </c>
      <c r="K37" s="1"/>
      <c r="L37" s="1"/>
    </row>
    <row r="38" spans="2:12" ht="13.5">
      <c r="B38" s="3">
        <v>34</v>
      </c>
      <c r="C38" s="1"/>
      <c r="D38" s="1"/>
      <c r="E38" s="1"/>
      <c r="F38" s="3">
        <v>34</v>
      </c>
      <c r="G38" s="1"/>
      <c r="H38" s="1">
        <f>G46-G38</f>
        <v>0</v>
      </c>
      <c r="I38" s="1"/>
      <c r="J38" s="3">
        <v>34</v>
      </c>
      <c r="K38" s="1"/>
      <c r="L38" s="1"/>
    </row>
    <row r="39" spans="2:12" ht="13.5">
      <c r="B39" s="3">
        <v>35</v>
      </c>
      <c r="C39" s="1"/>
      <c r="D39" s="1"/>
      <c r="E39" s="1"/>
      <c r="F39" s="3">
        <v>35</v>
      </c>
      <c r="G39" s="1"/>
      <c r="H39" s="1">
        <f>G47-G39</f>
        <v>0</v>
      </c>
      <c r="I39" s="1"/>
      <c r="J39" s="3">
        <v>35</v>
      </c>
      <c r="K39" s="1"/>
      <c r="L39" s="1"/>
    </row>
    <row r="42" ht="13.5">
      <c r="D42" t="s">
        <v>104</v>
      </c>
    </row>
    <row r="49" spans="4:8" ht="13.5">
      <c r="D49" t="s">
        <v>525</v>
      </c>
      <c r="F49" t="s">
        <v>752</v>
      </c>
      <c r="G49" t="s">
        <v>559</v>
      </c>
      <c r="H49" t="s">
        <v>560</v>
      </c>
    </row>
    <row r="50" spans="3:10" ht="13.5">
      <c r="C50" s="114"/>
      <c r="D50" t="s">
        <v>526</v>
      </c>
      <c r="E50">
        <v>21</v>
      </c>
      <c r="F50" t="s">
        <v>527</v>
      </c>
      <c r="G50">
        <v>0.5</v>
      </c>
      <c r="H50">
        <v>10</v>
      </c>
      <c r="J50" t="s">
        <v>756</v>
      </c>
    </row>
    <row r="51" spans="3:8" ht="13.5">
      <c r="C51" s="114"/>
      <c r="E51">
        <v>22</v>
      </c>
      <c r="F51" t="s">
        <v>558</v>
      </c>
      <c r="G51">
        <v>0</v>
      </c>
      <c r="H51">
        <v>20</v>
      </c>
    </row>
    <row r="52" spans="3:8" ht="13.5">
      <c r="C52" s="114"/>
      <c r="E52">
        <v>23</v>
      </c>
      <c r="F52" t="s">
        <v>558</v>
      </c>
      <c r="G52">
        <v>0.5</v>
      </c>
      <c r="H52">
        <v>30</v>
      </c>
    </row>
    <row r="53" spans="3:8" ht="13.5">
      <c r="C53" s="114"/>
      <c r="E53">
        <v>24</v>
      </c>
      <c r="F53" t="s">
        <v>748</v>
      </c>
      <c r="H53">
        <v>40</v>
      </c>
    </row>
    <row r="54" spans="3:8" ht="13.5">
      <c r="C54" s="114"/>
      <c r="E54">
        <v>25</v>
      </c>
      <c r="F54" t="s">
        <v>748</v>
      </c>
      <c r="G54">
        <v>0.5</v>
      </c>
      <c r="H54">
        <v>50</v>
      </c>
    </row>
    <row r="55" spans="3:8" ht="13.5">
      <c r="C55" s="114"/>
      <c r="E55">
        <v>26</v>
      </c>
      <c r="F55" t="s">
        <v>749</v>
      </c>
      <c r="H55">
        <v>60</v>
      </c>
    </row>
    <row r="56" spans="3:8" ht="13.5">
      <c r="C56" s="114"/>
      <c r="E56">
        <v>27</v>
      </c>
      <c r="F56" t="s">
        <v>749</v>
      </c>
      <c r="G56">
        <v>0.5</v>
      </c>
      <c r="H56">
        <v>70</v>
      </c>
    </row>
    <row r="57" spans="3:9" ht="13.5">
      <c r="C57" s="114"/>
      <c r="E57">
        <v>28</v>
      </c>
      <c r="F57" t="s">
        <v>750</v>
      </c>
      <c r="G57">
        <v>0.5</v>
      </c>
      <c r="H57">
        <v>80</v>
      </c>
      <c r="I57" t="s">
        <v>751</v>
      </c>
    </row>
    <row r="58" spans="5:8" ht="13.5">
      <c r="E58">
        <v>29</v>
      </c>
      <c r="F58" t="s">
        <v>750</v>
      </c>
      <c r="G58">
        <v>0.8</v>
      </c>
      <c r="H58">
        <v>90</v>
      </c>
    </row>
    <row r="59" ht="13.5">
      <c r="E59">
        <v>30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193</v>
      </c>
    </row>
    <row r="2" ht="13.5">
      <c r="B2" t="s">
        <v>294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194</v>
      </c>
    </row>
    <row r="13" spans="2:5" ht="13.5">
      <c r="B13" t="s">
        <v>197</v>
      </c>
      <c r="C13" t="s">
        <v>23</v>
      </c>
      <c r="D13" t="s">
        <v>377</v>
      </c>
      <c r="E13" t="s">
        <v>378</v>
      </c>
    </row>
    <row r="14" spans="2:4" ht="13.5">
      <c r="B14" t="s">
        <v>195</v>
      </c>
      <c r="C14" t="s">
        <v>196</v>
      </c>
      <c r="D14">
        <v>2</v>
      </c>
    </row>
    <row r="15" spans="2:4" ht="13.5">
      <c r="B15" t="s">
        <v>199</v>
      </c>
      <c r="C15" t="s">
        <v>198</v>
      </c>
      <c r="D15">
        <v>1</v>
      </c>
    </row>
    <row r="16" spans="2:3" ht="13.5">
      <c r="B16" t="s">
        <v>201</v>
      </c>
      <c r="C16" t="s">
        <v>200</v>
      </c>
    </row>
    <row r="17" spans="2:4" ht="13.5">
      <c r="B17" t="s">
        <v>203</v>
      </c>
      <c r="C17" t="s">
        <v>204</v>
      </c>
      <c r="D17">
        <v>3</v>
      </c>
    </row>
    <row r="18" spans="2:4" ht="13.5">
      <c r="B18" t="s">
        <v>205</v>
      </c>
      <c r="C18" t="s">
        <v>206</v>
      </c>
      <c r="D18">
        <v>2</v>
      </c>
    </row>
    <row r="19" spans="2:4" ht="13.5">
      <c r="B19" t="s">
        <v>207</v>
      </c>
      <c r="C19" t="s">
        <v>208</v>
      </c>
      <c r="D19">
        <v>1</v>
      </c>
    </row>
    <row r="20" spans="2:4" ht="13.5">
      <c r="B20" t="s">
        <v>210</v>
      </c>
      <c r="C20" t="s">
        <v>209</v>
      </c>
      <c r="D20">
        <v>2</v>
      </c>
    </row>
    <row r="21" spans="2:4" ht="13.5">
      <c r="B21" t="s">
        <v>212</v>
      </c>
      <c r="C21" t="s">
        <v>211</v>
      </c>
      <c r="D21">
        <v>3</v>
      </c>
    </row>
    <row r="22" spans="2:4" ht="13.5">
      <c r="B22" t="s">
        <v>214</v>
      </c>
      <c r="C22" t="s">
        <v>213</v>
      </c>
      <c r="D22">
        <v>3</v>
      </c>
    </row>
    <row r="23" ht="13.5">
      <c r="B23" t="s">
        <v>215</v>
      </c>
    </row>
    <row r="24" ht="13.5">
      <c r="B24" t="s">
        <v>202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13</v>
      </c>
      <c r="C3" s="1" t="s">
        <v>14</v>
      </c>
      <c r="D3" s="1" t="s">
        <v>18</v>
      </c>
      <c r="E3" s="1" t="s">
        <v>15</v>
      </c>
      <c r="F3" s="1" t="s">
        <v>41</v>
      </c>
      <c r="G3" s="1" t="s">
        <v>103</v>
      </c>
      <c r="H3" s="1" t="s">
        <v>110</v>
      </c>
      <c r="I3" s="1" t="s">
        <v>75</v>
      </c>
      <c r="J3" s="1" t="s">
        <v>117</v>
      </c>
      <c r="K3" s="1" t="s">
        <v>40</v>
      </c>
    </row>
    <row r="4" spans="2:11" ht="13.5">
      <c r="B4" s="1" t="s">
        <v>25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6">
        <f>C4/E4</f>
        <v>7.874015748031496</v>
      </c>
      <c r="H4" s="106">
        <v>5</v>
      </c>
      <c r="I4" s="1">
        <v>1</v>
      </c>
      <c r="J4" s="1" t="s">
        <v>118</v>
      </c>
      <c r="K4" s="1" t="s">
        <v>136</v>
      </c>
    </row>
    <row r="5" spans="2:11" ht="13.5">
      <c r="B5" s="1" t="s">
        <v>19</v>
      </c>
      <c r="C5" s="1">
        <v>1000</v>
      </c>
      <c r="D5" s="1">
        <v>80</v>
      </c>
      <c r="E5" s="1">
        <v>120</v>
      </c>
      <c r="F5" s="1">
        <f t="shared" si="0"/>
        <v>200</v>
      </c>
      <c r="G5" s="16">
        <f>C5/E5</f>
        <v>8.333333333333334</v>
      </c>
      <c r="H5" s="106">
        <v>5</v>
      </c>
      <c r="I5" s="1">
        <v>1</v>
      </c>
      <c r="J5" s="1" t="s">
        <v>118</v>
      </c>
      <c r="K5" s="1" t="s">
        <v>136</v>
      </c>
    </row>
    <row r="6" spans="2:11" ht="13.5">
      <c r="B6" s="1" t="s">
        <v>102</v>
      </c>
      <c r="C6" s="1">
        <v>800</v>
      </c>
      <c r="D6" s="1">
        <v>73</v>
      </c>
      <c r="E6" s="1">
        <v>36</v>
      </c>
      <c r="F6" s="1">
        <f>SUM(D6:E6)</f>
        <v>109</v>
      </c>
      <c r="G6" s="16">
        <f>C6/E6</f>
        <v>22.22222222222222</v>
      </c>
      <c r="H6" s="106">
        <v>5</v>
      </c>
      <c r="I6" s="1">
        <v>8</v>
      </c>
      <c r="J6" s="1" t="s">
        <v>118</v>
      </c>
      <c r="K6" s="1" t="s">
        <v>137</v>
      </c>
    </row>
    <row r="7" spans="2:11" ht="13.5">
      <c r="B7" s="3" t="s">
        <v>57</v>
      </c>
      <c r="C7" s="1">
        <v>650</v>
      </c>
      <c r="D7" s="3">
        <v>60</v>
      </c>
      <c r="E7" s="1">
        <v>30</v>
      </c>
      <c r="F7" s="3">
        <f t="shared" si="0"/>
        <v>90</v>
      </c>
      <c r="G7" s="16">
        <f aca="true" t="shared" si="1" ref="G7:G15">C7/E7</f>
        <v>21.666666666666668</v>
      </c>
      <c r="H7" s="106"/>
      <c r="I7" s="1">
        <v>7</v>
      </c>
      <c r="J7" s="1" t="s">
        <v>118</v>
      </c>
      <c r="K7" s="1" t="s">
        <v>137</v>
      </c>
    </row>
    <row r="8" spans="2:11" ht="13.5">
      <c r="B8" s="1" t="s">
        <v>12</v>
      </c>
      <c r="C8" s="1">
        <v>600</v>
      </c>
      <c r="D8" s="1">
        <v>58</v>
      </c>
      <c r="E8" s="1">
        <v>29</v>
      </c>
      <c r="F8" s="1">
        <f t="shared" si="0"/>
        <v>87</v>
      </c>
      <c r="G8" s="16">
        <f t="shared" si="1"/>
        <v>20.689655172413794</v>
      </c>
      <c r="H8" s="106"/>
      <c r="I8" s="1">
        <v>6</v>
      </c>
      <c r="J8" s="1" t="s">
        <v>118</v>
      </c>
      <c r="K8" s="1" t="s">
        <v>137</v>
      </c>
    </row>
    <row r="9" spans="2:11" ht="13.5">
      <c r="B9" s="1" t="s">
        <v>16</v>
      </c>
      <c r="C9" s="1">
        <v>525</v>
      </c>
      <c r="D9" s="1">
        <v>56</v>
      </c>
      <c r="E9" s="1">
        <v>28</v>
      </c>
      <c r="F9" s="1">
        <f t="shared" si="0"/>
        <v>84</v>
      </c>
      <c r="G9" s="16">
        <f t="shared" si="1"/>
        <v>18.75</v>
      </c>
      <c r="H9" s="106"/>
      <c r="I9" s="1">
        <v>5</v>
      </c>
      <c r="J9" s="1" t="s">
        <v>118</v>
      </c>
      <c r="K9" s="1" t="s">
        <v>137</v>
      </c>
    </row>
    <row r="10" spans="2:11" ht="13.5">
      <c r="B10" s="1" t="s">
        <v>31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6">
        <f t="shared" si="1"/>
        <v>17.77777777777778</v>
      </c>
      <c r="H10" s="106"/>
      <c r="I10" s="1">
        <v>4</v>
      </c>
      <c r="J10" s="1" t="s">
        <v>118</v>
      </c>
      <c r="K10" s="1" t="s">
        <v>137</v>
      </c>
    </row>
    <row r="11" spans="2:11" ht="13.5">
      <c r="B11" s="1" t="s">
        <v>26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6">
        <f t="shared" si="1"/>
        <v>20.476190476190474</v>
      </c>
      <c r="H11" s="106"/>
      <c r="I11" s="1">
        <v>4</v>
      </c>
      <c r="J11" s="1" t="s">
        <v>118</v>
      </c>
      <c r="K11" s="1" t="s">
        <v>137</v>
      </c>
    </row>
    <row r="12" spans="2:11" ht="13.5">
      <c r="B12" s="1" t="s">
        <v>36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6">
        <f t="shared" si="1"/>
        <v>15.6</v>
      </c>
      <c r="H12" s="106"/>
      <c r="I12" s="1">
        <v>4</v>
      </c>
      <c r="J12" s="1" t="s">
        <v>118</v>
      </c>
      <c r="K12" s="1" t="s">
        <v>138</v>
      </c>
    </row>
    <row r="13" spans="2:11" ht="13.5">
      <c r="B13" s="3" t="s">
        <v>45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6">
        <f t="shared" si="1"/>
        <v>14.583333333333334</v>
      </c>
      <c r="H13" s="106"/>
      <c r="I13" s="1">
        <v>1</v>
      </c>
      <c r="J13" s="1" t="s">
        <v>118</v>
      </c>
      <c r="K13" s="1" t="s">
        <v>138</v>
      </c>
    </row>
    <row r="14" spans="2:11" ht="13.5">
      <c r="B14" s="1" t="s">
        <v>35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6">
        <f t="shared" si="1"/>
        <v>12.173913043478262</v>
      </c>
      <c r="H14" s="106"/>
      <c r="I14" s="1">
        <v>1</v>
      </c>
      <c r="J14" s="1" t="s">
        <v>118</v>
      </c>
      <c r="K14" s="1" t="s">
        <v>138</v>
      </c>
    </row>
    <row r="15" spans="2:11" ht="13.5">
      <c r="B15" s="1" t="s">
        <v>17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6">
        <f t="shared" si="1"/>
        <v>11.904761904761905</v>
      </c>
      <c r="H15" s="106"/>
      <c r="I15" s="1">
        <v>1</v>
      </c>
      <c r="J15" s="1" t="s">
        <v>118</v>
      </c>
      <c r="K15" s="1" t="s">
        <v>138</v>
      </c>
    </row>
    <row r="22" spans="2:11" ht="13.5">
      <c r="B22" s="1" t="s">
        <v>13</v>
      </c>
      <c r="C22" s="1" t="s">
        <v>14</v>
      </c>
      <c r="D22" s="1" t="s">
        <v>18</v>
      </c>
      <c r="E22" s="1" t="s">
        <v>15</v>
      </c>
      <c r="F22" s="1" t="s">
        <v>41</v>
      </c>
      <c r="G22" s="1" t="s">
        <v>103</v>
      </c>
      <c r="H22" s="1" t="s">
        <v>110</v>
      </c>
      <c r="I22" s="1" t="s">
        <v>75</v>
      </c>
      <c r="J22" s="1" t="s">
        <v>117</v>
      </c>
      <c r="K22" s="1" t="s">
        <v>40</v>
      </c>
    </row>
    <row r="23" spans="2:11" ht="13.5">
      <c r="B23" s="1" t="s">
        <v>116</v>
      </c>
      <c r="C23" s="1">
        <v>200</v>
      </c>
      <c r="D23" s="1" t="s">
        <v>114</v>
      </c>
      <c r="E23" s="1">
        <v>225</v>
      </c>
      <c r="F23" s="1">
        <f>SUM(D23:E23)</f>
        <v>225</v>
      </c>
      <c r="G23" s="16">
        <f>C23/E23</f>
        <v>0.8888888888888888</v>
      </c>
      <c r="H23" s="1">
        <v>150</v>
      </c>
      <c r="I23" s="3">
        <v>1</v>
      </c>
      <c r="J23" s="1" t="s">
        <v>119</v>
      </c>
      <c r="K23" s="1" t="s">
        <v>140</v>
      </c>
    </row>
    <row r="24" spans="2:11" ht="13.5">
      <c r="B24" s="1" t="s">
        <v>8</v>
      </c>
      <c r="C24" s="1">
        <v>200</v>
      </c>
      <c r="D24" s="1" t="s">
        <v>114</v>
      </c>
      <c r="E24" s="1">
        <v>225</v>
      </c>
      <c r="F24" s="1">
        <f>SUM(D24:E24)</f>
        <v>225</v>
      </c>
      <c r="G24" s="16">
        <f>C24/E24</f>
        <v>0.8888888888888888</v>
      </c>
      <c r="H24" s="1">
        <v>150</v>
      </c>
      <c r="I24" s="3">
        <v>1</v>
      </c>
      <c r="J24" s="1" t="s">
        <v>120</v>
      </c>
      <c r="K24" s="1" t="s">
        <v>141</v>
      </c>
    </row>
    <row r="25" spans="2:11" ht="13.5">
      <c r="B25" s="1" t="s">
        <v>135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139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87"/>
  <sheetViews>
    <sheetView zoomScalePageLayoutView="0" workbookViewId="0" topLeftCell="A46">
      <selection activeCell="D76" sqref="D76"/>
    </sheetView>
  </sheetViews>
  <sheetFormatPr defaultColWidth="9.00390625" defaultRowHeight="13.5"/>
  <cols>
    <col min="2" max="2" width="17.125" style="0" bestFit="1" customWidth="1"/>
    <col min="3" max="3" width="20.50390625" style="13" customWidth="1"/>
    <col min="4" max="4" width="8.50390625" style="15" bestFit="1" customWidth="1"/>
  </cols>
  <sheetData>
    <row r="1" spans="2:5" ht="13.5">
      <c r="B1" s="1" t="s">
        <v>230</v>
      </c>
      <c r="C1" s="107" t="s">
        <v>23</v>
      </c>
      <c r="D1" s="108" t="s">
        <v>24</v>
      </c>
      <c r="E1" s="1" t="s">
        <v>9</v>
      </c>
    </row>
    <row r="2" spans="2:5" ht="13.5">
      <c r="B2" s="1" t="s">
        <v>234</v>
      </c>
      <c r="C2" s="107" t="s">
        <v>37</v>
      </c>
      <c r="D2" s="108">
        <v>10</v>
      </c>
      <c r="E2" s="1"/>
    </row>
    <row r="3" spans="2:5" ht="13.5">
      <c r="B3" s="1" t="s">
        <v>234</v>
      </c>
      <c r="C3" s="107" t="s">
        <v>38</v>
      </c>
      <c r="D3" s="108">
        <v>8</v>
      </c>
      <c r="E3" s="1"/>
    </row>
    <row r="4" spans="2:5" ht="13.5">
      <c r="B4" s="1" t="s">
        <v>234</v>
      </c>
      <c r="C4" s="107" t="s">
        <v>39</v>
      </c>
      <c r="D4" s="108">
        <v>3</v>
      </c>
      <c r="E4" s="1"/>
    </row>
    <row r="5" spans="2:5" ht="13.5">
      <c r="B5" s="1" t="s">
        <v>252</v>
      </c>
      <c r="C5" s="107" t="s">
        <v>124</v>
      </c>
      <c r="D5" s="108">
        <v>12</v>
      </c>
      <c r="E5" s="1"/>
    </row>
    <row r="6" spans="2:5" ht="13.5">
      <c r="B6" s="1" t="s">
        <v>252</v>
      </c>
      <c r="C6" s="107" t="s">
        <v>125</v>
      </c>
      <c r="D6" s="108">
        <v>3</v>
      </c>
      <c r="E6" s="1"/>
    </row>
    <row r="7" spans="2:5" ht="13.5">
      <c r="B7" s="1" t="s">
        <v>232</v>
      </c>
      <c r="C7" s="107" t="s">
        <v>27</v>
      </c>
      <c r="D7" s="108">
        <v>0</v>
      </c>
      <c r="E7" s="1" t="s">
        <v>30</v>
      </c>
    </row>
    <row r="8" spans="2:5" ht="13.5">
      <c r="B8" s="1" t="s">
        <v>232</v>
      </c>
      <c r="C8" s="107" t="s">
        <v>28</v>
      </c>
      <c r="D8" s="108">
        <v>0</v>
      </c>
      <c r="E8" s="1" t="s">
        <v>90</v>
      </c>
    </row>
    <row r="9" spans="2:5" ht="13.5">
      <c r="B9" s="1" t="s">
        <v>232</v>
      </c>
      <c r="C9" s="107" t="s">
        <v>29</v>
      </c>
      <c r="D9" s="108">
        <v>0</v>
      </c>
      <c r="E9" s="1" t="s">
        <v>91</v>
      </c>
    </row>
    <row r="10" spans="2:5" ht="13.5">
      <c r="B10" s="1" t="s">
        <v>235</v>
      </c>
      <c r="C10" s="107" t="s">
        <v>42</v>
      </c>
      <c r="D10" s="108">
        <v>15</v>
      </c>
      <c r="E10" s="1"/>
    </row>
    <row r="11" spans="2:5" ht="13.5">
      <c r="B11" s="1" t="s">
        <v>235</v>
      </c>
      <c r="C11" s="107" t="s">
        <v>43</v>
      </c>
      <c r="D11" s="108">
        <v>2</v>
      </c>
      <c r="E11" s="1"/>
    </row>
    <row r="12" spans="2:5" ht="13.5">
      <c r="B12" s="1" t="s">
        <v>235</v>
      </c>
      <c r="C12" s="107" t="s">
        <v>44</v>
      </c>
      <c r="D12" s="108">
        <v>1</v>
      </c>
      <c r="E12" s="1"/>
    </row>
    <row r="13" spans="2:5" ht="13.5">
      <c r="B13" s="1" t="s">
        <v>332</v>
      </c>
      <c r="C13" s="107" t="s">
        <v>333</v>
      </c>
      <c r="D13" s="108">
        <v>8</v>
      </c>
      <c r="E13" s="1"/>
    </row>
    <row r="14" spans="2:5" ht="13.5">
      <c r="B14" s="1" t="s">
        <v>332</v>
      </c>
      <c r="C14" s="107" t="s">
        <v>50</v>
      </c>
      <c r="D14" s="108">
        <v>8</v>
      </c>
      <c r="E14" s="1"/>
    </row>
    <row r="15" spans="2:5" ht="13.5">
      <c r="B15" s="1" t="s">
        <v>332</v>
      </c>
      <c r="C15" s="107" t="s">
        <v>334</v>
      </c>
      <c r="D15" s="108">
        <v>8</v>
      </c>
      <c r="E15" s="1"/>
    </row>
    <row r="16" spans="2:5" ht="13.5">
      <c r="B16" s="1" t="s">
        <v>347</v>
      </c>
      <c r="C16" s="107" t="s">
        <v>348</v>
      </c>
      <c r="D16" s="108">
        <v>1</v>
      </c>
      <c r="E16" s="1"/>
    </row>
    <row r="17" spans="2:5" ht="13.5">
      <c r="B17" s="1" t="s">
        <v>347</v>
      </c>
      <c r="C17" s="107" t="s">
        <v>349</v>
      </c>
      <c r="D17" s="108" t="s">
        <v>413</v>
      </c>
      <c r="E17" s="1"/>
    </row>
    <row r="18" spans="2:5" ht="13.5">
      <c r="B18" s="1" t="s">
        <v>347</v>
      </c>
      <c r="C18" s="107" t="s">
        <v>350</v>
      </c>
      <c r="D18" s="108" t="s">
        <v>413</v>
      </c>
      <c r="E18" s="1"/>
    </row>
    <row r="19" spans="2:5" ht="13.5">
      <c r="B19" s="1" t="s">
        <v>337</v>
      </c>
      <c r="C19" s="107" t="s">
        <v>338</v>
      </c>
      <c r="D19" s="108">
        <v>0</v>
      </c>
      <c r="E19" s="1" t="s">
        <v>359</v>
      </c>
    </row>
    <row r="20" spans="2:5" ht="13.5">
      <c r="B20" s="1" t="s">
        <v>244</v>
      </c>
      <c r="C20" s="107" t="s">
        <v>87</v>
      </c>
      <c r="D20" s="108">
        <v>10</v>
      </c>
      <c r="E20" s="1"/>
    </row>
    <row r="21" spans="2:5" ht="13.5">
      <c r="B21" s="1" t="s">
        <v>244</v>
      </c>
      <c r="C21" s="107" t="s">
        <v>88</v>
      </c>
      <c r="D21" s="108">
        <v>10</v>
      </c>
      <c r="E21" s="1"/>
    </row>
    <row r="22" spans="2:5" ht="13.5">
      <c r="B22" s="1" t="s">
        <v>244</v>
      </c>
      <c r="C22" s="107" t="s">
        <v>89</v>
      </c>
      <c r="D22" s="108">
        <v>15</v>
      </c>
      <c r="E22" s="1"/>
    </row>
    <row r="23" spans="2:5" ht="13.5">
      <c r="B23" s="1" t="s">
        <v>373</v>
      </c>
      <c r="C23" s="107" t="s">
        <v>338</v>
      </c>
      <c r="D23" s="108">
        <v>0</v>
      </c>
      <c r="E23" s="1" t="s">
        <v>372</v>
      </c>
    </row>
    <row r="24" spans="2:5" ht="13.5">
      <c r="B24" s="1" t="s">
        <v>254</v>
      </c>
      <c r="C24" s="107" t="s">
        <v>67</v>
      </c>
      <c r="D24" s="108">
        <v>0</v>
      </c>
      <c r="E24" s="1" t="s">
        <v>192</v>
      </c>
    </row>
    <row r="25" spans="2:5" ht="13.5">
      <c r="B25" s="1" t="s">
        <v>251</v>
      </c>
      <c r="C25" s="107" t="s">
        <v>68</v>
      </c>
      <c r="D25" s="108">
        <v>0</v>
      </c>
      <c r="E25" s="1" t="s">
        <v>192</v>
      </c>
    </row>
    <row r="26" spans="2:5" ht="13.5">
      <c r="B26" s="1" t="s">
        <v>253</v>
      </c>
      <c r="C26" s="107" t="s">
        <v>216</v>
      </c>
      <c r="D26" s="108">
        <v>10</v>
      </c>
      <c r="E26" s="1"/>
    </row>
    <row r="27" spans="2:5" ht="13.5">
      <c r="B27" s="1" t="s">
        <v>253</v>
      </c>
      <c r="C27" s="107" t="s">
        <v>411</v>
      </c>
      <c r="D27" s="108">
        <v>2</v>
      </c>
      <c r="E27" s="1"/>
    </row>
    <row r="28" spans="2:5" ht="13.5">
      <c r="B28" s="1" t="s">
        <v>253</v>
      </c>
      <c r="C28" s="107" t="s">
        <v>412</v>
      </c>
      <c r="D28" s="108" t="s">
        <v>413</v>
      </c>
      <c r="E28" s="1"/>
    </row>
    <row r="29" spans="2:5" ht="13.5">
      <c r="B29" s="1" t="s">
        <v>247</v>
      </c>
      <c r="C29" s="107" t="s">
        <v>99</v>
      </c>
      <c r="D29" s="108">
        <v>15</v>
      </c>
      <c r="E29" s="1"/>
    </row>
    <row r="30" spans="2:5" ht="13.5">
      <c r="B30" s="1" t="s">
        <v>247</v>
      </c>
      <c r="C30" s="107" t="s">
        <v>100</v>
      </c>
      <c r="D30" s="108">
        <v>10</v>
      </c>
      <c r="E30" s="1"/>
    </row>
    <row r="31" spans="2:5" ht="13.5">
      <c r="B31" s="1" t="s">
        <v>247</v>
      </c>
      <c r="C31" s="107" t="s">
        <v>101</v>
      </c>
      <c r="D31" s="108" t="s">
        <v>413</v>
      </c>
      <c r="E31" s="1"/>
    </row>
    <row r="32" spans="2:5" ht="13.5">
      <c r="B32" s="1" t="s">
        <v>240</v>
      </c>
      <c r="C32" s="107" t="s">
        <v>61</v>
      </c>
      <c r="D32" s="108">
        <v>20</v>
      </c>
      <c r="E32" s="1"/>
    </row>
    <row r="33" spans="2:5" ht="13.5">
      <c r="B33" s="1" t="s">
        <v>240</v>
      </c>
      <c r="C33" s="107" t="s">
        <v>62</v>
      </c>
      <c r="D33" s="108">
        <v>15</v>
      </c>
      <c r="E33" s="1"/>
    </row>
    <row r="34" spans="2:5" ht="13.5">
      <c r="B34" s="1" t="s">
        <v>240</v>
      </c>
      <c r="C34" s="107" t="s">
        <v>63</v>
      </c>
      <c r="D34" s="108">
        <v>8</v>
      </c>
      <c r="E34" s="1"/>
    </row>
    <row r="35" spans="2:5" ht="13.5">
      <c r="B35" s="1" t="s">
        <v>242</v>
      </c>
      <c r="C35" s="107" t="s">
        <v>70</v>
      </c>
      <c r="D35" s="108" t="s">
        <v>413</v>
      </c>
      <c r="E35" s="1"/>
    </row>
    <row r="36" spans="2:5" ht="13.5">
      <c r="B36" s="1" t="s">
        <v>242</v>
      </c>
      <c r="C36" s="107" t="s">
        <v>71</v>
      </c>
      <c r="D36" s="108">
        <v>10</v>
      </c>
      <c r="E36" s="1"/>
    </row>
    <row r="37" spans="2:5" ht="13.5">
      <c r="B37" s="1" t="s">
        <v>242</v>
      </c>
      <c r="C37" s="107" t="s">
        <v>72</v>
      </c>
      <c r="D37" s="108" t="s">
        <v>413</v>
      </c>
      <c r="E37" s="1"/>
    </row>
    <row r="38" spans="2:5" ht="13.5">
      <c r="B38" s="1" t="s">
        <v>238</v>
      </c>
      <c r="C38" s="107" t="s">
        <v>52</v>
      </c>
      <c r="D38" s="108">
        <v>12</v>
      </c>
      <c r="E38" s="1"/>
    </row>
    <row r="39" spans="2:5" ht="13.5">
      <c r="B39" s="1" t="s">
        <v>238</v>
      </c>
      <c r="C39" s="107" t="s">
        <v>53</v>
      </c>
      <c r="D39" s="108">
        <v>10</v>
      </c>
      <c r="E39" s="1"/>
    </row>
    <row r="40" spans="2:5" ht="13.5">
      <c r="B40" s="1" t="s">
        <v>238</v>
      </c>
      <c r="C40" s="107" t="s">
        <v>54</v>
      </c>
      <c r="D40" s="108">
        <v>8</v>
      </c>
      <c r="E40" s="1"/>
    </row>
    <row r="41" spans="2:5" ht="13.5">
      <c r="B41" s="1" t="s">
        <v>250</v>
      </c>
      <c r="C41" s="107" t="s">
        <v>55</v>
      </c>
      <c r="D41" s="108">
        <v>10</v>
      </c>
      <c r="E41" s="1"/>
    </row>
    <row r="42" spans="2:5" ht="13.5">
      <c r="B42" s="1" t="s">
        <v>250</v>
      </c>
      <c r="C42" s="107" t="s">
        <v>56</v>
      </c>
      <c r="D42" s="108">
        <v>10</v>
      </c>
      <c r="E42" s="1"/>
    </row>
    <row r="43" spans="2:5" ht="13.5">
      <c r="B43" s="1" t="s">
        <v>326</v>
      </c>
      <c r="C43" s="107" t="s">
        <v>327</v>
      </c>
      <c r="D43" s="108">
        <v>10</v>
      </c>
      <c r="E43" s="1"/>
    </row>
    <row r="44" spans="2:5" ht="13.5">
      <c r="B44" s="1" t="s">
        <v>326</v>
      </c>
      <c r="C44" s="107" t="s">
        <v>328</v>
      </c>
      <c r="D44" s="108">
        <v>10</v>
      </c>
      <c r="E44" s="1"/>
    </row>
    <row r="45" spans="2:5" ht="13.5">
      <c r="B45" s="1" t="s">
        <v>326</v>
      </c>
      <c r="C45" s="107" t="s">
        <v>329</v>
      </c>
      <c r="D45" s="108" t="s">
        <v>413</v>
      </c>
      <c r="E45" s="1"/>
    </row>
    <row r="46" spans="2:5" ht="13.5">
      <c r="B46" s="1" t="s">
        <v>233</v>
      </c>
      <c r="C46" s="107" t="s">
        <v>32</v>
      </c>
      <c r="D46" s="108">
        <v>12</v>
      </c>
      <c r="E46" s="1"/>
    </row>
    <row r="47" spans="2:5" ht="13.5">
      <c r="B47" s="1" t="s">
        <v>233</v>
      </c>
      <c r="C47" s="107" t="s">
        <v>33</v>
      </c>
      <c r="D47" s="108">
        <v>10</v>
      </c>
      <c r="E47" s="1"/>
    </row>
    <row r="48" spans="2:5" ht="13.5">
      <c r="B48" s="1" t="s">
        <v>233</v>
      </c>
      <c r="C48" s="107" t="s">
        <v>34</v>
      </c>
      <c r="D48" s="108">
        <v>8</v>
      </c>
      <c r="E48" s="1"/>
    </row>
    <row r="49" spans="2:5" ht="13.5">
      <c r="B49" s="1" t="s">
        <v>231</v>
      </c>
      <c r="C49" s="107" t="s">
        <v>20</v>
      </c>
      <c r="D49" s="108">
        <v>10</v>
      </c>
      <c r="E49" s="1"/>
    </row>
    <row r="50" spans="2:5" ht="13.5">
      <c r="B50" s="1" t="s">
        <v>231</v>
      </c>
      <c r="C50" s="107" t="s">
        <v>21</v>
      </c>
      <c r="D50" s="108">
        <v>8</v>
      </c>
      <c r="E50" s="1"/>
    </row>
    <row r="51" spans="2:5" ht="13.5">
      <c r="B51" s="1" t="s">
        <v>231</v>
      </c>
      <c r="C51" s="107" t="s">
        <v>22</v>
      </c>
      <c r="D51" s="108">
        <v>1</v>
      </c>
      <c r="E51" s="1"/>
    </row>
    <row r="52" spans="2:5" ht="13.5">
      <c r="B52" s="1" t="s">
        <v>236</v>
      </c>
      <c r="C52" s="107" t="s">
        <v>46</v>
      </c>
      <c r="D52" s="108">
        <v>10</v>
      </c>
      <c r="E52" s="1"/>
    </row>
    <row r="53" spans="2:5" ht="13.5">
      <c r="B53" s="1" t="s">
        <v>236</v>
      </c>
      <c r="C53" s="107" t="s">
        <v>47</v>
      </c>
      <c r="D53" s="108">
        <v>7</v>
      </c>
      <c r="E53" s="1"/>
    </row>
    <row r="54" spans="2:5" ht="13.5">
      <c r="B54" s="1" t="s">
        <v>236</v>
      </c>
      <c r="C54" s="107" t="s">
        <v>48</v>
      </c>
      <c r="D54" s="108" t="s">
        <v>413</v>
      </c>
      <c r="E54" s="1"/>
    </row>
    <row r="55" spans="2:5" ht="13.5">
      <c r="B55" s="1" t="s">
        <v>243</v>
      </c>
      <c r="C55" s="107" t="s">
        <v>78</v>
      </c>
      <c r="D55" s="108">
        <v>7</v>
      </c>
      <c r="E55" s="1"/>
    </row>
    <row r="56" spans="2:5" ht="13.5">
      <c r="B56" s="1" t="s">
        <v>243</v>
      </c>
      <c r="C56" s="107" t="s">
        <v>79</v>
      </c>
      <c r="D56" s="108">
        <v>15</v>
      </c>
      <c r="E56" s="1"/>
    </row>
    <row r="57" spans="2:5" ht="13.5">
      <c r="B57" s="1" t="s">
        <v>243</v>
      </c>
      <c r="C57" s="107" t="s">
        <v>80</v>
      </c>
      <c r="D57" s="108" t="s">
        <v>413</v>
      </c>
      <c r="E57" s="1"/>
    </row>
    <row r="58" spans="2:5" ht="13.5">
      <c r="B58" s="1" t="s">
        <v>362</v>
      </c>
      <c r="C58" s="107" t="s">
        <v>363</v>
      </c>
      <c r="D58" s="108">
        <v>8</v>
      </c>
      <c r="E58" s="1"/>
    </row>
    <row r="59" spans="2:5" ht="13.5">
      <c r="B59" s="1" t="s">
        <v>362</v>
      </c>
      <c r="C59" s="107" t="s">
        <v>364</v>
      </c>
      <c r="D59" s="108" t="s">
        <v>413</v>
      </c>
      <c r="E59" s="1"/>
    </row>
    <row r="60" spans="2:5" ht="13.5">
      <c r="B60" s="1" t="s">
        <v>362</v>
      </c>
      <c r="C60" s="107" t="s">
        <v>365</v>
      </c>
      <c r="D60" s="108">
        <v>1</v>
      </c>
      <c r="E60" s="1"/>
    </row>
    <row r="61" spans="2:5" ht="13.5">
      <c r="B61" s="1" t="s">
        <v>245</v>
      </c>
      <c r="C61" s="107" t="s">
        <v>92</v>
      </c>
      <c r="D61" s="108" t="s">
        <v>413</v>
      </c>
      <c r="E61" s="1"/>
    </row>
    <row r="62" spans="2:5" ht="13.5">
      <c r="B62" s="1" t="s">
        <v>245</v>
      </c>
      <c r="C62" s="107" t="s">
        <v>93</v>
      </c>
      <c r="D62" s="108">
        <v>5</v>
      </c>
      <c r="E62" s="1"/>
    </row>
    <row r="63" spans="2:5" ht="13.5">
      <c r="B63" s="1" t="s">
        <v>245</v>
      </c>
      <c r="C63" s="107" t="s">
        <v>94</v>
      </c>
      <c r="D63" s="108">
        <v>8</v>
      </c>
      <c r="E63" s="1"/>
    </row>
    <row r="64" spans="2:5" ht="13.5">
      <c r="B64" s="1" t="s">
        <v>249</v>
      </c>
      <c r="C64" s="107" t="s">
        <v>132</v>
      </c>
      <c r="D64" s="108">
        <v>10</v>
      </c>
      <c r="E64" s="1"/>
    </row>
    <row r="65" spans="2:5" ht="13.5">
      <c r="B65" s="1" t="s">
        <v>249</v>
      </c>
      <c r="C65" s="107" t="s">
        <v>133</v>
      </c>
      <c r="D65" s="108">
        <v>12</v>
      </c>
      <c r="E65" s="1"/>
    </row>
    <row r="66" spans="2:5" ht="13.5">
      <c r="B66" s="1" t="s">
        <v>249</v>
      </c>
      <c r="C66" s="107" t="s">
        <v>134</v>
      </c>
      <c r="D66" s="108">
        <v>7</v>
      </c>
      <c r="E66" s="1"/>
    </row>
    <row r="67" spans="2:5" ht="13.5">
      <c r="B67" s="1" t="s">
        <v>255</v>
      </c>
      <c r="C67" s="107" t="s">
        <v>256</v>
      </c>
      <c r="D67" s="108" t="s">
        <v>413</v>
      </c>
      <c r="E67" s="1"/>
    </row>
    <row r="68" spans="2:5" ht="13.5">
      <c r="B68" s="1" t="s">
        <v>255</v>
      </c>
      <c r="C68" s="107" t="s">
        <v>257</v>
      </c>
      <c r="D68" s="108" t="s">
        <v>413</v>
      </c>
      <c r="E68" s="1"/>
    </row>
    <row r="69" spans="2:5" ht="13.5">
      <c r="B69" s="1" t="s">
        <v>255</v>
      </c>
      <c r="C69" s="107" t="s">
        <v>258</v>
      </c>
      <c r="D69" s="108">
        <v>7</v>
      </c>
      <c r="E69" s="1"/>
    </row>
    <row r="70" spans="2:5" ht="13.5">
      <c r="B70" s="1" t="s">
        <v>246</v>
      </c>
      <c r="C70" s="107" t="s">
        <v>95</v>
      </c>
      <c r="D70" s="108">
        <v>10</v>
      </c>
      <c r="E70" s="1"/>
    </row>
    <row r="71" spans="2:5" ht="13.5">
      <c r="B71" s="1" t="s">
        <v>246</v>
      </c>
      <c r="C71" s="107" t="s">
        <v>96</v>
      </c>
      <c r="D71" s="108">
        <v>7</v>
      </c>
      <c r="E71" s="1"/>
    </row>
    <row r="72" spans="2:5" ht="13.5">
      <c r="B72" s="1" t="s">
        <v>246</v>
      </c>
      <c r="C72" s="107" t="s">
        <v>97</v>
      </c>
      <c r="D72" s="108">
        <v>8</v>
      </c>
      <c r="E72" s="1"/>
    </row>
    <row r="73" spans="2:5" ht="13.5">
      <c r="B73" s="1" t="s">
        <v>351</v>
      </c>
      <c r="C73" s="107" t="s">
        <v>352</v>
      </c>
      <c r="D73" s="108">
        <v>10</v>
      </c>
      <c r="E73" s="1"/>
    </row>
    <row r="74" spans="2:5" ht="13.5">
      <c r="B74" s="1" t="s">
        <v>351</v>
      </c>
      <c r="C74" s="107" t="s">
        <v>353</v>
      </c>
      <c r="D74" s="108">
        <v>8</v>
      </c>
      <c r="E74" s="1"/>
    </row>
    <row r="75" spans="2:5" ht="13.5">
      <c r="B75" s="1" t="s">
        <v>351</v>
      </c>
      <c r="C75" s="107" t="s">
        <v>354</v>
      </c>
      <c r="D75" s="108">
        <v>12</v>
      </c>
      <c r="E75" s="1"/>
    </row>
    <row r="76" spans="2:5" ht="13.5">
      <c r="B76" s="1" t="s">
        <v>241</v>
      </c>
      <c r="C76" s="107" t="s">
        <v>64</v>
      </c>
      <c r="D76" s="108">
        <v>3</v>
      </c>
      <c r="E76" s="1"/>
    </row>
    <row r="77" spans="2:5" ht="13.5">
      <c r="B77" s="1" t="s">
        <v>241</v>
      </c>
      <c r="C77" s="107" t="s">
        <v>65</v>
      </c>
      <c r="D77" s="108">
        <v>10</v>
      </c>
      <c r="E77" s="1"/>
    </row>
    <row r="78" spans="2:5" ht="13.5">
      <c r="B78" s="1" t="s">
        <v>241</v>
      </c>
      <c r="C78" s="107" t="s">
        <v>66</v>
      </c>
      <c r="D78" s="108">
        <v>15</v>
      </c>
      <c r="E78" s="1"/>
    </row>
    <row r="79" spans="2:5" ht="13.5">
      <c r="B79" s="1" t="s">
        <v>237</v>
      </c>
      <c r="C79" s="107" t="s">
        <v>49</v>
      </c>
      <c r="D79" s="108">
        <v>10</v>
      </c>
      <c r="E79" s="1"/>
    </row>
    <row r="80" spans="2:5" ht="13.5">
      <c r="B80" s="1" t="s">
        <v>237</v>
      </c>
      <c r="C80" s="107" t="s">
        <v>50</v>
      </c>
      <c r="D80" s="108">
        <v>15</v>
      </c>
      <c r="E80" s="1"/>
    </row>
    <row r="81" spans="2:5" ht="13.5">
      <c r="B81" s="1" t="s">
        <v>237</v>
      </c>
      <c r="C81" s="107" t="s">
        <v>51</v>
      </c>
      <c r="D81" s="108">
        <v>1</v>
      </c>
      <c r="E81" s="1"/>
    </row>
    <row r="82" spans="2:5" ht="13.5">
      <c r="B82" s="1" t="s">
        <v>239</v>
      </c>
      <c r="C82" s="107" t="s">
        <v>58</v>
      </c>
      <c r="D82" s="108">
        <v>10</v>
      </c>
      <c r="E82" s="1"/>
    </row>
    <row r="83" spans="2:5" ht="13.5">
      <c r="B83" s="1" t="s">
        <v>239</v>
      </c>
      <c r="C83" s="107" t="s">
        <v>59</v>
      </c>
      <c r="D83" s="108">
        <v>8</v>
      </c>
      <c r="E83" s="1"/>
    </row>
    <row r="84" spans="2:5" ht="13.5">
      <c r="B84" s="1" t="s">
        <v>239</v>
      </c>
      <c r="C84" s="107" t="s">
        <v>60</v>
      </c>
      <c r="D84" s="108">
        <v>6</v>
      </c>
      <c r="E84" s="1"/>
    </row>
    <row r="85" spans="2:5" ht="13.5">
      <c r="B85" s="1" t="s">
        <v>248</v>
      </c>
      <c r="C85" s="107" t="s">
        <v>121</v>
      </c>
      <c r="D85" s="108">
        <v>10</v>
      </c>
      <c r="E85" s="1"/>
    </row>
    <row r="86" spans="2:5" ht="13.5">
      <c r="B86" s="1" t="s">
        <v>248</v>
      </c>
      <c r="C86" s="107" t="s">
        <v>122</v>
      </c>
      <c r="D86" s="108">
        <v>12</v>
      </c>
      <c r="E86" s="1"/>
    </row>
    <row r="87" spans="2:5" ht="13.5">
      <c r="B87" s="1" t="s">
        <v>248</v>
      </c>
      <c r="C87" s="107" t="s">
        <v>123</v>
      </c>
      <c r="D87" s="108">
        <v>8</v>
      </c>
      <c r="E87" s="1"/>
    </row>
  </sheetData>
  <sheetProtection/>
  <autoFilter ref="B1:E1">
    <sortState ref="B2:E87">
      <sortCondition sortBy="value" ref="C2:C87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0"/>
  <sheetViews>
    <sheetView workbookViewId="0" topLeftCell="A1">
      <selection activeCell="C25" sqref="C25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7" customWidth="1"/>
    <col min="9" max="9" width="21.00390625" style="0" customWidth="1"/>
  </cols>
  <sheetData>
    <row r="2" ht="13.5">
      <c r="E2" s="121" t="s">
        <v>605</v>
      </c>
    </row>
    <row r="3" spans="2:10" ht="13.5">
      <c r="B3" s="12" t="s">
        <v>561</v>
      </c>
      <c r="C3" s="12" t="s">
        <v>571</v>
      </c>
      <c r="D3" s="12" t="s">
        <v>604</v>
      </c>
      <c r="E3" s="12" t="s">
        <v>572</v>
      </c>
      <c r="F3" s="12" t="s">
        <v>0</v>
      </c>
      <c r="G3" s="12" t="s">
        <v>265</v>
      </c>
      <c r="H3" s="57" t="s">
        <v>544</v>
      </c>
      <c r="I3" s="12" t="s">
        <v>9</v>
      </c>
      <c r="J3" s="120" t="s">
        <v>570</v>
      </c>
    </row>
    <row r="4" spans="2:10" ht="13.5">
      <c r="B4" s="18">
        <v>1</v>
      </c>
      <c r="C4" s="18" t="s">
        <v>573</v>
      </c>
      <c r="D4" s="18" t="s">
        <v>582</v>
      </c>
      <c r="E4" s="42" t="s">
        <v>591</v>
      </c>
      <c r="F4" s="18" t="s">
        <v>74</v>
      </c>
      <c r="G4" s="18" t="s">
        <v>597</v>
      </c>
      <c r="H4" s="18" t="s">
        <v>555</v>
      </c>
      <c r="I4" s="1" t="s">
        <v>115</v>
      </c>
      <c r="J4" s="14" t="s">
        <v>570</v>
      </c>
    </row>
    <row r="5" spans="2:10" ht="13.5">
      <c r="B5" s="18">
        <v>2</v>
      </c>
      <c r="C5" s="18" t="s">
        <v>574</v>
      </c>
      <c r="D5" s="18" t="s">
        <v>583</v>
      </c>
      <c r="E5" s="18" t="s">
        <v>592</v>
      </c>
      <c r="F5" s="18" t="s">
        <v>76</v>
      </c>
      <c r="G5" s="18" t="s">
        <v>598</v>
      </c>
      <c r="H5" s="18" t="s">
        <v>555</v>
      </c>
      <c r="I5" s="1"/>
      <c r="J5" s="14" t="s">
        <v>570</v>
      </c>
    </row>
    <row r="6" spans="2:10" ht="13.5">
      <c r="B6" s="18">
        <v>3</v>
      </c>
      <c r="C6" s="18" t="s">
        <v>575</v>
      </c>
      <c r="D6" s="18" t="s">
        <v>584</v>
      </c>
      <c r="E6" s="18" t="s">
        <v>593</v>
      </c>
      <c r="F6" s="18" t="s">
        <v>77</v>
      </c>
      <c r="G6" s="18" t="s">
        <v>599</v>
      </c>
      <c r="H6" s="18" t="s">
        <v>555</v>
      </c>
      <c r="I6" s="1"/>
      <c r="J6" s="14" t="s">
        <v>570</v>
      </c>
    </row>
    <row r="7" spans="2:10" ht="13.5">
      <c r="B7" s="18">
        <v>4</v>
      </c>
      <c r="C7" s="18" t="s">
        <v>576</v>
      </c>
      <c r="D7" s="18" t="s">
        <v>585</v>
      </c>
      <c r="E7" s="18" t="s">
        <v>593</v>
      </c>
      <c r="F7" s="18" t="s">
        <v>81</v>
      </c>
      <c r="G7" s="18" t="s">
        <v>599</v>
      </c>
      <c r="H7" s="18" t="s">
        <v>555</v>
      </c>
      <c r="I7" s="1"/>
      <c r="J7" s="14" t="s">
        <v>570</v>
      </c>
    </row>
    <row r="8" spans="2:10" ht="13.5">
      <c r="B8" s="18">
        <v>5</v>
      </c>
      <c r="C8" s="18" t="s">
        <v>577</v>
      </c>
      <c r="D8" s="18" t="s">
        <v>586</v>
      </c>
      <c r="E8" s="18" t="s">
        <v>594</v>
      </c>
      <c r="F8" s="18" t="s">
        <v>82</v>
      </c>
      <c r="G8" s="18" t="s">
        <v>600</v>
      </c>
      <c r="H8" s="18" t="s">
        <v>556</v>
      </c>
      <c r="I8" s="18" t="s">
        <v>745</v>
      </c>
      <c r="J8" s="14" t="s">
        <v>570</v>
      </c>
    </row>
    <row r="9" spans="2:10" ht="13.5">
      <c r="B9" s="18">
        <v>6</v>
      </c>
      <c r="C9" s="18" t="s">
        <v>578</v>
      </c>
      <c r="D9" s="18" t="s">
        <v>587</v>
      </c>
      <c r="E9" s="18" t="s">
        <v>594</v>
      </c>
      <c r="F9" s="18" t="s">
        <v>83</v>
      </c>
      <c r="G9" s="18" t="s">
        <v>600</v>
      </c>
      <c r="H9" s="18" t="s">
        <v>556</v>
      </c>
      <c r="I9" s="18"/>
      <c r="J9" s="14" t="s">
        <v>570</v>
      </c>
    </row>
    <row r="10" spans="2:10" ht="13.5">
      <c r="B10" s="18">
        <v>7</v>
      </c>
      <c r="C10" s="18" t="s">
        <v>579</v>
      </c>
      <c r="D10" s="18" t="s">
        <v>588</v>
      </c>
      <c r="E10" s="18" t="s">
        <v>595</v>
      </c>
      <c r="F10" s="18" t="s">
        <v>84</v>
      </c>
      <c r="G10" s="18" t="s">
        <v>600</v>
      </c>
      <c r="H10" s="18" t="s">
        <v>556</v>
      </c>
      <c r="I10" s="1"/>
      <c r="J10" s="14" t="s">
        <v>570</v>
      </c>
    </row>
    <row r="11" spans="2:10" ht="13.5">
      <c r="B11" s="18">
        <v>8</v>
      </c>
      <c r="C11" s="18" t="s">
        <v>580</v>
      </c>
      <c r="D11" s="18" t="s">
        <v>589</v>
      </c>
      <c r="E11" s="18" t="s">
        <v>595</v>
      </c>
      <c r="F11" s="18" t="s">
        <v>85</v>
      </c>
      <c r="G11" s="18" t="s">
        <v>601</v>
      </c>
      <c r="H11" s="18" t="s">
        <v>556</v>
      </c>
      <c r="I11" s="18" t="s">
        <v>746</v>
      </c>
      <c r="J11" s="14" t="s">
        <v>570</v>
      </c>
    </row>
    <row r="12" spans="2:10" ht="13.5">
      <c r="B12" s="18">
        <v>9</v>
      </c>
      <c r="C12" s="18" t="s">
        <v>581</v>
      </c>
      <c r="D12" s="18" t="s">
        <v>590</v>
      </c>
      <c r="E12" s="18" t="s">
        <v>596</v>
      </c>
      <c r="F12" s="18" t="s">
        <v>86</v>
      </c>
      <c r="G12" s="18" t="s">
        <v>601</v>
      </c>
      <c r="H12" s="18" t="s">
        <v>556</v>
      </c>
      <c r="I12" s="18"/>
      <c r="J12" s="14" t="s">
        <v>570</v>
      </c>
    </row>
    <row r="13" spans="2:10" ht="13.5">
      <c r="B13" s="18">
        <v>10</v>
      </c>
      <c r="C13" s="18" t="s">
        <v>727</v>
      </c>
      <c r="D13" s="18" t="s">
        <v>602</v>
      </c>
      <c r="E13" s="18" t="s">
        <v>603</v>
      </c>
      <c r="F13" s="18" t="s">
        <v>106</v>
      </c>
      <c r="G13" s="18" t="s">
        <v>743</v>
      </c>
      <c r="H13" s="18" t="s">
        <v>567</v>
      </c>
      <c r="I13" s="18"/>
      <c r="J13" s="14" t="s">
        <v>570</v>
      </c>
    </row>
    <row r="14" spans="2:10" ht="13.5">
      <c r="B14" s="18">
        <v>11</v>
      </c>
      <c r="C14" s="18" t="s">
        <v>728</v>
      </c>
      <c r="D14" s="18" t="s">
        <v>734</v>
      </c>
      <c r="E14" s="18" t="s">
        <v>740</v>
      </c>
      <c r="F14" s="18" t="s">
        <v>69</v>
      </c>
      <c r="G14" s="18" t="s">
        <v>592</v>
      </c>
      <c r="H14" s="18" t="s">
        <v>610</v>
      </c>
      <c r="I14" s="18"/>
      <c r="J14" s="14" t="s">
        <v>570</v>
      </c>
    </row>
    <row r="15" spans="2:10" ht="13.5">
      <c r="B15" s="18">
        <v>12</v>
      </c>
      <c r="C15" s="18" t="s">
        <v>729</v>
      </c>
      <c r="D15" s="18" t="s">
        <v>735</v>
      </c>
      <c r="E15" s="18" t="s">
        <v>740</v>
      </c>
      <c r="F15" s="18" t="s">
        <v>126</v>
      </c>
      <c r="G15" s="18" t="s">
        <v>592</v>
      </c>
      <c r="H15" s="18" t="s">
        <v>610</v>
      </c>
      <c r="I15" s="18"/>
      <c r="J15" s="14" t="s">
        <v>570</v>
      </c>
    </row>
    <row r="16" spans="2:10" ht="13.5">
      <c r="B16" s="17">
        <v>13</v>
      </c>
      <c r="C16" s="17" t="s">
        <v>730</v>
      </c>
      <c r="D16" s="17" t="s">
        <v>736</v>
      </c>
      <c r="E16" s="17" t="s">
        <v>741</v>
      </c>
      <c r="F16" s="17" t="s">
        <v>1</v>
      </c>
      <c r="G16" s="17" t="s">
        <v>592</v>
      </c>
      <c r="H16" s="17" t="s">
        <v>567</v>
      </c>
      <c r="I16" s="1" t="s">
        <v>142</v>
      </c>
      <c r="J16" s="14" t="s">
        <v>570</v>
      </c>
    </row>
    <row r="17" spans="2:10" ht="13.5">
      <c r="B17" s="18">
        <v>14</v>
      </c>
      <c r="C17" s="18" t="s">
        <v>731</v>
      </c>
      <c r="D17" s="18" t="s">
        <v>737</v>
      </c>
      <c r="E17" s="18" t="s">
        <v>741</v>
      </c>
      <c r="F17" s="18" t="s">
        <v>1</v>
      </c>
      <c r="G17" s="18" t="s">
        <v>744</v>
      </c>
      <c r="H17" s="18" t="s">
        <v>610</v>
      </c>
      <c r="I17" s="1"/>
      <c r="J17" s="14" t="s">
        <v>570</v>
      </c>
    </row>
    <row r="18" spans="2:10" ht="13.5">
      <c r="B18" s="18">
        <v>15</v>
      </c>
      <c r="C18" s="18" t="s">
        <v>732</v>
      </c>
      <c r="D18" s="18" t="s">
        <v>738</v>
      </c>
      <c r="E18" s="18" t="s">
        <v>742</v>
      </c>
      <c r="F18" s="18" t="s">
        <v>1</v>
      </c>
      <c r="G18" s="18" t="s">
        <v>744</v>
      </c>
      <c r="H18" s="18" t="s">
        <v>726</v>
      </c>
      <c r="I18" s="18"/>
      <c r="J18" s="14" t="s">
        <v>570</v>
      </c>
    </row>
    <row r="19" spans="2:10" ht="13.5">
      <c r="B19" s="18">
        <v>16</v>
      </c>
      <c r="C19" s="18" t="s">
        <v>733</v>
      </c>
      <c r="D19" s="18" t="s">
        <v>739</v>
      </c>
      <c r="E19" s="18" t="s">
        <v>742</v>
      </c>
      <c r="F19" s="18" t="s">
        <v>1</v>
      </c>
      <c r="G19" s="18" t="s">
        <v>744</v>
      </c>
      <c r="H19" s="18" t="s">
        <v>726</v>
      </c>
      <c r="I19" s="1"/>
      <c r="J19" s="14" t="s">
        <v>570</v>
      </c>
    </row>
    <row r="20" spans="2:10" ht="13.5">
      <c r="B20" s="18">
        <v>17</v>
      </c>
      <c r="C20" s="18">
        <v>1675</v>
      </c>
      <c r="D20" s="18">
        <v>200</v>
      </c>
      <c r="E20" s="18">
        <v>13</v>
      </c>
      <c r="F20" s="18" t="s">
        <v>1</v>
      </c>
      <c r="G20" s="18">
        <v>7</v>
      </c>
      <c r="H20" s="18"/>
      <c r="I20" s="18"/>
      <c r="J20" s="14" t="s">
        <v>570</v>
      </c>
    </row>
    <row r="21" spans="2:10" ht="13.5">
      <c r="B21" s="18">
        <v>18</v>
      </c>
      <c r="C21" s="18">
        <v>1875</v>
      </c>
      <c r="D21" s="18">
        <v>210</v>
      </c>
      <c r="E21" s="18">
        <v>13</v>
      </c>
      <c r="F21" s="18" t="s">
        <v>1</v>
      </c>
      <c r="G21" s="18">
        <v>7</v>
      </c>
      <c r="H21" s="18"/>
      <c r="I21" s="18"/>
      <c r="J21" s="14" t="s">
        <v>570</v>
      </c>
    </row>
    <row r="22" spans="2:10" ht="13.5">
      <c r="B22" s="18">
        <v>19</v>
      </c>
      <c r="C22" s="18">
        <v>2085</v>
      </c>
      <c r="D22" s="18">
        <v>220</v>
      </c>
      <c r="E22" s="18">
        <v>14</v>
      </c>
      <c r="F22" s="18" t="s">
        <v>1</v>
      </c>
      <c r="G22" s="18">
        <v>7</v>
      </c>
      <c r="H22" s="18"/>
      <c r="I22" s="18"/>
      <c r="J22" s="14" t="s">
        <v>570</v>
      </c>
    </row>
    <row r="23" spans="2:10" ht="13.5">
      <c r="B23" s="18">
        <v>20</v>
      </c>
      <c r="C23" s="18">
        <v>2305</v>
      </c>
      <c r="D23" s="18">
        <v>230</v>
      </c>
      <c r="E23" s="18">
        <v>14</v>
      </c>
      <c r="F23" s="18" t="s">
        <v>1</v>
      </c>
      <c r="G23" s="18">
        <v>8</v>
      </c>
      <c r="H23" s="18"/>
      <c r="I23" s="18"/>
      <c r="J23" s="14" t="s">
        <v>570</v>
      </c>
    </row>
    <row r="24" spans="2:10" ht="13.5">
      <c r="B24" s="18">
        <v>21</v>
      </c>
      <c r="C24" s="18">
        <v>2535</v>
      </c>
      <c r="D24" s="18">
        <v>240</v>
      </c>
      <c r="E24" s="18">
        <v>15</v>
      </c>
      <c r="F24" s="18" t="s">
        <v>1</v>
      </c>
      <c r="G24" s="18">
        <v>8</v>
      </c>
      <c r="H24" s="18"/>
      <c r="I24" s="18"/>
      <c r="J24" s="14" t="s">
        <v>570</v>
      </c>
    </row>
    <row r="25" spans="2:10" ht="13.5">
      <c r="B25" s="17">
        <v>22</v>
      </c>
      <c r="C25" s="18">
        <v>2775</v>
      </c>
      <c r="D25" s="17">
        <v>250</v>
      </c>
      <c r="E25" s="17">
        <v>15</v>
      </c>
      <c r="F25" s="17" t="s">
        <v>1</v>
      </c>
      <c r="G25" s="17">
        <v>8</v>
      </c>
      <c r="H25" s="18"/>
      <c r="I25" s="1"/>
      <c r="J25" s="14" t="s">
        <v>570</v>
      </c>
    </row>
    <row r="26" spans="2:10" ht="13.5">
      <c r="B26" s="17">
        <v>23</v>
      </c>
      <c r="C26" s="17">
        <v>3025</v>
      </c>
      <c r="D26" s="17">
        <v>260</v>
      </c>
      <c r="E26" s="17">
        <v>15</v>
      </c>
      <c r="F26" s="17" t="s">
        <v>1</v>
      </c>
      <c r="G26" s="17">
        <v>9</v>
      </c>
      <c r="H26" s="18"/>
      <c r="I26" s="1"/>
      <c r="J26" s="14" t="s">
        <v>570</v>
      </c>
    </row>
    <row r="27" spans="2:10" ht="13.5">
      <c r="B27" s="17">
        <v>24</v>
      </c>
      <c r="C27" s="17">
        <v>3285</v>
      </c>
      <c r="D27" s="17">
        <v>270</v>
      </c>
      <c r="E27" s="17">
        <v>15</v>
      </c>
      <c r="F27" s="17" t="s">
        <v>1</v>
      </c>
      <c r="G27" s="17">
        <v>9</v>
      </c>
      <c r="H27" s="18"/>
      <c r="I27" s="1"/>
      <c r="J27" s="14" t="s">
        <v>570</v>
      </c>
    </row>
    <row r="28" spans="2:10" ht="13.5">
      <c r="B28" s="17">
        <v>25</v>
      </c>
      <c r="C28" s="17">
        <v>3555</v>
      </c>
      <c r="D28" s="17">
        <v>280</v>
      </c>
      <c r="E28" s="17">
        <v>15</v>
      </c>
      <c r="F28" s="17" t="s">
        <v>1</v>
      </c>
      <c r="G28" s="17">
        <v>9</v>
      </c>
      <c r="H28" s="18"/>
      <c r="I28" s="1"/>
      <c r="J28" s="14" t="s">
        <v>570</v>
      </c>
    </row>
    <row r="29" spans="2:10" ht="13.5">
      <c r="B29" s="17">
        <v>26</v>
      </c>
      <c r="C29" s="17">
        <v>3835</v>
      </c>
      <c r="D29" s="17">
        <v>290</v>
      </c>
      <c r="E29" s="17">
        <v>15</v>
      </c>
      <c r="F29" s="17" t="s">
        <v>1</v>
      </c>
      <c r="G29" s="17">
        <v>10</v>
      </c>
      <c r="H29" s="18"/>
      <c r="I29" s="1"/>
      <c r="J29" s="14" t="s">
        <v>570</v>
      </c>
    </row>
    <row r="30" spans="2:10" ht="13.5">
      <c r="B30" s="17">
        <v>27</v>
      </c>
      <c r="C30" s="17">
        <v>4125</v>
      </c>
      <c r="D30" s="17">
        <v>300</v>
      </c>
      <c r="E30" s="17">
        <v>15</v>
      </c>
      <c r="F30" s="17" t="s">
        <v>1</v>
      </c>
      <c r="G30" s="17">
        <v>10</v>
      </c>
      <c r="H30" s="18"/>
      <c r="I30" s="1"/>
      <c r="J30" s="14" t="s">
        <v>570</v>
      </c>
    </row>
    <row r="31" spans="2:10" ht="13.5">
      <c r="B31" s="17">
        <v>28</v>
      </c>
      <c r="C31" s="17">
        <v>4425</v>
      </c>
      <c r="D31" s="17">
        <v>300</v>
      </c>
      <c r="E31" s="17">
        <v>15</v>
      </c>
      <c r="F31" s="17" t="s">
        <v>1</v>
      </c>
      <c r="G31" s="17">
        <v>10</v>
      </c>
      <c r="H31" s="18"/>
      <c r="I31" s="1"/>
      <c r="J31" s="14" t="s">
        <v>570</v>
      </c>
    </row>
    <row r="32" spans="2:10" ht="13.5">
      <c r="B32" s="17">
        <v>29</v>
      </c>
      <c r="C32" s="17">
        <v>4725</v>
      </c>
      <c r="D32" s="17">
        <v>300</v>
      </c>
      <c r="E32" s="17">
        <v>15</v>
      </c>
      <c r="F32" s="17" t="s">
        <v>1</v>
      </c>
      <c r="G32" s="17">
        <v>11</v>
      </c>
      <c r="H32" s="18"/>
      <c r="I32" s="1"/>
      <c r="J32" s="14" t="s">
        <v>570</v>
      </c>
    </row>
    <row r="33" spans="2:10" ht="13.5">
      <c r="B33" s="17">
        <v>30</v>
      </c>
      <c r="C33" s="17">
        <v>5025</v>
      </c>
      <c r="D33" s="17">
        <v>300</v>
      </c>
      <c r="E33" s="17">
        <v>15</v>
      </c>
      <c r="F33" s="17" t="s">
        <v>1</v>
      </c>
      <c r="G33" s="17">
        <v>11</v>
      </c>
      <c r="H33" s="18"/>
      <c r="I33" s="1"/>
      <c r="J33" s="14" t="s">
        <v>570</v>
      </c>
    </row>
    <row r="34" spans="2:10" ht="13.5">
      <c r="B34" s="17">
        <v>31</v>
      </c>
      <c r="C34" s="17">
        <v>5325</v>
      </c>
      <c r="D34" s="17">
        <v>300</v>
      </c>
      <c r="E34" s="17">
        <v>15</v>
      </c>
      <c r="F34" s="17" t="s">
        <v>1</v>
      </c>
      <c r="G34" s="17">
        <v>11</v>
      </c>
      <c r="H34" s="18"/>
      <c r="I34" s="1"/>
      <c r="J34" s="14" t="s">
        <v>570</v>
      </c>
    </row>
    <row r="35" spans="2:10" ht="13.5">
      <c r="B35" s="17">
        <v>32</v>
      </c>
      <c r="C35" s="17">
        <v>5625</v>
      </c>
      <c r="D35" s="17">
        <v>300</v>
      </c>
      <c r="E35" s="17">
        <v>15</v>
      </c>
      <c r="F35" s="17" t="s">
        <v>1</v>
      </c>
      <c r="G35" s="17">
        <v>12</v>
      </c>
      <c r="H35" s="18"/>
      <c r="I35" s="1"/>
      <c r="J35" s="14" t="s">
        <v>570</v>
      </c>
    </row>
    <row r="36" spans="2:10" ht="13.5">
      <c r="B36" s="17">
        <v>33</v>
      </c>
      <c r="C36" s="17">
        <v>5925</v>
      </c>
      <c r="D36" s="17">
        <v>300</v>
      </c>
      <c r="E36" s="17">
        <v>15</v>
      </c>
      <c r="F36" s="17" t="s">
        <v>1</v>
      </c>
      <c r="G36" s="17">
        <v>12</v>
      </c>
      <c r="H36" s="18"/>
      <c r="I36" s="1"/>
      <c r="J36" s="14" t="s">
        <v>570</v>
      </c>
    </row>
    <row r="37" spans="2:10" ht="13.5">
      <c r="B37" s="17">
        <v>34</v>
      </c>
      <c r="C37" s="17">
        <v>6225</v>
      </c>
      <c r="D37" s="17">
        <v>300</v>
      </c>
      <c r="E37" s="17">
        <v>15</v>
      </c>
      <c r="F37" s="17" t="s">
        <v>1</v>
      </c>
      <c r="G37" s="17">
        <v>12</v>
      </c>
      <c r="H37" s="18"/>
      <c r="I37" s="1"/>
      <c r="J37" s="14" t="s">
        <v>570</v>
      </c>
    </row>
    <row r="38" spans="2:10" ht="13.5">
      <c r="B38" s="17">
        <v>35</v>
      </c>
      <c r="C38" s="17">
        <v>6525</v>
      </c>
      <c r="D38" s="17">
        <v>300</v>
      </c>
      <c r="E38" s="17">
        <v>15</v>
      </c>
      <c r="F38" s="17" t="s">
        <v>1</v>
      </c>
      <c r="G38" s="17">
        <v>13</v>
      </c>
      <c r="H38" s="18"/>
      <c r="I38" s="1"/>
      <c r="J38" s="14" t="s">
        <v>570</v>
      </c>
    </row>
    <row r="39" spans="2:10" ht="13.5">
      <c r="B39" s="115">
        <v>36</v>
      </c>
      <c r="C39" s="115">
        <v>6825</v>
      </c>
      <c r="D39" s="17">
        <v>300</v>
      </c>
      <c r="E39" s="115">
        <v>15</v>
      </c>
      <c r="F39" s="17" t="s">
        <v>1</v>
      </c>
      <c r="G39" s="17">
        <v>13</v>
      </c>
      <c r="H39" s="42"/>
      <c r="I39" s="1"/>
      <c r="J39" s="14" t="s">
        <v>570</v>
      </c>
    </row>
    <row r="40" spans="2:10" ht="13.5">
      <c r="B40" s="3">
        <v>37</v>
      </c>
      <c r="C40" s="3">
        <v>7125</v>
      </c>
      <c r="D40" s="18" t="s">
        <v>522</v>
      </c>
      <c r="E40" s="18" t="s">
        <v>522</v>
      </c>
      <c r="F40" s="18" t="s">
        <v>522</v>
      </c>
      <c r="G40" s="17">
        <v>13</v>
      </c>
      <c r="H40" s="18"/>
      <c r="I40" s="1"/>
      <c r="J40" s="14" t="s">
        <v>570</v>
      </c>
    </row>
    <row r="41" ht="13.5">
      <c r="G41" s="115">
        <v>14</v>
      </c>
    </row>
    <row r="49" ht="13.5">
      <c r="B49" t="s">
        <v>189</v>
      </c>
    </row>
    <row r="50" spans="2:8" ht="13.5">
      <c r="B50" s="1" t="s">
        <v>109</v>
      </c>
      <c r="C50" s="1" t="s">
        <v>187</v>
      </c>
      <c r="D50" s="1" t="s">
        <v>188</v>
      </c>
      <c r="F50" s="1" t="s">
        <v>545</v>
      </c>
      <c r="G50" s="3" t="s">
        <v>544</v>
      </c>
      <c r="H50" s="36"/>
    </row>
    <row r="51" spans="2:7" ht="13.5">
      <c r="B51" s="1">
        <v>100</v>
      </c>
      <c r="C51" s="1">
        <v>20</v>
      </c>
      <c r="D51" s="16">
        <f>B51/C51</f>
        <v>5</v>
      </c>
      <c r="F51" s="1" t="s">
        <v>546</v>
      </c>
      <c r="G51" s="1" t="s">
        <v>553</v>
      </c>
    </row>
    <row r="52" spans="2:7" ht="13.5">
      <c r="B52" s="1">
        <v>200</v>
      </c>
      <c r="C52" s="1">
        <v>45</v>
      </c>
      <c r="D52" s="16">
        <f>B52/C52</f>
        <v>4.444444444444445</v>
      </c>
      <c r="F52" s="1" t="s">
        <v>547</v>
      </c>
      <c r="G52" s="1" t="s">
        <v>552</v>
      </c>
    </row>
    <row r="53" spans="2:7" ht="13.5">
      <c r="B53" s="1">
        <v>300</v>
      </c>
      <c r="C53" s="1">
        <v>70</v>
      </c>
      <c r="D53" s="16">
        <f>B53/C53</f>
        <v>4.285714285714286</v>
      </c>
      <c r="F53" s="1" t="s">
        <v>548</v>
      </c>
      <c r="G53" s="1" t="s">
        <v>551</v>
      </c>
    </row>
    <row r="54" spans="2:7" ht="13.5">
      <c r="B54" s="1">
        <v>500</v>
      </c>
      <c r="C54" s="1">
        <v>125</v>
      </c>
      <c r="D54" s="16">
        <f>B54/C54</f>
        <v>4</v>
      </c>
      <c r="F54" s="1" t="s">
        <v>549</v>
      </c>
      <c r="G54" s="1" t="s">
        <v>557</v>
      </c>
    </row>
    <row r="55" spans="2:7" ht="13.5">
      <c r="B55" s="1">
        <v>1000</v>
      </c>
      <c r="C55" s="1">
        <v>275</v>
      </c>
      <c r="D55" s="16">
        <f>B55/C55</f>
        <v>3.6363636363636362</v>
      </c>
      <c r="F55" s="1" t="s">
        <v>550</v>
      </c>
      <c r="G55" s="1" t="s">
        <v>563</v>
      </c>
    </row>
    <row r="56" spans="6:7" ht="13.5">
      <c r="F56" s="1" t="s">
        <v>562</v>
      </c>
      <c r="G56" s="1" t="s">
        <v>563</v>
      </c>
    </row>
    <row r="57" spans="2:7" ht="13.5">
      <c r="B57" t="s">
        <v>183</v>
      </c>
      <c r="F57" s="1" t="s">
        <v>568</v>
      </c>
      <c r="G57" s="1" t="s">
        <v>563</v>
      </c>
    </row>
    <row r="58" spans="2:7" ht="13.5">
      <c r="B58" s="1" t="s">
        <v>109</v>
      </c>
      <c r="C58" s="1" t="s">
        <v>187</v>
      </c>
      <c r="D58" s="1" t="s">
        <v>188</v>
      </c>
      <c r="F58" s="1" t="s">
        <v>569</v>
      </c>
      <c r="G58" s="1" t="s">
        <v>563</v>
      </c>
    </row>
    <row r="59" spans="2:4" ht="13.5">
      <c r="B59" s="1">
        <v>100</v>
      </c>
      <c r="C59" s="1">
        <v>20</v>
      </c>
      <c r="D59" s="16">
        <f>B59/C59</f>
        <v>5</v>
      </c>
    </row>
    <row r="60" spans="2:4" ht="13.5">
      <c r="B60" s="1">
        <v>200</v>
      </c>
      <c r="C60" s="1">
        <v>55</v>
      </c>
      <c r="D60" s="16">
        <f>B60/C60</f>
        <v>3.6363636363636362</v>
      </c>
    </row>
    <row r="61" spans="2:4" ht="13.5">
      <c r="B61" s="1">
        <v>300</v>
      </c>
      <c r="C61" s="1">
        <v>85</v>
      </c>
      <c r="D61" s="16">
        <f>B61/C61</f>
        <v>3.5294117647058822</v>
      </c>
    </row>
    <row r="62" spans="2:4" ht="13.5">
      <c r="B62" s="1">
        <v>500</v>
      </c>
      <c r="C62" s="1">
        <v>150</v>
      </c>
      <c r="D62" s="16">
        <f>B62/C62</f>
        <v>3.3333333333333335</v>
      </c>
    </row>
    <row r="63" spans="2:4" ht="13.5">
      <c r="B63" s="1">
        <v>1000</v>
      </c>
      <c r="C63" s="1">
        <v>325</v>
      </c>
      <c r="D63" s="16">
        <f>B63/C63</f>
        <v>3.076923076923077</v>
      </c>
    </row>
    <row r="70" ht="13.5">
      <c r="F70" s="3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4"/>
  <sheetViews>
    <sheetView tabSelected="1" workbookViewId="0" topLeftCell="A28">
      <pane xSplit="2" topLeftCell="S1" activePane="topRight" state="frozen"/>
      <selection pane="topLeft" activeCell="A1" sqref="A1"/>
      <selection pane="topRight" activeCell="AB35" sqref="AB35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6.75390625" style="2" customWidth="1"/>
    <col min="4" max="4" width="10.625" style="2" hidden="1" customWidth="1"/>
    <col min="5" max="5" width="9.625" style="2" hidden="1" customWidth="1"/>
    <col min="6" max="10" width="7.75390625" style="2" customWidth="1"/>
    <col min="11" max="12" width="10.625" style="2" hidden="1" customWidth="1"/>
    <col min="13" max="13" width="10.625" style="2" customWidth="1"/>
    <col min="14" max="14" width="7.875" style="2" customWidth="1"/>
    <col min="15" max="15" width="7.625" style="2" customWidth="1"/>
    <col min="16" max="16" width="7.875" style="2" bestFit="1" customWidth="1"/>
    <col min="17" max="17" width="9.625" style="2" hidden="1" customWidth="1"/>
    <col min="18" max="18" width="10.50390625" style="2" hidden="1" customWidth="1"/>
    <col min="19" max="19" width="9.375" style="2" customWidth="1"/>
    <col min="20" max="20" width="9.875" style="2" customWidth="1"/>
    <col min="21" max="21" width="10.00390625" style="2" customWidth="1"/>
    <col min="22" max="23" width="8.125" style="2" bestFit="1" customWidth="1"/>
    <col min="24" max="24" width="5.50390625" style="2" bestFit="1" customWidth="1"/>
    <col min="25" max="25" width="4.50390625" style="2" bestFit="1" customWidth="1"/>
    <col min="26" max="26" width="23.875" style="2" customWidth="1"/>
    <col min="27" max="27" width="31.25390625" style="2" customWidth="1"/>
    <col min="28" max="28" width="14.625" style="2" bestFit="1" customWidth="1"/>
    <col min="29" max="29" width="19.50390625" style="2" bestFit="1" customWidth="1"/>
    <col min="30" max="38" width="12.125" style="2" customWidth="1"/>
    <col min="39" max="39" width="16.50390625" style="2" customWidth="1"/>
    <col min="40" max="40" width="16.625" style="2" customWidth="1"/>
    <col min="41" max="52" width="12.125" style="2" customWidth="1"/>
    <col min="53" max="16384" width="9.00390625" style="2" customWidth="1"/>
  </cols>
  <sheetData>
    <row r="1" ht="13.5">
      <c r="B1" s="2" t="s">
        <v>648</v>
      </c>
    </row>
    <row r="2" ht="13.5">
      <c r="J2" s="2">
        <v>105</v>
      </c>
    </row>
    <row r="3" spans="2:15" ht="14.25" thickBot="1">
      <c r="B3" s="2" t="s">
        <v>528</v>
      </c>
      <c r="O3" s="2" t="s">
        <v>529</v>
      </c>
    </row>
    <row r="4" spans="2:25" s="36" customFormat="1" ht="14.25" thickBot="1">
      <c r="B4" s="35"/>
      <c r="C4" s="58"/>
      <c r="D4" s="135" t="s">
        <v>6</v>
      </c>
      <c r="E4" s="136"/>
      <c r="F4" s="136"/>
      <c r="G4" s="136"/>
      <c r="H4" s="136"/>
      <c r="I4" s="136"/>
      <c r="J4" s="137"/>
      <c r="K4" s="135" t="s">
        <v>5</v>
      </c>
      <c r="L4" s="136"/>
      <c r="M4" s="136"/>
      <c r="N4" s="136"/>
      <c r="O4" s="136"/>
      <c r="P4" s="137"/>
      <c r="Q4" s="135" t="s">
        <v>4</v>
      </c>
      <c r="R4" s="136"/>
      <c r="S4" s="136"/>
      <c r="T4" s="136"/>
      <c r="U4" s="137"/>
      <c r="V4" s="66"/>
      <c r="W4" s="34"/>
      <c r="X4" s="34"/>
      <c r="Y4" s="34"/>
    </row>
    <row r="5" spans="2:25" ht="14.25" thickBot="1">
      <c r="B5" s="5" t="s">
        <v>7</v>
      </c>
      <c r="C5" s="59" t="s">
        <v>2</v>
      </c>
      <c r="D5" s="67" t="s">
        <v>185</v>
      </c>
      <c r="E5" s="6" t="s">
        <v>186</v>
      </c>
      <c r="F5" s="6" t="s">
        <v>530</v>
      </c>
      <c r="G5" s="6"/>
      <c r="H5" s="6" t="s">
        <v>531</v>
      </c>
      <c r="I5" s="59"/>
      <c r="J5" s="7" t="s">
        <v>532</v>
      </c>
      <c r="K5" s="67" t="s">
        <v>185</v>
      </c>
      <c r="L5" s="6" t="s">
        <v>186</v>
      </c>
      <c r="M5" s="6"/>
      <c r="N5" s="6" t="s">
        <v>530</v>
      </c>
      <c r="O5" s="6" t="s">
        <v>531</v>
      </c>
      <c r="P5" s="7" t="s">
        <v>532</v>
      </c>
      <c r="Q5" s="67" t="s">
        <v>185</v>
      </c>
      <c r="R5" s="6" t="s">
        <v>186</v>
      </c>
      <c r="S5" s="6" t="s">
        <v>530</v>
      </c>
      <c r="T5" s="6" t="s">
        <v>531</v>
      </c>
      <c r="U5" s="7" t="s">
        <v>532</v>
      </c>
      <c r="V5" s="19" t="s">
        <v>111</v>
      </c>
      <c r="W5" s="19" t="s">
        <v>112</v>
      </c>
      <c r="X5" s="33" t="s">
        <v>14</v>
      </c>
      <c r="Y5" s="2" t="s">
        <v>533</v>
      </c>
    </row>
    <row r="6" spans="2:25" ht="13.5">
      <c r="B6" s="52" t="s">
        <v>540</v>
      </c>
      <c r="C6" s="63">
        <v>1</v>
      </c>
      <c r="D6" s="74"/>
      <c r="E6" s="53"/>
      <c r="F6" s="53">
        <v>0</v>
      </c>
      <c r="G6" s="53" t="s">
        <v>758</v>
      </c>
      <c r="H6" s="53">
        <v>0</v>
      </c>
      <c r="I6" s="63" t="s">
        <v>758</v>
      </c>
      <c r="J6" s="75">
        <v>115</v>
      </c>
      <c r="K6" s="86"/>
      <c r="L6" s="54"/>
      <c r="M6" s="54" t="s">
        <v>758</v>
      </c>
      <c r="N6" s="27">
        <f aca="true" t="shared" si="0" ref="N6:N32">F6/F$32</f>
        <v>0</v>
      </c>
      <c r="O6" s="27">
        <f>H6/H$32</f>
        <v>0</v>
      </c>
      <c r="P6" s="117">
        <f aca="true" t="shared" si="1" ref="P6:P32">J6/J$32</f>
        <v>0.184</v>
      </c>
      <c r="Q6" s="98"/>
      <c r="R6" s="55"/>
      <c r="S6" s="55"/>
      <c r="T6" s="28" t="str">
        <f>IF(ISERROR(1/O7)=TRUE,"出現しない",1/O7*2)</f>
        <v>出現しない</v>
      </c>
      <c r="U6" s="118">
        <f>IF(ISERROR(1/P6)=TRUE,"出現しない",1/P6)</f>
        <v>5.434782608695652</v>
      </c>
      <c r="V6" s="119">
        <v>20</v>
      </c>
      <c r="W6" s="56"/>
      <c r="X6" s="56"/>
      <c r="Y6" s="56"/>
    </row>
    <row r="7" spans="2:25" ht="13.5">
      <c r="B7" s="9" t="s">
        <v>535</v>
      </c>
      <c r="C7" s="61">
        <v>1</v>
      </c>
      <c r="D7" s="70"/>
      <c r="E7" s="42"/>
      <c r="F7" s="42">
        <v>0</v>
      </c>
      <c r="G7" s="42" t="s">
        <v>758</v>
      </c>
      <c r="H7" s="42">
        <v>0</v>
      </c>
      <c r="I7" s="61" t="s">
        <v>758</v>
      </c>
      <c r="J7" s="71">
        <v>105</v>
      </c>
      <c r="K7" s="82" t="e">
        <f aca="true" t="shared" si="2" ref="K7:K32">D7/D$32</f>
        <v>#DIV/0!</v>
      </c>
      <c r="L7" s="27" t="e">
        <f aca="true" t="shared" si="3" ref="L7:L32">E7/E$32</f>
        <v>#DIV/0!</v>
      </c>
      <c r="M7" s="27" t="s">
        <v>758</v>
      </c>
      <c r="N7" s="27">
        <f t="shared" si="0"/>
        <v>0</v>
      </c>
      <c r="O7" s="27">
        <f>H7/H$32</f>
        <v>0</v>
      </c>
      <c r="P7" s="83">
        <f t="shared" si="1"/>
        <v>0.168</v>
      </c>
      <c r="Q7" s="94" t="str">
        <f>IF(ISERROR(1/K7)=TRUE,"出現しない",1/K7*4)</f>
        <v>出現しない</v>
      </c>
      <c r="R7" s="28" t="str">
        <f>IF(ISERROR(1/L7)=TRUE,"出現しない",1/L7*4)</f>
        <v>出現しない</v>
      </c>
      <c r="S7" s="28" t="str">
        <f>IF(ISERROR(1/N7)=TRUE,"出現しない",1/N7*3)</f>
        <v>出現しない</v>
      </c>
      <c r="T7" s="28" t="str">
        <f>IF(ISERROR(1/O8)=TRUE,"出現しない",1/O8*2)</f>
        <v>出現しない</v>
      </c>
      <c r="U7" s="95">
        <f>IF(ISERROR(1/P7)=TRUE,"出現しない",1/P7)</f>
        <v>5.952380952380952</v>
      </c>
      <c r="V7" s="29">
        <v>20</v>
      </c>
      <c r="W7" s="21"/>
      <c r="X7" s="21"/>
      <c r="Y7" s="21"/>
    </row>
    <row r="8" spans="2:25" ht="13.5">
      <c r="B8" s="9" t="s">
        <v>538</v>
      </c>
      <c r="C8" s="61">
        <v>1</v>
      </c>
      <c r="D8" s="70"/>
      <c r="E8" s="42"/>
      <c r="F8" s="42">
        <v>0</v>
      </c>
      <c r="G8" s="42" t="s">
        <v>758</v>
      </c>
      <c r="H8" s="42">
        <v>0</v>
      </c>
      <c r="I8" s="61" t="s">
        <v>758</v>
      </c>
      <c r="J8" s="71">
        <v>107</v>
      </c>
      <c r="K8" s="82" t="e">
        <f t="shared" si="2"/>
        <v>#DIV/0!</v>
      </c>
      <c r="L8" s="27" t="e">
        <f t="shared" si="3"/>
        <v>#DIV/0!</v>
      </c>
      <c r="M8" s="27" t="s">
        <v>758</v>
      </c>
      <c r="N8" s="27">
        <f t="shared" si="0"/>
        <v>0</v>
      </c>
      <c r="O8" s="27">
        <f aca="true" t="shared" si="4" ref="O8:O32">H8/H$32</f>
        <v>0</v>
      </c>
      <c r="P8" s="83">
        <f t="shared" si="1"/>
        <v>0.1712</v>
      </c>
      <c r="Q8" s="94" t="str">
        <f aca="true" t="shared" si="5" ref="Q8:Q32">IF(ISERROR(1/K8)=TRUE,"出現しない",1/K8*4)</f>
        <v>出現しない</v>
      </c>
      <c r="R8" s="28" t="str">
        <f aca="true" t="shared" si="6" ref="R8:R32">IF(ISERROR(1/L8)=TRUE,"出現しない",1/L8*4)</f>
        <v>出現しない</v>
      </c>
      <c r="S8" s="28" t="str">
        <f aca="true" t="shared" si="7" ref="S8:S32">IF(ISERROR(1/N8)=TRUE,"出現しない",1/N8*3)</f>
        <v>出現しない</v>
      </c>
      <c r="T8" s="28" t="str">
        <f aca="true" t="shared" si="8" ref="T8:T32">IF(ISERROR(1/O8)=TRUE,"出現しない",1/O8*2)</f>
        <v>出現しない</v>
      </c>
      <c r="U8" s="95">
        <f aca="true" t="shared" si="9" ref="U8:U32">IF(ISERROR(1/P8)=TRUE,"出現しない",1/P8)</f>
        <v>5.841121495327103</v>
      </c>
      <c r="V8" s="29">
        <v>20</v>
      </c>
      <c r="W8" s="21"/>
      <c r="X8" s="21"/>
      <c r="Y8" s="21"/>
    </row>
    <row r="9" spans="2:25" ht="14.25" thickBot="1">
      <c r="B9" s="10" t="s">
        <v>539</v>
      </c>
      <c r="C9" s="62">
        <v>1</v>
      </c>
      <c r="D9" s="72"/>
      <c r="E9" s="43"/>
      <c r="F9" s="43">
        <v>0</v>
      </c>
      <c r="G9" s="43" t="s">
        <v>758</v>
      </c>
      <c r="H9" s="43">
        <v>0</v>
      </c>
      <c r="I9" s="62" t="s">
        <v>758</v>
      </c>
      <c r="J9" s="73">
        <v>89</v>
      </c>
      <c r="K9" s="84" t="e">
        <f t="shared" si="2"/>
        <v>#DIV/0!</v>
      </c>
      <c r="L9" s="30" t="e">
        <f t="shared" si="3"/>
        <v>#DIV/0!</v>
      </c>
      <c r="M9" s="30" t="s">
        <v>758</v>
      </c>
      <c r="N9" s="30">
        <f t="shared" si="0"/>
        <v>0</v>
      </c>
      <c r="O9" s="30">
        <f t="shared" si="4"/>
        <v>0</v>
      </c>
      <c r="P9" s="85">
        <f t="shared" si="1"/>
        <v>0.1424</v>
      </c>
      <c r="Q9" s="96" t="str">
        <f t="shared" si="5"/>
        <v>出現しない</v>
      </c>
      <c r="R9" s="31" t="str">
        <f t="shared" si="6"/>
        <v>出現しない</v>
      </c>
      <c r="S9" s="31" t="str">
        <f t="shared" si="7"/>
        <v>出現しない</v>
      </c>
      <c r="T9" s="31" t="str">
        <f t="shared" si="8"/>
        <v>出現しない</v>
      </c>
      <c r="U9" s="97">
        <f t="shared" si="9"/>
        <v>7.02247191011236</v>
      </c>
      <c r="V9" s="32">
        <v>20</v>
      </c>
      <c r="W9" s="22"/>
      <c r="X9" s="22"/>
      <c r="Y9" s="22"/>
    </row>
    <row r="10" spans="2:25" ht="13.5">
      <c r="B10" s="9" t="s">
        <v>537</v>
      </c>
      <c r="C10" s="61">
        <v>2</v>
      </c>
      <c r="D10" s="70"/>
      <c r="E10" s="42"/>
      <c r="F10" s="42">
        <v>0</v>
      </c>
      <c r="G10" s="42" t="s">
        <v>758</v>
      </c>
      <c r="H10" s="42">
        <v>44</v>
      </c>
      <c r="I10" s="61" t="s">
        <v>758</v>
      </c>
      <c r="J10" s="71">
        <v>56</v>
      </c>
      <c r="K10" s="82" t="e">
        <f t="shared" si="2"/>
        <v>#DIV/0!</v>
      </c>
      <c r="L10" s="27" t="e">
        <f t="shared" si="3"/>
        <v>#DIV/0!</v>
      </c>
      <c r="M10" s="27" t="s">
        <v>758</v>
      </c>
      <c r="N10" s="27">
        <f t="shared" si="0"/>
        <v>0</v>
      </c>
      <c r="O10" s="27">
        <f t="shared" si="4"/>
        <v>0.11083123425692695</v>
      </c>
      <c r="P10" s="83">
        <f t="shared" si="1"/>
        <v>0.0896</v>
      </c>
      <c r="Q10" s="94" t="str">
        <f t="shared" si="5"/>
        <v>出現しない</v>
      </c>
      <c r="R10" s="28" t="str">
        <f t="shared" si="6"/>
        <v>出現しない</v>
      </c>
      <c r="S10" s="28" t="str">
        <f t="shared" si="7"/>
        <v>出現しない</v>
      </c>
      <c r="T10" s="28">
        <f t="shared" si="8"/>
        <v>18.045454545454547</v>
      </c>
      <c r="U10" s="95">
        <f t="shared" si="9"/>
        <v>11.160714285714286</v>
      </c>
      <c r="V10" s="29">
        <v>20</v>
      </c>
      <c r="W10" s="21"/>
      <c r="X10" s="21"/>
      <c r="Y10" s="21"/>
    </row>
    <row r="11" spans="2:25" ht="13.5">
      <c r="B11" s="9" t="s">
        <v>541</v>
      </c>
      <c r="C11" s="61">
        <v>2</v>
      </c>
      <c r="D11" s="70"/>
      <c r="E11" s="42"/>
      <c r="F11" s="42">
        <v>0</v>
      </c>
      <c r="G11" s="42" t="s">
        <v>758</v>
      </c>
      <c r="H11" s="42">
        <v>57</v>
      </c>
      <c r="I11" s="61" t="s">
        <v>758</v>
      </c>
      <c r="J11" s="71">
        <v>51</v>
      </c>
      <c r="K11" s="82" t="e">
        <f t="shared" si="2"/>
        <v>#DIV/0!</v>
      </c>
      <c r="L11" s="27" t="e">
        <f t="shared" si="3"/>
        <v>#DIV/0!</v>
      </c>
      <c r="M11" s="27" t="s">
        <v>758</v>
      </c>
      <c r="N11" s="27">
        <f t="shared" si="0"/>
        <v>0</v>
      </c>
      <c r="O11" s="27">
        <f t="shared" si="4"/>
        <v>0.14357682619647355</v>
      </c>
      <c r="P11" s="83">
        <f t="shared" si="1"/>
        <v>0.0816</v>
      </c>
      <c r="Q11" s="94" t="str">
        <f t="shared" si="5"/>
        <v>出現しない</v>
      </c>
      <c r="R11" s="28" t="str">
        <f t="shared" si="6"/>
        <v>出現しない</v>
      </c>
      <c r="S11" s="28" t="str">
        <f t="shared" si="7"/>
        <v>出現しない</v>
      </c>
      <c r="T11" s="28">
        <f t="shared" si="8"/>
        <v>13.929824561403509</v>
      </c>
      <c r="U11" s="95">
        <f t="shared" si="9"/>
        <v>12.254901960784313</v>
      </c>
      <c r="V11" s="29">
        <v>20</v>
      </c>
      <c r="W11" s="21"/>
      <c r="X11" s="21"/>
      <c r="Y11" s="21"/>
    </row>
    <row r="12" spans="2:25" ht="13.5">
      <c r="B12" s="38" t="s">
        <v>536</v>
      </c>
      <c r="C12" s="64">
        <v>2</v>
      </c>
      <c r="D12" s="76"/>
      <c r="E12" s="44"/>
      <c r="F12" s="44">
        <v>0</v>
      </c>
      <c r="G12" s="44" t="s">
        <v>758</v>
      </c>
      <c r="H12" s="44">
        <v>34</v>
      </c>
      <c r="I12" s="64" t="s">
        <v>758</v>
      </c>
      <c r="J12" s="77">
        <v>29</v>
      </c>
      <c r="K12" s="88" t="e">
        <f t="shared" si="2"/>
        <v>#DIV/0!</v>
      </c>
      <c r="L12" s="45" t="e">
        <f t="shared" si="3"/>
        <v>#DIV/0!</v>
      </c>
      <c r="M12" s="45" t="s">
        <v>758</v>
      </c>
      <c r="N12" s="45">
        <f t="shared" si="0"/>
        <v>0</v>
      </c>
      <c r="O12" s="45">
        <f t="shared" si="4"/>
        <v>0.08564231738035265</v>
      </c>
      <c r="P12" s="89">
        <f t="shared" si="1"/>
        <v>0.0464</v>
      </c>
      <c r="Q12" s="100" t="str">
        <f>IF(ISERROR(1/K12)=TRUE,"出現しない",1/K12*4)</f>
        <v>出現しない</v>
      </c>
      <c r="R12" s="46" t="str">
        <f>IF(ISERROR(1/L12)=TRUE,"出現しない",1/L12*4)</f>
        <v>出現しない</v>
      </c>
      <c r="S12" s="46" t="str">
        <f>IF(ISERROR(1/N12)=TRUE,"出現しない",1/N12*3)</f>
        <v>出現しない</v>
      </c>
      <c r="T12" s="46">
        <f>IF(ISERROR(1/O12)=TRUE,"出現しない",1/O12*2)</f>
        <v>23.352941176470587</v>
      </c>
      <c r="U12" s="101">
        <f>IF(ISERROR(1/P12)=TRUE,"出現しない",1/P12)</f>
        <v>21.551724137931036</v>
      </c>
      <c r="V12" s="116">
        <v>20</v>
      </c>
      <c r="W12" s="40"/>
      <c r="X12" s="40"/>
      <c r="Y12" s="40"/>
    </row>
    <row r="13" spans="2:25" ht="14.25" thickBot="1">
      <c r="B13" s="9" t="s">
        <v>612</v>
      </c>
      <c r="C13" s="61">
        <v>2</v>
      </c>
      <c r="D13" s="70"/>
      <c r="E13" s="42"/>
      <c r="F13" s="42">
        <v>0</v>
      </c>
      <c r="G13" s="42" t="s">
        <v>758</v>
      </c>
      <c r="H13" s="42">
        <v>67</v>
      </c>
      <c r="I13" s="61" t="s">
        <v>758</v>
      </c>
      <c r="J13" s="71">
        <v>0</v>
      </c>
      <c r="K13" s="82" t="e">
        <f t="shared" si="2"/>
        <v>#DIV/0!</v>
      </c>
      <c r="L13" s="27" t="e">
        <f t="shared" si="3"/>
        <v>#DIV/0!</v>
      </c>
      <c r="M13" s="27" t="s">
        <v>758</v>
      </c>
      <c r="N13" s="27">
        <f t="shared" si="0"/>
        <v>0</v>
      </c>
      <c r="O13" s="27">
        <f t="shared" si="4"/>
        <v>0.16876574307304787</v>
      </c>
      <c r="P13" s="83">
        <f t="shared" si="1"/>
        <v>0</v>
      </c>
      <c r="Q13" s="94" t="str">
        <f t="shared" si="5"/>
        <v>出現しない</v>
      </c>
      <c r="R13" s="28" t="str">
        <f t="shared" si="6"/>
        <v>出現しない</v>
      </c>
      <c r="S13" s="28" t="str">
        <f t="shared" si="7"/>
        <v>出現しない</v>
      </c>
      <c r="T13" s="28">
        <f t="shared" si="8"/>
        <v>11.850746268656716</v>
      </c>
      <c r="U13" s="95" t="str">
        <f t="shared" si="9"/>
        <v>出現しない</v>
      </c>
      <c r="V13" s="29">
        <v>20</v>
      </c>
      <c r="W13" s="21"/>
      <c r="X13" s="21"/>
      <c r="Y13" s="21"/>
    </row>
    <row r="14" spans="2:25" ht="13.5">
      <c r="B14" s="8" t="s">
        <v>542</v>
      </c>
      <c r="C14" s="60">
        <v>3</v>
      </c>
      <c r="D14" s="68"/>
      <c r="E14" s="41"/>
      <c r="F14" s="41">
        <v>0</v>
      </c>
      <c r="G14" s="41" t="s">
        <v>758</v>
      </c>
      <c r="H14" s="41">
        <v>45</v>
      </c>
      <c r="I14" s="60" t="s">
        <v>758</v>
      </c>
      <c r="J14" s="69">
        <v>26</v>
      </c>
      <c r="K14" s="80" t="e">
        <f t="shared" si="2"/>
        <v>#DIV/0!</v>
      </c>
      <c r="L14" s="24" t="e">
        <f t="shared" si="3"/>
        <v>#DIV/0!</v>
      </c>
      <c r="M14" s="24" t="s">
        <v>758</v>
      </c>
      <c r="N14" s="24">
        <f t="shared" si="0"/>
        <v>0</v>
      </c>
      <c r="O14" s="24">
        <f t="shared" si="4"/>
        <v>0.11335012594458438</v>
      </c>
      <c r="P14" s="81">
        <f t="shared" si="1"/>
        <v>0.0416</v>
      </c>
      <c r="Q14" s="92" t="str">
        <f t="shared" si="5"/>
        <v>出現しない</v>
      </c>
      <c r="R14" s="25" t="str">
        <f t="shared" si="6"/>
        <v>出現しない</v>
      </c>
      <c r="S14" s="25" t="str">
        <f t="shared" si="7"/>
        <v>出現しない</v>
      </c>
      <c r="T14" s="25">
        <f t="shared" si="8"/>
        <v>17.644444444444446</v>
      </c>
      <c r="U14" s="93">
        <f t="shared" si="9"/>
        <v>24.03846153846154</v>
      </c>
      <c r="V14" s="26">
        <v>20</v>
      </c>
      <c r="W14" s="20"/>
      <c r="X14" s="20"/>
      <c r="Y14" s="20"/>
    </row>
    <row r="15" spans="2:25" ht="13.5">
      <c r="B15" s="9" t="s">
        <v>554</v>
      </c>
      <c r="C15" s="61">
        <v>3</v>
      </c>
      <c r="D15" s="70"/>
      <c r="E15" s="42"/>
      <c r="F15" s="42">
        <v>0</v>
      </c>
      <c r="G15" s="42" t="s">
        <v>758</v>
      </c>
      <c r="H15" s="42">
        <v>39</v>
      </c>
      <c r="I15" s="61" t="s">
        <v>758</v>
      </c>
      <c r="J15" s="71">
        <v>15</v>
      </c>
      <c r="K15" s="82" t="e">
        <f t="shared" si="2"/>
        <v>#DIV/0!</v>
      </c>
      <c r="L15" s="27" t="e">
        <f t="shared" si="3"/>
        <v>#DIV/0!</v>
      </c>
      <c r="M15" s="27" t="s">
        <v>758</v>
      </c>
      <c r="N15" s="27">
        <f t="shared" si="0"/>
        <v>0</v>
      </c>
      <c r="O15" s="27">
        <f t="shared" si="4"/>
        <v>0.0982367758186398</v>
      </c>
      <c r="P15" s="83">
        <f t="shared" si="1"/>
        <v>0.024</v>
      </c>
      <c r="Q15" s="94" t="str">
        <f t="shared" si="5"/>
        <v>出現しない</v>
      </c>
      <c r="R15" s="28" t="str">
        <f t="shared" si="6"/>
        <v>出現しない</v>
      </c>
      <c r="S15" s="28" t="str">
        <f t="shared" si="7"/>
        <v>出現しない</v>
      </c>
      <c r="T15" s="28">
        <f t="shared" si="8"/>
        <v>20.35897435897436</v>
      </c>
      <c r="U15" s="95">
        <f t="shared" si="9"/>
        <v>41.666666666666664</v>
      </c>
      <c r="V15" s="29">
        <v>20</v>
      </c>
      <c r="W15" s="21"/>
      <c r="X15" s="21"/>
      <c r="Y15" s="21"/>
    </row>
    <row r="16" spans="2:25" ht="13.5">
      <c r="B16" s="9" t="s">
        <v>543</v>
      </c>
      <c r="C16" s="61">
        <v>3</v>
      </c>
      <c r="D16" s="70"/>
      <c r="E16" s="42"/>
      <c r="F16" s="42">
        <v>0</v>
      </c>
      <c r="G16" s="42" t="s">
        <v>758</v>
      </c>
      <c r="H16" s="42">
        <v>29</v>
      </c>
      <c r="I16" s="61" t="s">
        <v>758</v>
      </c>
      <c r="J16" s="71">
        <v>14</v>
      </c>
      <c r="K16" s="82" t="e">
        <f t="shared" si="2"/>
        <v>#DIV/0!</v>
      </c>
      <c r="L16" s="27" t="e">
        <f t="shared" si="3"/>
        <v>#DIV/0!</v>
      </c>
      <c r="M16" s="27" t="s">
        <v>758</v>
      </c>
      <c r="N16" s="27">
        <f t="shared" si="0"/>
        <v>0</v>
      </c>
      <c r="O16" s="27">
        <f t="shared" si="4"/>
        <v>0.07304785894206549</v>
      </c>
      <c r="P16" s="83">
        <f t="shared" si="1"/>
        <v>0.0224</v>
      </c>
      <c r="Q16" s="94" t="str">
        <f>IF(ISERROR(1/K16)=TRUE,"出現しない",1/K16*4)</f>
        <v>出現しない</v>
      </c>
      <c r="R16" s="28" t="str">
        <f>IF(ISERROR(1/L16)=TRUE,"出現しない",1/L16*4)</f>
        <v>出現しない</v>
      </c>
      <c r="S16" s="28" t="str">
        <f>IF(ISERROR(1/N16)=TRUE,"出現しない",1/N16*3)</f>
        <v>出現しない</v>
      </c>
      <c r="T16" s="28">
        <f>IF(ISERROR(1/O16)=TRUE,"出現しない",1/O16*2)</f>
        <v>27.379310344827587</v>
      </c>
      <c r="U16" s="95">
        <f>IF(ISERROR(1/P16)=TRUE,"出現しない",1/P16)</f>
        <v>44.642857142857146</v>
      </c>
      <c r="V16" s="29">
        <v>20</v>
      </c>
      <c r="W16" s="21"/>
      <c r="X16" s="21"/>
      <c r="Y16" s="21"/>
    </row>
    <row r="17" spans="2:25" ht="13.5">
      <c r="B17" s="9" t="s">
        <v>606</v>
      </c>
      <c r="C17" s="61">
        <v>3</v>
      </c>
      <c r="D17" s="70"/>
      <c r="E17" s="42"/>
      <c r="F17" s="42">
        <v>44</v>
      </c>
      <c r="G17" s="42" t="s">
        <v>758</v>
      </c>
      <c r="H17" s="42">
        <v>12</v>
      </c>
      <c r="I17" s="61" t="s">
        <v>758</v>
      </c>
      <c r="J17" s="71">
        <v>16</v>
      </c>
      <c r="K17" s="82" t="e">
        <f t="shared" si="2"/>
        <v>#DIV/0!</v>
      </c>
      <c r="L17" s="27" t="e">
        <f t="shared" si="3"/>
        <v>#DIV/0!</v>
      </c>
      <c r="M17" s="27" t="s">
        <v>758</v>
      </c>
      <c r="N17" s="27">
        <f t="shared" si="0"/>
        <v>0.09777777777777778</v>
      </c>
      <c r="O17" s="27">
        <f t="shared" si="4"/>
        <v>0.030226700251889168</v>
      </c>
      <c r="P17" s="83">
        <f t="shared" si="1"/>
        <v>0.0256</v>
      </c>
      <c r="Q17" s="94" t="str">
        <f>IF(ISERROR(1/K17)=TRUE,"出現しない",1/K17*4)</f>
        <v>出現しない</v>
      </c>
      <c r="R17" s="28" t="str">
        <f>IF(ISERROR(1/L17)=TRUE,"出現しない",1/L17*4)</f>
        <v>出現しない</v>
      </c>
      <c r="S17" s="28">
        <f>IF(ISERROR(1/N17)=TRUE,"出現しない",1/N17*3)</f>
        <v>30.68181818181818</v>
      </c>
      <c r="T17" s="28">
        <f>IF(ISERROR(1/O17)=TRUE,"出現しない",1/O17*2)</f>
        <v>66.16666666666667</v>
      </c>
      <c r="U17" s="95">
        <f>IF(ISERROR(1/P17)=TRUE,"出現しない",1/P17)</f>
        <v>39.0625</v>
      </c>
      <c r="V17" s="29">
        <v>20</v>
      </c>
      <c r="W17" s="21"/>
      <c r="X17" s="21"/>
      <c r="Y17" s="21"/>
    </row>
    <row r="18" spans="2:25" ht="13.5">
      <c r="B18" s="9" t="s">
        <v>632</v>
      </c>
      <c r="C18" s="61">
        <v>3</v>
      </c>
      <c r="D18" s="70"/>
      <c r="E18" s="42"/>
      <c r="F18" s="42">
        <v>69</v>
      </c>
      <c r="G18" s="42" t="s">
        <v>758</v>
      </c>
      <c r="H18" s="42">
        <v>3</v>
      </c>
      <c r="I18" s="61" t="s">
        <v>758</v>
      </c>
      <c r="J18" s="71">
        <v>0</v>
      </c>
      <c r="K18" s="82" t="e">
        <f t="shared" si="2"/>
        <v>#DIV/0!</v>
      </c>
      <c r="L18" s="27" t="e">
        <f t="shared" si="3"/>
        <v>#DIV/0!</v>
      </c>
      <c r="M18" s="27" t="s">
        <v>758</v>
      </c>
      <c r="N18" s="27">
        <f t="shared" si="0"/>
        <v>0.15333333333333332</v>
      </c>
      <c r="O18" s="27">
        <f t="shared" si="4"/>
        <v>0.007556675062972292</v>
      </c>
      <c r="P18" s="83">
        <f t="shared" si="1"/>
        <v>0</v>
      </c>
      <c r="Q18" s="94" t="str">
        <f t="shared" si="5"/>
        <v>出現しない</v>
      </c>
      <c r="R18" s="28" t="str">
        <f t="shared" si="6"/>
        <v>出現しない</v>
      </c>
      <c r="S18" s="28">
        <f t="shared" si="7"/>
        <v>19.56521739130435</v>
      </c>
      <c r="T18" s="28">
        <f t="shared" si="8"/>
        <v>264.6666666666667</v>
      </c>
      <c r="U18" s="95" t="str">
        <f t="shared" si="9"/>
        <v>出現しない</v>
      </c>
      <c r="V18" s="29">
        <v>20</v>
      </c>
      <c r="W18" s="21"/>
      <c r="X18" s="21"/>
      <c r="Y18" s="21"/>
    </row>
    <row r="19" spans="2:25" ht="14.25" thickBot="1">
      <c r="B19" s="9" t="s">
        <v>611</v>
      </c>
      <c r="C19" s="61">
        <v>3</v>
      </c>
      <c r="D19" s="70"/>
      <c r="E19" s="42"/>
      <c r="F19" s="42">
        <v>65</v>
      </c>
      <c r="G19" s="42" t="s">
        <v>758</v>
      </c>
      <c r="H19" s="42">
        <v>23</v>
      </c>
      <c r="I19" s="61" t="s">
        <v>758</v>
      </c>
      <c r="J19" s="71">
        <v>0</v>
      </c>
      <c r="K19" s="82" t="e">
        <f t="shared" si="2"/>
        <v>#DIV/0!</v>
      </c>
      <c r="L19" s="27" t="e">
        <f t="shared" si="3"/>
        <v>#DIV/0!</v>
      </c>
      <c r="M19" s="27" t="s">
        <v>758</v>
      </c>
      <c r="N19" s="27">
        <f t="shared" si="0"/>
        <v>0.14444444444444443</v>
      </c>
      <c r="O19" s="27">
        <f t="shared" si="4"/>
        <v>0.05793450881612091</v>
      </c>
      <c r="P19" s="83">
        <f t="shared" si="1"/>
        <v>0</v>
      </c>
      <c r="Q19" s="94" t="str">
        <f t="shared" si="5"/>
        <v>出現しない</v>
      </c>
      <c r="R19" s="28" t="str">
        <f t="shared" si="6"/>
        <v>出現しない</v>
      </c>
      <c r="S19" s="28">
        <f t="shared" si="7"/>
        <v>20.76923076923077</v>
      </c>
      <c r="T19" s="28">
        <f t="shared" si="8"/>
        <v>34.52173913043478</v>
      </c>
      <c r="U19" s="95" t="str">
        <f t="shared" si="9"/>
        <v>出現しない</v>
      </c>
      <c r="V19" s="29">
        <v>20</v>
      </c>
      <c r="W19" s="21"/>
      <c r="X19" s="21"/>
      <c r="Y19" s="21"/>
    </row>
    <row r="20" spans="2:25" ht="13.5">
      <c r="B20" s="8" t="s">
        <v>607</v>
      </c>
      <c r="C20" s="60">
        <v>4</v>
      </c>
      <c r="D20" s="68"/>
      <c r="E20" s="41"/>
      <c r="F20" s="41">
        <v>47</v>
      </c>
      <c r="G20" s="41" t="s">
        <v>758</v>
      </c>
      <c r="H20" s="41">
        <v>16</v>
      </c>
      <c r="I20" s="60" t="s">
        <v>758</v>
      </c>
      <c r="J20" s="69">
        <v>0</v>
      </c>
      <c r="K20" s="80" t="e">
        <f t="shared" si="2"/>
        <v>#DIV/0!</v>
      </c>
      <c r="L20" s="24" t="e">
        <f t="shared" si="3"/>
        <v>#DIV/0!</v>
      </c>
      <c r="M20" s="24" t="s">
        <v>758</v>
      </c>
      <c r="N20" s="24">
        <f t="shared" si="0"/>
        <v>0.10444444444444445</v>
      </c>
      <c r="O20" s="24">
        <f t="shared" si="4"/>
        <v>0.04030226700251889</v>
      </c>
      <c r="P20" s="81">
        <f t="shared" si="1"/>
        <v>0</v>
      </c>
      <c r="Q20" s="92" t="str">
        <f t="shared" si="5"/>
        <v>出現しない</v>
      </c>
      <c r="R20" s="25" t="str">
        <f t="shared" si="6"/>
        <v>出現しない</v>
      </c>
      <c r="S20" s="25">
        <f t="shared" si="7"/>
        <v>28.723404255319146</v>
      </c>
      <c r="T20" s="25">
        <f t="shared" si="8"/>
        <v>49.625</v>
      </c>
      <c r="U20" s="93" t="str">
        <f t="shared" si="9"/>
        <v>出現しない</v>
      </c>
      <c r="V20" s="26">
        <v>15</v>
      </c>
      <c r="W20" s="20"/>
      <c r="X20" s="20"/>
      <c r="Y20" s="20"/>
    </row>
    <row r="21" spans="2:25" ht="13.5">
      <c r="B21" s="9" t="s">
        <v>608</v>
      </c>
      <c r="C21" s="61">
        <v>4</v>
      </c>
      <c r="D21" s="70"/>
      <c r="E21" s="42"/>
      <c r="F21" s="42">
        <v>40</v>
      </c>
      <c r="G21" s="42" t="s">
        <v>758</v>
      </c>
      <c r="H21" s="42">
        <v>17</v>
      </c>
      <c r="I21" s="61" t="s">
        <v>758</v>
      </c>
      <c r="J21" s="71">
        <v>0</v>
      </c>
      <c r="K21" s="82" t="e">
        <f t="shared" si="2"/>
        <v>#DIV/0!</v>
      </c>
      <c r="L21" s="27" t="e">
        <f t="shared" si="3"/>
        <v>#DIV/0!</v>
      </c>
      <c r="M21" s="27" t="s">
        <v>758</v>
      </c>
      <c r="N21" s="27">
        <f t="shared" si="0"/>
        <v>0.08888888888888889</v>
      </c>
      <c r="O21" s="27">
        <f t="shared" si="4"/>
        <v>0.042821158690176324</v>
      </c>
      <c r="P21" s="83">
        <f t="shared" si="1"/>
        <v>0</v>
      </c>
      <c r="Q21" s="94" t="str">
        <f>IF(ISERROR(1/K21)=TRUE,"出現しない",1/K21*4)</f>
        <v>出現しない</v>
      </c>
      <c r="R21" s="28" t="str">
        <f>IF(ISERROR(1/L21)=TRUE,"出現しない",1/L21*4)</f>
        <v>出現しない</v>
      </c>
      <c r="S21" s="28">
        <f>IF(ISERROR(1/N21)=TRUE,"出現しない",1/N21*3)</f>
        <v>33.75</v>
      </c>
      <c r="T21" s="28">
        <f>IF(ISERROR(1/O21)=TRUE,"出現しない",1/O21*2)</f>
        <v>46.705882352941174</v>
      </c>
      <c r="U21" s="95" t="str">
        <f>IF(ISERROR(1/P21)=TRUE,"出現しない",1/P21)</f>
        <v>出現しない</v>
      </c>
      <c r="V21" s="116">
        <v>15</v>
      </c>
      <c r="W21" s="40"/>
      <c r="X21" s="40"/>
      <c r="Y21" s="40"/>
    </row>
    <row r="22" spans="2:25" ht="13.5">
      <c r="B22" s="9" t="s">
        <v>653</v>
      </c>
      <c r="C22" s="61">
        <v>4</v>
      </c>
      <c r="D22" s="70"/>
      <c r="E22" s="42"/>
      <c r="F22" s="42">
        <v>33</v>
      </c>
      <c r="G22" s="42" t="s">
        <v>758</v>
      </c>
      <c r="H22" s="42">
        <v>0</v>
      </c>
      <c r="I22" s="61" t="s">
        <v>758</v>
      </c>
      <c r="J22" s="71">
        <v>0</v>
      </c>
      <c r="K22" s="82" t="e">
        <f t="shared" si="2"/>
        <v>#DIV/0!</v>
      </c>
      <c r="L22" s="27" t="e">
        <f t="shared" si="3"/>
        <v>#DIV/0!</v>
      </c>
      <c r="M22" s="27" t="s">
        <v>758</v>
      </c>
      <c r="N22" s="27">
        <f t="shared" si="0"/>
        <v>0.07333333333333333</v>
      </c>
      <c r="O22" s="27">
        <f t="shared" si="4"/>
        <v>0</v>
      </c>
      <c r="P22" s="83">
        <f t="shared" si="1"/>
        <v>0</v>
      </c>
      <c r="Q22" s="94" t="str">
        <f>IF(ISERROR(1/K22)=TRUE,"出現しない",1/K22*4)</f>
        <v>出現しない</v>
      </c>
      <c r="R22" s="28" t="str">
        <f>IF(ISERROR(1/L22)=TRUE,"出現しない",1/L22*4)</f>
        <v>出現しない</v>
      </c>
      <c r="S22" s="28">
        <f>IF(ISERROR(1/N22)=TRUE,"出現しない",1/N22*3)</f>
        <v>40.90909090909091</v>
      </c>
      <c r="T22" s="28" t="str">
        <f>IF(ISERROR(1/O22)=TRUE,"出現しない",1/O22*2)</f>
        <v>出現しない</v>
      </c>
      <c r="U22" s="95" t="str">
        <f>IF(ISERROR(1/P22)=TRUE,"出現しない",1/P22)</f>
        <v>出現しない</v>
      </c>
      <c r="V22" s="116">
        <v>15</v>
      </c>
      <c r="W22" s="40"/>
      <c r="X22" s="40"/>
      <c r="Y22" s="40"/>
    </row>
    <row r="23" spans="2:25" ht="13.5">
      <c r="B23" s="9" t="s">
        <v>609</v>
      </c>
      <c r="C23" s="61">
        <v>4</v>
      </c>
      <c r="D23" s="70"/>
      <c r="E23" s="42"/>
      <c r="F23" s="42">
        <v>35</v>
      </c>
      <c r="G23" s="42" t="s">
        <v>758</v>
      </c>
      <c r="H23" s="42">
        <v>11</v>
      </c>
      <c r="I23" s="61" t="s">
        <v>758</v>
      </c>
      <c r="J23" s="71">
        <v>2</v>
      </c>
      <c r="K23" s="82" t="e">
        <f t="shared" si="2"/>
        <v>#DIV/0!</v>
      </c>
      <c r="L23" s="27" t="e">
        <f t="shared" si="3"/>
        <v>#DIV/0!</v>
      </c>
      <c r="M23" s="27" t="s">
        <v>758</v>
      </c>
      <c r="N23" s="27">
        <f t="shared" si="0"/>
        <v>0.07777777777777778</v>
      </c>
      <c r="O23" s="27">
        <f t="shared" si="4"/>
        <v>0.027707808564231738</v>
      </c>
      <c r="P23" s="83">
        <f t="shared" si="1"/>
        <v>0.0032</v>
      </c>
      <c r="Q23" s="94" t="str">
        <f t="shared" si="5"/>
        <v>出現しない</v>
      </c>
      <c r="R23" s="28" t="str">
        <f t="shared" si="6"/>
        <v>出現しない</v>
      </c>
      <c r="S23" s="28">
        <f t="shared" si="7"/>
        <v>38.57142857142857</v>
      </c>
      <c r="T23" s="28">
        <f t="shared" si="8"/>
        <v>72.18181818181819</v>
      </c>
      <c r="U23" s="95">
        <f t="shared" si="9"/>
        <v>312.5</v>
      </c>
      <c r="V23" s="21">
        <v>15</v>
      </c>
      <c r="W23" s="21"/>
      <c r="X23" s="21"/>
      <c r="Y23" s="21"/>
    </row>
    <row r="24" spans="2:25" ht="13.5">
      <c r="B24" s="9" t="s">
        <v>655</v>
      </c>
      <c r="C24" s="61">
        <v>4</v>
      </c>
      <c r="D24" s="70"/>
      <c r="E24" s="42"/>
      <c r="F24" s="42">
        <v>36</v>
      </c>
      <c r="G24" s="42" t="s">
        <v>758</v>
      </c>
      <c r="H24" s="42">
        <v>0</v>
      </c>
      <c r="I24" s="61" t="s">
        <v>758</v>
      </c>
      <c r="J24" s="71">
        <v>0</v>
      </c>
      <c r="K24" s="82" t="e">
        <f t="shared" si="2"/>
        <v>#DIV/0!</v>
      </c>
      <c r="L24" s="27" t="e">
        <f t="shared" si="3"/>
        <v>#DIV/0!</v>
      </c>
      <c r="M24" s="27" t="s">
        <v>758</v>
      </c>
      <c r="N24" s="27">
        <f t="shared" si="0"/>
        <v>0.08</v>
      </c>
      <c r="O24" s="27">
        <f t="shared" si="4"/>
        <v>0</v>
      </c>
      <c r="P24" s="83">
        <f t="shared" si="1"/>
        <v>0</v>
      </c>
      <c r="Q24" s="94" t="str">
        <f t="shared" si="5"/>
        <v>出現しない</v>
      </c>
      <c r="R24" s="28" t="str">
        <f t="shared" si="6"/>
        <v>出現しない</v>
      </c>
      <c r="S24" s="28">
        <f t="shared" si="7"/>
        <v>37.5</v>
      </c>
      <c r="T24" s="28" t="str">
        <f t="shared" si="8"/>
        <v>出現しない</v>
      </c>
      <c r="U24" s="95" t="str">
        <f t="shared" si="9"/>
        <v>出現しない</v>
      </c>
      <c r="V24" s="21">
        <v>15</v>
      </c>
      <c r="W24" s="21"/>
      <c r="X24" s="21"/>
      <c r="Y24" s="21"/>
    </row>
    <row r="25" spans="2:25" ht="14.25" thickBot="1">
      <c r="B25" s="52" t="s">
        <v>657</v>
      </c>
      <c r="C25" s="63">
        <v>4</v>
      </c>
      <c r="D25" s="74"/>
      <c r="E25" s="53"/>
      <c r="F25" s="53">
        <v>31</v>
      </c>
      <c r="G25" s="53" t="s">
        <v>758</v>
      </c>
      <c r="H25" s="53">
        <v>0</v>
      </c>
      <c r="I25" s="63" t="s">
        <v>758</v>
      </c>
      <c r="J25" s="75">
        <v>0</v>
      </c>
      <c r="K25" s="86" t="e">
        <f t="shared" si="2"/>
        <v>#DIV/0!</v>
      </c>
      <c r="L25" s="54" t="e">
        <f t="shared" si="3"/>
        <v>#DIV/0!</v>
      </c>
      <c r="M25" s="54" t="s">
        <v>758</v>
      </c>
      <c r="N25" s="54">
        <f t="shared" si="0"/>
        <v>0.06888888888888889</v>
      </c>
      <c r="O25" s="54">
        <f t="shared" si="4"/>
        <v>0</v>
      </c>
      <c r="P25" s="87">
        <f t="shared" si="1"/>
        <v>0</v>
      </c>
      <c r="Q25" s="98" t="str">
        <f t="shared" si="5"/>
        <v>出現しない</v>
      </c>
      <c r="R25" s="55" t="str">
        <f t="shared" si="6"/>
        <v>出現しない</v>
      </c>
      <c r="S25" s="55">
        <f t="shared" si="7"/>
        <v>43.54838709677419</v>
      </c>
      <c r="T25" s="55" t="str">
        <f t="shared" si="8"/>
        <v>出現しない</v>
      </c>
      <c r="U25" s="99" t="str">
        <f t="shared" si="9"/>
        <v>出現しない</v>
      </c>
      <c r="V25" s="56">
        <v>15</v>
      </c>
      <c r="W25" s="56"/>
      <c r="X25" s="56"/>
      <c r="Y25" s="56"/>
    </row>
    <row r="26" spans="2:25" ht="13.5">
      <c r="B26" s="8" t="s">
        <v>659</v>
      </c>
      <c r="C26" s="60">
        <v>5</v>
      </c>
      <c r="D26" s="68"/>
      <c r="E26" s="41"/>
      <c r="F26" s="41">
        <v>22</v>
      </c>
      <c r="G26" s="41" t="s">
        <v>758</v>
      </c>
      <c r="H26" s="41">
        <v>0</v>
      </c>
      <c r="I26" s="60" t="s">
        <v>758</v>
      </c>
      <c r="J26" s="69">
        <v>0</v>
      </c>
      <c r="K26" s="80" t="e">
        <f t="shared" si="2"/>
        <v>#DIV/0!</v>
      </c>
      <c r="L26" s="24" t="e">
        <f t="shared" si="3"/>
        <v>#DIV/0!</v>
      </c>
      <c r="M26" s="24" t="s">
        <v>758</v>
      </c>
      <c r="N26" s="24">
        <f t="shared" si="0"/>
        <v>0.04888888888888889</v>
      </c>
      <c r="O26" s="24">
        <f t="shared" si="4"/>
        <v>0</v>
      </c>
      <c r="P26" s="81">
        <f t="shared" si="1"/>
        <v>0</v>
      </c>
      <c r="Q26" s="92" t="str">
        <f t="shared" si="5"/>
        <v>出現しない</v>
      </c>
      <c r="R26" s="25" t="str">
        <f t="shared" si="6"/>
        <v>出現しない</v>
      </c>
      <c r="S26" s="25">
        <f t="shared" si="7"/>
        <v>61.36363636363636</v>
      </c>
      <c r="T26" s="25" t="str">
        <f t="shared" si="8"/>
        <v>出現しない</v>
      </c>
      <c r="U26" s="93" t="str">
        <f t="shared" si="9"/>
        <v>出現しない</v>
      </c>
      <c r="V26" s="20">
        <v>15</v>
      </c>
      <c r="W26" s="20"/>
      <c r="X26" s="20"/>
      <c r="Y26" s="20"/>
    </row>
    <row r="27" spans="2:25" ht="13.5">
      <c r="B27" s="38" t="s">
        <v>661</v>
      </c>
      <c r="C27" s="64">
        <v>5</v>
      </c>
      <c r="D27" s="76"/>
      <c r="E27" s="44"/>
      <c r="F27" s="44">
        <v>13</v>
      </c>
      <c r="G27" s="44" t="s">
        <v>758</v>
      </c>
      <c r="H27" s="44">
        <v>0</v>
      </c>
      <c r="I27" s="64" t="s">
        <v>758</v>
      </c>
      <c r="J27" s="77">
        <v>0</v>
      </c>
      <c r="K27" s="88" t="e">
        <f t="shared" si="2"/>
        <v>#DIV/0!</v>
      </c>
      <c r="L27" s="45" t="e">
        <f t="shared" si="3"/>
        <v>#DIV/0!</v>
      </c>
      <c r="M27" s="45" t="s">
        <v>758</v>
      </c>
      <c r="N27" s="45">
        <f t="shared" si="0"/>
        <v>0.028888888888888888</v>
      </c>
      <c r="O27" s="45">
        <f t="shared" si="4"/>
        <v>0</v>
      </c>
      <c r="P27" s="89">
        <f t="shared" si="1"/>
        <v>0</v>
      </c>
      <c r="Q27" s="100" t="str">
        <f>IF(ISERROR(1/K27)=TRUE,"出現しない",1/K27*4)</f>
        <v>出現しない</v>
      </c>
      <c r="R27" s="46" t="str">
        <f>IF(ISERROR(1/L27)=TRUE,"出現しない",1/L27*4)</f>
        <v>出現しない</v>
      </c>
      <c r="S27" s="46">
        <f>IF(ISERROR(1/N27)=TRUE,"出現しない",1/N27*3)</f>
        <v>103.84615384615387</v>
      </c>
      <c r="T27" s="46" t="str">
        <f>IF(ISERROR(1/O27)=TRUE,"出現しない",1/O27*2)</f>
        <v>出現しない</v>
      </c>
      <c r="U27" s="101" t="str">
        <f>IF(ISERROR(1/P27)=TRUE,"出現しない",1/P27)</f>
        <v>出現しない</v>
      </c>
      <c r="V27" s="40">
        <v>10</v>
      </c>
      <c r="W27" s="40"/>
      <c r="X27" s="40"/>
      <c r="Y27" s="40"/>
    </row>
    <row r="28" spans="2:25" ht="13.5">
      <c r="B28" s="38" t="s">
        <v>663</v>
      </c>
      <c r="C28" s="64">
        <v>5</v>
      </c>
      <c r="D28" s="76"/>
      <c r="E28" s="44"/>
      <c r="F28" s="44">
        <v>7</v>
      </c>
      <c r="G28" s="44" t="s">
        <v>758</v>
      </c>
      <c r="H28" s="44">
        <v>0</v>
      </c>
      <c r="I28" s="64" t="s">
        <v>758</v>
      </c>
      <c r="J28" s="77">
        <v>0</v>
      </c>
      <c r="K28" s="88" t="e">
        <f t="shared" si="2"/>
        <v>#DIV/0!</v>
      </c>
      <c r="L28" s="45" t="e">
        <f t="shared" si="3"/>
        <v>#DIV/0!</v>
      </c>
      <c r="M28" s="45" t="s">
        <v>758</v>
      </c>
      <c r="N28" s="45">
        <f t="shared" si="0"/>
        <v>0.015555555555555555</v>
      </c>
      <c r="O28" s="45">
        <f t="shared" si="4"/>
        <v>0</v>
      </c>
      <c r="P28" s="89">
        <f t="shared" si="1"/>
        <v>0</v>
      </c>
      <c r="Q28" s="100" t="str">
        <f>IF(ISERROR(1/K28)=TRUE,"出現しない",1/K28*4)</f>
        <v>出現しない</v>
      </c>
      <c r="R28" s="46" t="str">
        <f>IF(ISERROR(1/L28)=TRUE,"出現しない",1/L28*4)</f>
        <v>出現しない</v>
      </c>
      <c r="S28" s="46">
        <f>IF(ISERROR(1/N28)=TRUE,"出現しない",1/N28*3)</f>
        <v>192.8571428571429</v>
      </c>
      <c r="T28" s="46" t="str">
        <f>IF(ISERROR(1/O28)=TRUE,"出現しない",1/O28*2)</f>
        <v>出現しない</v>
      </c>
      <c r="U28" s="101" t="str">
        <f>IF(ISERROR(1/P28)=TRUE,"出現しない",1/P28)</f>
        <v>出現しない</v>
      </c>
      <c r="V28" s="40">
        <v>10</v>
      </c>
      <c r="W28" s="40"/>
      <c r="X28" s="40"/>
      <c r="Y28" s="40"/>
    </row>
    <row r="29" spans="2:25" ht="13.5">
      <c r="B29" s="38" t="s">
        <v>665</v>
      </c>
      <c r="C29" s="64">
        <v>5</v>
      </c>
      <c r="D29" s="76"/>
      <c r="E29" s="44"/>
      <c r="F29" s="44">
        <v>5</v>
      </c>
      <c r="G29" s="44" t="s">
        <v>758</v>
      </c>
      <c r="H29" s="44">
        <v>0</v>
      </c>
      <c r="I29" s="64" t="s">
        <v>758</v>
      </c>
      <c r="J29" s="77">
        <v>0</v>
      </c>
      <c r="K29" s="88" t="e">
        <f t="shared" si="2"/>
        <v>#DIV/0!</v>
      </c>
      <c r="L29" s="45" t="e">
        <f t="shared" si="3"/>
        <v>#DIV/0!</v>
      </c>
      <c r="M29" s="45" t="s">
        <v>758</v>
      </c>
      <c r="N29" s="45">
        <f t="shared" si="0"/>
        <v>0.011111111111111112</v>
      </c>
      <c r="O29" s="45">
        <f t="shared" si="4"/>
        <v>0</v>
      </c>
      <c r="P29" s="89">
        <f t="shared" si="1"/>
        <v>0</v>
      </c>
      <c r="Q29" s="100" t="str">
        <f t="shared" si="5"/>
        <v>出現しない</v>
      </c>
      <c r="R29" s="46" t="str">
        <f t="shared" si="6"/>
        <v>出現しない</v>
      </c>
      <c r="S29" s="46">
        <f t="shared" si="7"/>
        <v>270</v>
      </c>
      <c r="T29" s="46" t="str">
        <f t="shared" si="8"/>
        <v>出現しない</v>
      </c>
      <c r="U29" s="101" t="str">
        <f t="shared" si="9"/>
        <v>出現しない</v>
      </c>
      <c r="V29" s="40">
        <v>10</v>
      </c>
      <c r="W29" s="40"/>
      <c r="X29" s="40"/>
      <c r="Y29" s="40"/>
    </row>
    <row r="30" spans="2:25" ht="13.5">
      <c r="B30" s="9" t="s">
        <v>757</v>
      </c>
      <c r="C30" s="61">
        <v>5</v>
      </c>
      <c r="D30" s="70"/>
      <c r="E30" s="42"/>
      <c r="F30" s="42">
        <v>3</v>
      </c>
      <c r="G30" s="42" t="s">
        <v>758</v>
      </c>
      <c r="H30" s="42">
        <v>0</v>
      </c>
      <c r="I30" s="61" t="s">
        <v>758</v>
      </c>
      <c r="J30" s="71">
        <v>0</v>
      </c>
      <c r="K30" s="82" t="e">
        <f t="shared" si="2"/>
        <v>#DIV/0!</v>
      </c>
      <c r="L30" s="27" t="e">
        <f t="shared" si="3"/>
        <v>#DIV/0!</v>
      </c>
      <c r="M30" s="27" t="s">
        <v>758</v>
      </c>
      <c r="N30" s="27">
        <f t="shared" si="0"/>
        <v>0.006666666666666667</v>
      </c>
      <c r="O30" s="27">
        <f t="shared" si="4"/>
        <v>0</v>
      </c>
      <c r="P30" s="83">
        <f t="shared" si="1"/>
        <v>0</v>
      </c>
      <c r="Q30" s="94" t="str">
        <f t="shared" si="5"/>
        <v>出現しない</v>
      </c>
      <c r="R30" s="28" t="str">
        <f t="shared" si="6"/>
        <v>出現しない</v>
      </c>
      <c r="S30" s="28">
        <f t="shared" si="7"/>
        <v>450</v>
      </c>
      <c r="T30" s="28" t="str">
        <f t="shared" si="8"/>
        <v>出現しない</v>
      </c>
      <c r="U30" s="95" t="str">
        <f t="shared" si="9"/>
        <v>出現しない</v>
      </c>
      <c r="V30" s="21"/>
      <c r="W30" s="21"/>
      <c r="X30" s="21"/>
      <c r="Y30" s="21"/>
    </row>
    <row r="31" spans="2:25" ht="14.25" thickBot="1">
      <c r="B31" s="10"/>
      <c r="C31" s="62">
        <v>5</v>
      </c>
      <c r="D31" s="72"/>
      <c r="E31" s="43"/>
      <c r="F31" s="43"/>
      <c r="G31" s="43"/>
      <c r="H31" s="43"/>
      <c r="I31" s="62"/>
      <c r="J31" s="73"/>
      <c r="K31" s="84" t="e">
        <f t="shared" si="2"/>
        <v>#DIV/0!</v>
      </c>
      <c r="L31" s="30" t="e">
        <f t="shared" si="3"/>
        <v>#DIV/0!</v>
      </c>
      <c r="M31" s="30"/>
      <c r="N31" s="30">
        <f t="shared" si="0"/>
        <v>0</v>
      </c>
      <c r="O31" s="30">
        <f t="shared" si="4"/>
        <v>0</v>
      </c>
      <c r="P31" s="85">
        <f t="shared" si="1"/>
        <v>0</v>
      </c>
      <c r="Q31" s="96" t="str">
        <f t="shared" si="5"/>
        <v>出現しない</v>
      </c>
      <c r="R31" s="31" t="str">
        <f t="shared" si="6"/>
        <v>出現しない</v>
      </c>
      <c r="S31" s="31" t="str">
        <f t="shared" si="7"/>
        <v>出現しない</v>
      </c>
      <c r="T31" s="31" t="str">
        <f t="shared" si="8"/>
        <v>出現しない</v>
      </c>
      <c r="U31" s="97" t="str">
        <f t="shared" si="9"/>
        <v>出現しない</v>
      </c>
      <c r="V31" s="22"/>
      <c r="W31" s="22"/>
      <c r="X31" s="22"/>
      <c r="Y31" s="22"/>
    </row>
    <row r="32" spans="2:25" ht="14.25" thickBot="1">
      <c r="B32" s="11" t="s">
        <v>3</v>
      </c>
      <c r="C32" s="65"/>
      <c r="D32" s="78">
        <f>SUM(D6:D31)</f>
        <v>0</v>
      </c>
      <c r="E32" s="47">
        <f>SUM(E6:E31)</f>
        <v>0</v>
      </c>
      <c r="F32" s="47">
        <f>SUM(F6:F31)</f>
        <v>450</v>
      </c>
      <c r="G32" s="47" t="s">
        <v>758</v>
      </c>
      <c r="H32" s="47">
        <f>SUM(H6:H31)</f>
        <v>397</v>
      </c>
      <c r="I32" s="133" t="s">
        <v>758</v>
      </c>
      <c r="J32" s="79">
        <f>SUM(J6:J31)</f>
        <v>625</v>
      </c>
      <c r="K32" s="90" t="e">
        <f t="shared" si="2"/>
        <v>#DIV/0!</v>
      </c>
      <c r="L32" s="48" t="e">
        <f t="shared" si="3"/>
        <v>#DIV/0!</v>
      </c>
      <c r="M32" s="48" t="s">
        <v>758</v>
      </c>
      <c r="N32" s="48">
        <f t="shared" si="0"/>
        <v>1</v>
      </c>
      <c r="O32" s="48">
        <f t="shared" si="4"/>
        <v>1</v>
      </c>
      <c r="P32" s="91">
        <f t="shared" si="1"/>
        <v>1</v>
      </c>
      <c r="Q32" s="102" t="str">
        <f t="shared" si="5"/>
        <v>出現しない</v>
      </c>
      <c r="R32" s="49" t="str">
        <f t="shared" si="6"/>
        <v>出現しない</v>
      </c>
      <c r="S32" s="49">
        <f t="shared" si="7"/>
        <v>3</v>
      </c>
      <c r="T32" s="49">
        <f t="shared" si="8"/>
        <v>2</v>
      </c>
      <c r="U32" s="50">
        <f t="shared" si="9"/>
        <v>1</v>
      </c>
      <c r="V32" s="23"/>
      <c r="W32" s="23"/>
      <c r="X32" s="23"/>
      <c r="Y32" s="23"/>
    </row>
    <row r="33" ht="13.5">
      <c r="E33" s="2" t="s">
        <v>534</v>
      </c>
    </row>
    <row r="34" spans="5:6" ht="13.5">
      <c r="E34" s="2" t="s">
        <v>184</v>
      </c>
      <c r="F34" s="2">
        <v>242</v>
      </c>
    </row>
    <row r="35" ht="13.5">
      <c r="AK35" s="2" t="s">
        <v>127</v>
      </c>
    </row>
    <row r="36" ht="14.25" thickBot="1"/>
    <row r="37" spans="15:29" ht="14.25" thickBot="1">
      <c r="O37" s="135" t="s">
        <v>5</v>
      </c>
      <c r="P37" s="136"/>
      <c r="Q37" s="136"/>
      <c r="R37" s="136"/>
      <c r="S37" s="137"/>
      <c r="AA37" s="123" t="s">
        <v>613</v>
      </c>
      <c r="AB37" s="123"/>
      <c r="AC37" s="123"/>
    </row>
    <row r="38" spans="14:31" ht="14.25" thickBot="1">
      <c r="N38" s="5" t="s">
        <v>7</v>
      </c>
      <c r="O38" s="6" t="s">
        <v>724</v>
      </c>
      <c r="P38" s="7" t="s">
        <v>725</v>
      </c>
      <c r="Q38" s="6" t="s">
        <v>530</v>
      </c>
      <c r="R38" s="6" t="s">
        <v>531</v>
      </c>
      <c r="S38" s="7" t="s">
        <v>532</v>
      </c>
      <c r="AA38" s="123" t="s">
        <v>2</v>
      </c>
      <c r="AB38" s="110" t="s">
        <v>685</v>
      </c>
      <c r="AC38" s="125" t="s">
        <v>615</v>
      </c>
      <c r="AD38" s="105"/>
      <c r="AE38" s="105" t="s">
        <v>570</v>
      </c>
    </row>
    <row r="39" spans="14:31" ht="13.5">
      <c r="N39" s="52" t="s">
        <v>540</v>
      </c>
      <c r="O39" s="82">
        <v>0</v>
      </c>
      <c r="P39" s="54">
        <v>0</v>
      </c>
      <c r="Q39" s="54">
        <v>0.1824</v>
      </c>
      <c r="R39" s="27" t="e">
        <f>L39/L$32</f>
        <v>#DIV/0!</v>
      </c>
      <c r="S39" s="117">
        <v>0.1824</v>
      </c>
      <c r="AA39" s="126" t="s">
        <v>686</v>
      </c>
      <c r="AB39" s="110" t="s">
        <v>687</v>
      </c>
      <c r="AC39" s="127" t="s">
        <v>540</v>
      </c>
      <c r="AE39" s="105" t="s">
        <v>570</v>
      </c>
    </row>
    <row r="40" spans="14:31" ht="13.5">
      <c r="N40" s="9" t="s">
        <v>535</v>
      </c>
      <c r="O40" s="82">
        <v>0</v>
      </c>
      <c r="P40" s="27">
        <v>0</v>
      </c>
      <c r="Q40" s="27">
        <v>0.1625</v>
      </c>
      <c r="R40" s="27" t="e">
        <f>L40/L$32</f>
        <v>#DIV/0!</v>
      </c>
      <c r="S40" s="83">
        <v>0.1625</v>
      </c>
      <c r="AA40" s="126" t="s">
        <v>688</v>
      </c>
      <c r="AB40" s="110" t="s">
        <v>689</v>
      </c>
      <c r="AC40" s="128" t="s">
        <v>690</v>
      </c>
      <c r="AE40" s="105" t="s">
        <v>570</v>
      </c>
    </row>
    <row r="41" spans="14:31" ht="13.5">
      <c r="N41" s="9" t="s">
        <v>538</v>
      </c>
      <c r="O41" s="82">
        <v>0</v>
      </c>
      <c r="P41" s="27">
        <v>0</v>
      </c>
      <c r="Q41" s="27">
        <v>0.1758</v>
      </c>
      <c r="R41" s="27" t="e">
        <f aca="true" t="shared" si="10" ref="R41:R56">L41/L$32</f>
        <v>#DIV/0!</v>
      </c>
      <c r="S41" s="83">
        <v>0.1758</v>
      </c>
      <c r="AA41" s="126" t="s">
        <v>688</v>
      </c>
      <c r="AB41" s="110" t="s">
        <v>689</v>
      </c>
      <c r="AC41" s="128" t="s">
        <v>538</v>
      </c>
      <c r="AE41" s="105" t="s">
        <v>570</v>
      </c>
    </row>
    <row r="42" spans="14:31" ht="14.25" thickBot="1">
      <c r="N42" s="10" t="s">
        <v>539</v>
      </c>
      <c r="O42" s="84">
        <v>0</v>
      </c>
      <c r="P42" s="30">
        <v>0</v>
      </c>
      <c r="Q42" s="30">
        <v>0.1443</v>
      </c>
      <c r="R42" s="30" t="e">
        <f t="shared" si="10"/>
        <v>#DIV/0!</v>
      </c>
      <c r="S42" s="85">
        <v>0.1443</v>
      </c>
      <c r="AA42" s="126" t="s">
        <v>691</v>
      </c>
      <c r="AB42" s="110" t="s">
        <v>692</v>
      </c>
      <c r="AC42" s="129" t="s">
        <v>539</v>
      </c>
      <c r="AE42" s="105" t="s">
        <v>570</v>
      </c>
    </row>
    <row r="43" spans="14:31" ht="13.5">
      <c r="N43" s="9" t="s">
        <v>537</v>
      </c>
      <c r="O43" s="82">
        <v>0</v>
      </c>
      <c r="P43" s="27">
        <v>0.1114</v>
      </c>
      <c r="Q43" s="27">
        <v>0.0912</v>
      </c>
      <c r="R43" s="27" t="e">
        <f t="shared" si="10"/>
        <v>#DIV/0!</v>
      </c>
      <c r="S43" s="83">
        <v>0.0912</v>
      </c>
      <c r="AA43" s="126" t="s">
        <v>693</v>
      </c>
      <c r="AB43" s="110" t="s">
        <v>694</v>
      </c>
      <c r="AC43" s="128" t="s">
        <v>695</v>
      </c>
      <c r="AE43" s="105" t="s">
        <v>570</v>
      </c>
    </row>
    <row r="44" spans="14:31" ht="13.5">
      <c r="N44" s="9" t="s">
        <v>541</v>
      </c>
      <c r="O44" s="82">
        <v>0</v>
      </c>
      <c r="P44" s="27">
        <v>0.1443</v>
      </c>
      <c r="Q44" s="27">
        <v>0.0796</v>
      </c>
      <c r="R44" s="27" t="e">
        <f t="shared" si="10"/>
        <v>#DIV/0!</v>
      </c>
      <c r="S44" s="83">
        <v>0.0796</v>
      </c>
      <c r="AA44" s="126" t="s">
        <v>693</v>
      </c>
      <c r="AB44" s="110" t="s">
        <v>694</v>
      </c>
      <c r="AC44" s="128" t="s">
        <v>696</v>
      </c>
      <c r="AE44" s="105" t="s">
        <v>570</v>
      </c>
    </row>
    <row r="45" spans="14:39" ht="13.5">
      <c r="N45" s="38" t="s">
        <v>536</v>
      </c>
      <c r="O45" s="88">
        <v>0</v>
      </c>
      <c r="P45" s="45">
        <v>0.0861</v>
      </c>
      <c r="Q45" s="45">
        <v>0.0481</v>
      </c>
      <c r="R45" s="45" t="e">
        <f t="shared" si="10"/>
        <v>#DIV/0!</v>
      </c>
      <c r="S45" s="89">
        <v>0.0481</v>
      </c>
      <c r="AA45" s="126" t="s">
        <v>693</v>
      </c>
      <c r="AB45" s="110" t="s">
        <v>694</v>
      </c>
      <c r="AC45" s="130" t="s">
        <v>697</v>
      </c>
      <c r="AE45" s="105" t="s">
        <v>570</v>
      </c>
      <c r="AM45" s="2" t="s">
        <v>128</v>
      </c>
    </row>
    <row r="46" spans="14:39" ht="14.25" thickBot="1">
      <c r="N46" s="9" t="s">
        <v>612</v>
      </c>
      <c r="O46" s="82">
        <v>0</v>
      </c>
      <c r="P46" s="27">
        <v>0.1646</v>
      </c>
      <c r="Q46" s="27">
        <v>0</v>
      </c>
      <c r="R46" s="27" t="e">
        <f t="shared" si="10"/>
        <v>#DIV/0!</v>
      </c>
      <c r="S46" s="83">
        <v>0</v>
      </c>
      <c r="AA46" s="126" t="s">
        <v>693</v>
      </c>
      <c r="AB46" s="110" t="s">
        <v>694</v>
      </c>
      <c r="AC46" s="128" t="s">
        <v>698</v>
      </c>
      <c r="AE46" s="105" t="s">
        <v>570</v>
      </c>
      <c r="AM46" s="2" t="s">
        <v>129</v>
      </c>
    </row>
    <row r="47" spans="14:39" ht="13.5">
      <c r="N47" s="8" t="s">
        <v>542</v>
      </c>
      <c r="O47" s="80">
        <v>0</v>
      </c>
      <c r="P47" s="24">
        <v>0.1139</v>
      </c>
      <c r="Q47" s="24">
        <v>0.0431</v>
      </c>
      <c r="R47" s="24" t="e">
        <f t="shared" si="10"/>
        <v>#DIV/0!</v>
      </c>
      <c r="S47" s="81">
        <v>0.0431</v>
      </c>
      <c r="AA47" s="126" t="s">
        <v>699</v>
      </c>
      <c r="AB47" s="110" t="s">
        <v>700</v>
      </c>
      <c r="AC47" s="125" t="s">
        <v>701</v>
      </c>
      <c r="AE47" s="105" t="s">
        <v>570</v>
      </c>
      <c r="AM47" s="2" t="s">
        <v>130</v>
      </c>
    </row>
    <row r="48" spans="14:39" ht="13.5">
      <c r="N48" s="9" t="s">
        <v>554</v>
      </c>
      <c r="O48" s="82">
        <v>0</v>
      </c>
      <c r="P48" s="27">
        <v>0.0987</v>
      </c>
      <c r="Q48" s="27">
        <v>0.0232</v>
      </c>
      <c r="R48" s="27" t="e">
        <f t="shared" si="10"/>
        <v>#DIV/0!</v>
      </c>
      <c r="S48" s="83">
        <v>0.0232</v>
      </c>
      <c r="AA48" s="126" t="s">
        <v>699</v>
      </c>
      <c r="AB48" s="110" t="s">
        <v>700</v>
      </c>
      <c r="AC48" s="128" t="s">
        <v>702</v>
      </c>
      <c r="AE48" s="105" t="s">
        <v>570</v>
      </c>
      <c r="AM48" s="2" t="s">
        <v>131</v>
      </c>
    </row>
    <row r="49" spans="14:31" ht="13.5">
      <c r="N49" s="9" t="s">
        <v>543</v>
      </c>
      <c r="O49" s="82">
        <v>0</v>
      </c>
      <c r="P49" s="27">
        <v>0.0734</v>
      </c>
      <c r="Q49" s="27">
        <v>0.0216</v>
      </c>
      <c r="R49" s="27" t="e">
        <f t="shared" si="10"/>
        <v>#DIV/0!</v>
      </c>
      <c r="S49" s="83">
        <v>0.0216</v>
      </c>
      <c r="AA49" s="126" t="s">
        <v>699</v>
      </c>
      <c r="AB49" s="123" t="s">
        <v>618</v>
      </c>
      <c r="AC49" s="128" t="s">
        <v>543</v>
      </c>
      <c r="AE49" s="105" t="s">
        <v>570</v>
      </c>
    </row>
    <row r="50" spans="14:31" ht="13.5">
      <c r="N50" s="9" t="s">
        <v>606</v>
      </c>
      <c r="O50" s="82">
        <v>0.0748</v>
      </c>
      <c r="P50" s="27">
        <v>0.0304</v>
      </c>
      <c r="Q50" s="27">
        <v>0.0249</v>
      </c>
      <c r="R50" s="27" t="e">
        <f t="shared" si="10"/>
        <v>#DIV/0!</v>
      </c>
      <c r="S50" s="83">
        <v>0.0249</v>
      </c>
      <c r="AA50" s="126" t="s">
        <v>703</v>
      </c>
      <c r="AB50" s="110" t="s">
        <v>700</v>
      </c>
      <c r="AC50" s="128" t="s">
        <v>606</v>
      </c>
      <c r="AE50" s="105" t="s">
        <v>570</v>
      </c>
    </row>
    <row r="51" spans="14:31" ht="13.5">
      <c r="N51" s="9" t="s">
        <v>632</v>
      </c>
      <c r="O51" s="82">
        <v>0.1701</v>
      </c>
      <c r="P51" s="27">
        <v>0.0076</v>
      </c>
      <c r="Q51" s="27">
        <v>0</v>
      </c>
      <c r="R51" s="27" t="e">
        <f t="shared" si="10"/>
        <v>#DIV/0!</v>
      </c>
      <c r="S51" s="83">
        <v>0</v>
      </c>
      <c r="AA51" s="126" t="s">
        <v>703</v>
      </c>
      <c r="AB51" s="110" t="s">
        <v>700</v>
      </c>
      <c r="AC51" s="128" t="s">
        <v>632</v>
      </c>
      <c r="AE51" s="105" t="s">
        <v>570</v>
      </c>
    </row>
    <row r="52" spans="14:31" ht="14.25" thickBot="1">
      <c r="N52" s="9" t="s">
        <v>611</v>
      </c>
      <c r="O52" s="82">
        <v>0.1565</v>
      </c>
      <c r="P52" s="27">
        <v>0.0582</v>
      </c>
      <c r="Q52" s="27">
        <v>0</v>
      </c>
      <c r="R52" s="27" t="e">
        <f t="shared" si="10"/>
        <v>#DIV/0!</v>
      </c>
      <c r="S52" s="83">
        <v>0</v>
      </c>
      <c r="AA52" s="126" t="s">
        <v>704</v>
      </c>
      <c r="AB52" s="110" t="s">
        <v>700</v>
      </c>
      <c r="AC52" s="128" t="s">
        <v>611</v>
      </c>
      <c r="AE52" s="105" t="s">
        <v>570</v>
      </c>
    </row>
    <row r="53" spans="14:31" ht="13.5">
      <c r="N53" s="8" t="s">
        <v>607</v>
      </c>
      <c r="O53" s="80">
        <v>0.102</v>
      </c>
      <c r="P53" s="24">
        <v>0.0405</v>
      </c>
      <c r="Q53" s="24">
        <v>0</v>
      </c>
      <c r="R53" s="24" t="e">
        <f t="shared" si="10"/>
        <v>#DIV/0!</v>
      </c>
      <c r="S53" s="81">
        <v>0</v>
      </c>
      <c r="AA53" s="126" t="s">
        <v>705</v>
      </c>
      <c r="AB53" s="110" t="s">
        <v>760</v>
      </c>
      <c r="AC53" s="125" t="s">
        <v>706</v>
      </c>
      <c r="AE53" s="105" t="s">
        <v>570</v>
      </c>
    </row>
    <row r="54" spans="14:31" ht="13.5">
      <c r="N54" s="9" t="s">
        <v>608</v>
      </c>
      <c r="O54" s="82">
        <v>0.102</v>
      </c>
      <c r="P54" s="27">
        <v>0.043</v>
      </c>
      <c r="Q54" s="27">
        <v>0</v>
      </c>
      <c r="R54" s="27" t="e">
        <f t="shared" si="10"/>
        <v>#DIV/0!</v>
      </c>
      <c r="S54" s="83">
        <v>0</v>
      </c>
      <c r="AA54" s="126" t="s">
        <v>707</v>
      </c>
      <c r="AB54" s="110" t="s">
        <v>760</v>
      </c>
      <c r="AC54" s="128" t="s">
        <v>708</v>
      </c>
      <c r="AE54" s="105" t="s">
        <v>570</v>
      </c>
    </row>
    <row r="55" spans="14:31" ht="13.5">
      <c r="N55" s="9" t="s">
        <v>653</v>
      </c>
      <c r="O55" s="82">
        <v>0.034</v>
      </c>
      <c r="P55" s="27">
        <v>0</v>
      </c>
      <c r="Q55" s="27">
        <v>0</v>
      </c>
      <c r="R55" s="27" t="e">
        <f t="shared" si="10"/>
        <v>#DIV/0!</v>
      </c>
      <c r="S55" s="83">
        <v>0</v>
      </c>
      <c r="AA55" s="126" t="s">
        <v>707</v>
      </c>
      <c r="AB55" s="110" t="s">
        <v>760</v>
      </c>
      <c r="AC55" s="128" t="s">
        <v>653</v>
      </c>
      <c r="AE55" s="105" t="s">
        <v>570</v>
      </c>
    </row>
    <row r="56" spans="14:31" ht="13.5">
      <c r="N56" s="9" t="s">
        <v>609</v>
      </c>
      <c r="O56" s="82">
        <v>0.0816</v>
      </c>
      <c r="P56" s="27">
        <v>0.0278</v>
      </c>
      <c r="Q56" s="27">
        <v>0.0033</v>
      </c>
      <c r="R56" s="27" t="e">
        <f t="shared" si="10"/>
        <v>#DIV/0!</v>
      </c>
      <c r="S56" s="83">
        <v>0.0033</v>
      </c>
      <c r="AA56" s="126" t="s">
        <v>705</v>
      </c>
      <c r="AB56" s="123" t="s">
        <v>618</v>
      </c>
      <c r="AC56" s="128" t="s">
        <v>609</v>
      </c>
      <c r="AE56" s="105" t="s">
        <v>570</v>
      </c>
    </row>
    <row r="57" spans="14:31" ht="13.5">
      <c r="N57" s="9" t="s">
        <v>655</v>
      </c>
      <c r="O57" s="131">
        <v>0.0952</v>
      </c>
      <c r="P57" s="131">
        <v>0</v>
      </c>
      <c r="Q57" s="131">
        <v>0</v>
      </c>
      <c r="S57" s="131">
        <v>0</v>
      </c>
      <c r="AA57" s="126" t="s">
        <v>707</v>
      </c>
      <c r="AB57" s="123" t="s">
        <v>618</v>
      </c>
      <c r="AC57" s="128" t="s">
        <v>709</v>
      </c>
      <c r="AE57" s="105" t="s">
        <v>570</v>
      </c>
    </row>
    <row r="58" spans="14:31" ht="14.25" thickBot="1">
      <c r="N58" s="52" t="s">
        <v>657</v>
      </c>
      <c r="O58" s="131">
        <v>0.0612</v>
      </c>
      <c r="P58" s="131">
        <v>0</v>
      </c>
      <c r="Q58" s="131">
        <v>0</v>
      </c>
      <c r="S58" s="131">
        <v>0</v>
      </c>
      <c r="AA58" s="126" t="s">
        <v>707</v>
      </c>
      <c r="AB58" s="110" t="s">
        <v>760</v>
      </c>
      <c r="AC58" s="127" t="s">
        <v>710</v>
      </c>
      <c r="AE58" s="105" t="s">
        <v>570</v>
      </c>
    </row>
    <row r="59" spans="14:31" ht="13.5">
      <c r="N59" s="8" t="s">
        <v>659</v>
      </c>
      <c r="O59" s="131">
        <v>0.0544</v>
      </c>
      <c r="P59" s="131">
        <v>0</v>
      </c>
      <c r="Q59" s="131">
        <v>0</v>
      </c>
      <c r="S59" s="131">
        <v>0</v>
      </c>
      <c r="AA59" s="126" t="s">
        <v>711</v>
      </c>
      <c r="AB59" s="123" t="s">
        <v>618</v>
      </c>
      <c r="AC59" s="125" t="s">
        <v>712</v>
      </c>
      <c r="AE59" s="105" t="s">
        <v>570</v>
      </c>
    </row>
    <row r="60" spans="14:31" ht="13.5">
      <c r="N60" s="38" t="s">
        <v>661</v>
      </c>
      <c r="O60" s="131">
        <v>0.0544</v>
      </c>
      <c r="P60" s="131">
        <v>0</v>
      </c>
      <c r="Q60" s="131">
        <v>0</v>
      </c>
      <c r="S60" s="131">
        <v>0</v>
      </c>
      <c r="AA60" s="126" t="s">
        <v>711</v>
      </c>
      <c r="AB60" s="123" t="s">
        <v>618</v>
      </c>
      <c r="AC60" s="130" t="s">
        <v>713</v>
      </c>
      <c r="AE60" s="105" t="s">
        <v>570</v>
      </c>
    </row>
    <row r="61" spans="14:31" ht="13.5">
      <c r="N61" s="38" t="s">
        <v>663</v>
      </c>
      <c r="O61" s="131">
        <v>0.0136</v>
      </c>
      <c r="P61" s="131">
        <v>0</v>
      </c>
      <c r="Q61" s="131">
        <v>0</v>
      </c>
      <c r="S61" s="131">
        <v>0</v>
      </c>
      <c r="AA61" s="126" t="s">
        <v>711</v>
      </c>
      <c r="AB61" s="123" t="s">
        <v>618</v>
      </c>
      <c r="AC61" s="130" t="s">
        <v>663</v>
      </c>
      <c r="AE61" s="105" t="s">
        <v>570</v>
      </c>
    </row>
    <row r="62" spans="14:31" ht="13.5">
      <c r="N62" s="38" t="s">
        <v>665</v>
      </c>
      <c r="O62" s="131">
        <v>0</v>
      </c>
      <c r="P62" s="131">
        <v>0</v>
      </c>
      <c r="Q62" s="131">
        <v>0</v>
      </c>
      <c r="S62" s="131">
        <v>0</v>
      </c>
      <c r="AA62" s="126" t="s">
        <v>714</v>
      </c>
      <c r="AB62" s="123" t="s">
        <v>618</v>
      </c>
      <c r="AC62" s="130" t="s">
        <v>715</v>
      </c>
      <c r="AE62" s="105" t="s">
        <v>570</v>
      </c>
    </row>
    <row r="63" spans="14:31" ht="14.25" thickBot="1">
      <c r="N63" s="9" t="s">
        <v>757</v>
      </c>
      <c r="AA63" s="126" t="s">
        <v>714</v>
      </c>
      <c r="AB63" s="123" t="s">
        <v>618</v>
      </c>
      <c r="AC63" s="9" t="s">
        <v>757</v>
      </c>
      <c r="AE63" s="105" t="s">
        <v>570</v>
      </c>
    </row>
    <row r="64" ht="14.25" thickBot="1">
      <c r="N64" s="11" t="s">
        <v>3</v>
      </c>
    </row>
    <row r="69" spans="14:19" ht="13.5">
      <c r="N69" s="52" t="s">
        <v>540</v>
      </c>
      <c r="O69" s="53">
        <v>0</v>
      </c>
      <c r="P69" s="2">
        <v>0</v>
      </c>
      <c r="S69" s="2">
        <v>110</v>
      </c>
    </row>
    <row r="70" spans="14:19" ht="13.5">
      <c r="N70" s="9" t="s">
        <v>535</v>
      </c>
      <c r="O70" s="42">
        <v>0</v>
      </c>
      <c r="P70" s="2">
        <v>0</v>
      </c>
      <c r="S70" s="2">
        <v>98</v>
      </c>
    </row>
    <row r="71" spans="14:19" ht="13.5">
      <c r="N71" s="9" t="s">
        <v>538</v>
      </c>
      <c r="O71" s="42">
        <v>0</v>
      </c>
      <c r="P71" s="2">
        <v>0</v>
      </c>
      <c r="S71" s="2">
        <v>106</v>
      </c>
    </row>
    <row r="72" spans="14:52" ht="14.25" thickBot="1">
      <c r="N72" s="10" t="s">
        <v>539</v>
      </c>
      <c r="O72" s="43">
        <v>0</v>
      </c>
      <c r="P72" s="2">
        <v>0</v>
      </c>
      <c r="S72" s="2">
        <v>87</v>
      </c>
      <c r="Z72" s="123"/>
      <c r="AA72" s="123" t="s">
        <v>110</v>
      </c>
      <c r="AB72" s="123" t="s">
        <v>7</v>
      </c>
      <c r="AC72" s="123" t="s">
        <v>667</v>
      </c>
      <c r="AD72" s="2" t="s">
        <v>668</v>
      </c>
      <c r="AE72" s="2" t="s">
        <v>669</v>
      </c>
      <c r="AF72" s="2" t="s">
        <v>670</v>
      </c>
      <c r="AG72" s="2" t="s">
        <v>671</v>
      </c>
      <c r="AH72" s="2" t="s">
        <v>672</v>
      </c>
      <c r="AI72" s="2" t="s">
        <v>673</v>
      </c>
      <c r="AJ72" s="2" t="s">
        <v>674</v>
      </c>
      <c r="AK72" s="2" t="s">
        <v>675</v>
      </c>
      <c r="AL72" s="2" t="s">
        <v>676</v>
      </c>
      <c r="AM72" s="2" t="s">
        <v>677</v>
      </c>
      <c r="AN72" s="2" t="s">
        <v>678</v>
      </c>
      <c r="AO72" s="2" t="s">
        <v>679</v>
      </c>
      <c r="AP72" s="2" t="s">
        <v>680</v>
      </c>
      <c r="AQ72" s="2" t="s">
        <v>681</v>
      </c>
      <c r="AR72" s="2" t="s">
        <v>682</v>
      </c>
      <c r="AS72" s="2" t="s">
        <v>652</v>
      </c>
      <c r="AT72" s="2" t="s">
        <v>609</v>
      </c>
      <c r="AU72" s="2" t="s">
        <v>654</v>
      </c>
      <c r="AV72" s="2" t="s">
        <v>656</v>
      </c>
      <c r="AW72" s="2" t="s">
        <v>658</v>
      </c>
      <c r="AX72" s="2" t="s">
        <v>660</v>
      </c>
      <c r="AY72" s="2" t="s">
        <v>662</v>
      </c>
      <c r="AZ72" s="2" t="s">
        <v>664</v>
      </c>
    </row>
    <row r="73" spans="14:30" ht="13.5">
      <c r="N73" s="9" t="s">
        <v>537</v>
      </c>
      <c r="O73" s="42">
        <v>0</v>
      </c>
      <c r="P73" s="2">
        <v>44</v>
      </c>
      <c r="S73" s="2">
        <v>55</v>
      </c>
      <c r="Z73" s="123">
        <v>140</v>
      </c>
      <c r="AA73" s="110" t="s">
        <v>633</v>
      </c>
      <c r="AB73" s="123" t="s">
        <v>634</v>
      </c>
      <c r="AC73" s="123">
        <v>3</v>
      </c>
      <c r="AD73" s="2">
        <v>3</v>
      </c>
    </row>
    <row r="74" spans="14:29" ht="13.5">
      <c r="N74" s="9" t="s">
        <v>541</v>
      </c>
      <c r="O74" s="42">
        <v>0</v>
      </c>
      <c r="P74" s="2">
        <v>57</v>
      </c>
      <c r="S74" s="2">
        <v>48</v>
      </c>
      <c r="Z74" s="123">
        <v>450</v>
      </c>
      <c r="AA74" s="110" t="s">
        <v>633</v>
      </c>
      <c r="AB74" s="123" t="s">
        <v>635</v>
      </c>
      <c r="AC74" s="123"/>
    </row>
    <row r="75" spans="14:29" ht="13.5">
      <c r="N75" s="38" t="s">
        <v>536</v>
      </c>
      <c r="O75" s="44">
        <v>0</v>
      </c>
      <c r="P75" s="2">
        <v>34</v>
      </c>
      <c r="S75" s="2">
        <v>29</v>
      </c>
      <c r="Z75" s="123">
        <v>460</v>
      </c>
      <c r="AA75" s="110" t="s">
        <v>633</v>
      </c>
      <c r="AB75" s="123" t="s">
        <v>636</v>
      </c>
      <c r="AC75" s="123"/>
    </row>
    <row r="76" spans="14:35" ht="14.25" thickBot="1">
      <c r="N76" s="9" t="s">
        <v>612</v>
      </c>
      <c r="O76" s="42">
        <v>0</v>
      </c>
      <c r="P76" s="2">
        <v>65</v>
      </c>
      <c r="S76" s="2">
        <v>0</v>
      </c>
      <c r="Z76" s="123">
        <v>520</v>
      </c>
      <c r="AA76" s="110" t="s">
        <v>633</v>
      </c>
      <c r="AB76" s="123" t="s">
        <v>637</v>
      </c>
      <c r="AC76" s="123"/>
      <c r="AE76" s="2">
        <v>5</v>
      </c>
      <c r="AF76" s="2">
        <v>5</v>
      </c>
      <c r="AI76" s="2">
        <v>2</v>
      </c>
    </row>
    <row r="77" spans="14:38" ht="13.5">
      <c r="N77" s="8" t="s">
        <v>542</v>
      </c>
      <c r="O77" s="41">
        <v>0</v>
      </c>
      <c r="P77" s="2">
        <v>45</v>
      </c>
      <c r="S77" s="2">
        <v>26</v>
      </c>
      <c r="Z77" s="124">
        <v>60</v>
      </c>
      <c r="AA77" s="110" t="s">
        <v>633</v>
      </c>
      <c r="AB77" s="124" t="s">
        <v>630</v>
      </c>
      <c r="AC77" s="123"/>
      <c r="AE77" s="2">
        <v>6</v>
      </c>
      <c r="AF77" s="2">
        <v>6</v>
      </c>
      <c r="AK77" s="2">
        <v>1</v>
      </c>
      <c r="AL77" s="2">
        <v>1</v>
      </c>
    </row>
    <row r="78" spans="14:35" ht="13.5">
      <c r="N78" s="9" t="s">
        <v>554</v>
      </c>
      <c r="O78" s="42">
        <v>0</v>
      </c>
      <c r="P78" s="2">
        <v>39</v>
      </c>
      <c r="S78" s="2">
        <v>14</v>
      </c>
      <c r="Z78" s="123">
        <v>580</v>
      </c>
      <c r="AA78" s="110" t="s">
        <v>638</v>
      </c>
      <c r="AB78" s="123" t="s">
        <v>639</v>
      </c>
      <c r="AC78" s="123"/>
      <c r="AG78" s="2">
        <v>2</v>
      </c>
      <c r="AH78" s="2">
        <v>2</v>
      </c>
      <c r="AI78" s="2">
        <v>4</v>
      </c>
    </row>
    <row r="79" spans="14:38" ht="13.5">
      <c r="N79" s="9" t="s">
        <v>543</v>
      </c>
      <c r="O79" s="42">
        <v>0</v>
      </c>
      <c r="P79" s="2">
        <v>29</v>
      </c>
      <c r="S79" s="2">
        <v>13</v>
      </c>
      <c r="Z79" s="123">
        <v>680</v>
      </c>
      <c r="AA79" s="110" t="s">
        <v>638</v>
      </c>
      <c r="AB79" s="123" t="s">
        <v>640</v>
      </c>
      <c r="AC79" s="123"/>
      <c r="AI79" s="2">
        <v>4</v>
      </c>
      <c r="AK79" s="2">
        <v>4</v>
      </c>
      <c r="AL79" s="2">
        <v>4</v>
      </c>
    </row>
    <row r="80" spans="14:39" ht="13.5">
      <c r="N80" s="9" t="s">
        <v>606</v>
      </c>
      <c r="O80" s="42">
        <v>11</v>
      </c>
      <c r="P80" s="2">
        <v>12</v>
      </c>
      <c r="S80" s="2">
        <v>15</v>
      </c>
      <c r="Z80" s="123">
        <v>680</v>
      </c>
      <c r="AA80" s="110" t="s">
        <v>638</v>
      </c>
      <c r="AB80" s="123" t="s">
        <v>641</v>
      </c>
      <c r="AC80" s="123"/>
      <c r="AK80" s="2">
        <v>4</v>
      </c>
      <c r="AL80" s="2">
        <v>4</v>
      </c>
      <c r="AM80" s="2">
        <v>4</v>
      </c>
    </row>
    <row r="81" spans="14:40" ht="13.5">
      <c r="N81" s="9" t="s">
        <v>632</v>
      </c>
      <c r="O81" s="42">
        <v>25</v>
      </c>
      <c r="P81" s="2">
        <v>3</v>
      </c>
      <c r="S81" s="2">
        <v>0</v>
      </c>
      <c r="Z81" s="124">
        <v>720</v>
      </c>
      <c r="AA81" s="110" t="s">
        <v>638</v>
      </c>
      <c r="AB81" s="123" t="s">
        <v>642</v>
      </c>
      <c r="AC81" s="123"/>
      <c r="AI81" s="2">
        <v>5</v>
      </c>
      <c r="AM81" s="2">
        <v>4</v>
      </c>
      <c r="AN81" s="2">
        <v>4</v>
      </c>
    </row>
    <row r="82" spans="14:38" ht="14.25" thickBot="1">
      <c r="N82" s="9" t="s">
        <v>611</v>
      </c>
      <c r="O82" s="42">
        <v>23</v>
      </c>
      <c r="P82" s="2">
        <v>23</v>
      </c>
      <c r="S82" s="2">
        <v>0</v>
      </c>
      <c r="Z82" s="124">
        <v>150</v>
      </c>
      <c r="AA82" s="110" t="s">
        <v>638</v>
      </c>
      <c r="AB82" s="123" t="s">
        <v>643</v>
      </c>
      <c r="AC82" s="123"/>
      <c r="AI82" s="2">
        <v>5</v>
      </c>
      <c r="AJ82" s="2">
        <v>5</v>
      </c>
      <c r="AK82" s="2">
        <v>5</v>
      </c>
      <c r="AL82" s="2">
        <v>5</v>
      </c>
    </row>
    <row r="83" spans="14:39" ht="13.5">
      <c r="N83" s="8" t="s">
        <v>607</v>
      </c>
      <c r="O83" s="41">
        <v>15</v>
      </c>
      <c r="P83" s="2">
        <v>16</v>
      </c>
      <c r="S83" s="2">
        <v>0</v>
      </c>
      <c r="Z83" s="124">
        <v>450</v>
      </c>
      <c r="AA83" s="110" t="s">
        <v>638</v>
      </c>
      <c r="AB83" s="123" t="s">
        <v>644</v>
      </c>
      <c r="AC83" s="123"/>
      <c r="AJ83" s="2">
        <v>5</v>
      </c>
      <c r="AK83" s="2">
        <v>5</v>
      </c>
      <c r="AL83" s="2">
        <v>5</v>
      </c>
      <c r="AM83" s="2">
        <v>5</v>
      </c>
    </row>
    <row r="84" spans="14:42" ht="13.5">
      <c r="N84" s="9" t="s">
        <v>608</v>
      </c>
      <c r="O84" s="42">
        <v>15</v>
      </c>
      <c r="P84" s="2">
        <v>17</v>
      </c>
      <c r="S84" s="2">
        <v>0</v>
      </c>
      <c r="Z84" s="124">
        <v>530</v>
      </c>
      <c r="AA84" s="110" t="s">
        <v>638</v>
      </c>
      <c r="AB84" s="123" t="s">
        <v>645</v>
      </c>
      <c r="AC84" s="123"/>
      <c r="AJ84" s="2">
        <v>8</v>
      </c>
      <c r="AM84" s="2">
        <v>5</v>
      </c>
      <c r="AN84" s="2">
        <v>5</v>
      </c>
      <c r="AP84" s="2">
        <v>5</v>
      </c>
    </row>
    <row r="85" spans="14:43" ht="13.5">
      <c r="N85" s="9" t="s">
        <v>653</v>
      </c>
      <c r="O85" s="42">
        <v>5</v>
      </c>
      <c r="P85" s="2">
        <v>0</v>
      </c>
      <c r="S85" s="2">
        <v>0</v>
      </c>
      <c r="Z85" s="123">
        <v>30</v>
      </c>
      <c r="AA85" s="110" t="s">
        <v>638</v>
      </c>
      <c r="AB85" s="123" t="s">
        <v>646</v>
      </c>
      <c r="AC85" s="123"/>
      <c r="AJ85" s="2">
        <v>8</v>
      </c>
      <c r="AN85" s="2">
        <v>5</v>
      </c>
      <c r="AQ85" s="2">
        <v>4</v>
      </c>
    </row>
    <row r="86" spans="14:46" ht="13.5">
      <c r="N86" s="9" t="s">
        <v>609</v>
      </c>
      <c r="O86" s="42">
        <v>12</v>
      </c>
      <c r="P86" s="2">
        <v>11</v>
      </c>
      <c r="S86" s="2">
        <v>2</v>
      </c>
      <c r="Z86" s="123">
        <v>425</v>
      </c>
      <c r="AA86" s="110" t="s">
        <v>638</v>
      </c>
      <c r="AB86" s="123" t="s">
        <v>631</v>
      </c>
      <c r="AC86" s="123"/>
      <c r="AM86" s="2">
        <v>4</v>
      </c>
      <c r="AN86" s="2">
        <v>4</v>
      </c>
      <c r="AP86" s="2">
        <v>5</v>
      </c>
      <c r="AT86" s="2">
        <v>2</v>
      </c>
    </row>
    <row r="87" spans="14:46" ht="13.5">
      <c r="N87" s="9" t="s">
        <v>655</v>
      </c>
      <c r="O87" s="42">
        <v>14</v>
      </c>
      <c r="P87" s="2">
        <v>0</v>
      </c>
      <c r="S87" s="2">
        <v>0</v>
      </c>
      <c r="Z87" s="123">
        <v>630</v>
      </c>
      <c r="AA87" s="110" t="s">
        <v>716</v>
      </c>
      <c r="AB87" s="123" t="s">
        <v>717</v>
      </c>
      <c r="AC87" s="123"/>
      <c r="AN87" s="2">
        <v>4</v>
      </c>
      <c r="AQ87" s="2">
        <v>5</v>
      </c>
      <c r="AR87" s="2">
        <v>5</v>
      </c>
      <c r="AT87" s="2">
        <v>4</v>
      </c>
    </row>
    <row r="88" spans="14:46" ht="14.25" thickBot="1">
      <c r="N88" s="52" t="s">
        <v>657</v>
      </c>
      <c r="O88" s="53">
        <v>9</v>
      </c>
      <c r="P88" s="2">
        <v>0</v>
      </c>
      <c r="S88" s="2">
        <v>0</v>
      </c>
      <c r="Z88" s="123">
        <v>680</v>
      </c>
      <c r="AA88" s="110" t="s">
        <v>638</v>
      </c>
      <c r="AB88" s="123" t="s">
        <v>647</v>
      </c>
      <c r="AC88" s="123"/>
      <c r="AP88" s="2">
        <v>4</v>
      </c>
      <c r="AQ88" s="2">
        <v>5</v>
      </c>
      <c r="AR88" s="2">
        <v>6</v>
      </c>
      <c r="AT88" s="2">
        <v>8</v>
      </c>
    </row>
    <row r="89" spans="14:46" ht="13.5">
      <c r="N89" s="8" t="s">
        <v>659</v>
      </c>
      <c r="O89" s="41">
        <v>8</v>
      </c>
      <c r="P89" s="2">
        <v>0</v>
      </c>
      <c r="S89" s="2">
        <v>0</v>
      </c>
      <c r="Z89" s="124">
        <v>150</v>
      </c>
      <c r="AA89" s="110" t="s">
        <v>716</v>
      </c>
      <c r="AB89" s="124" t="s">
        <v>718</v>
      </c>
      <c r="AC89" s="36"/>
      <c r="AO89" s="2">
        <v>5</v>
      </c>
      <c r="AP89" s="2">
        <v>5</v>
      </c>
      <c r="AS89" s="2">
        <v>2</v>
      </c>
      <c r="AT89" s="2">
        <v>2</v>
      </c>
    </row>
    <row r="90" spans="14:48" s="36" customFormat="1" ht="13.5">
      <c r="N90" s="38" t="s">
        <v>661</v>
      </c>
      <c r="O90" s="44">
        <v>8</v>
      </c>
      <c r="P90" s="36">
        <v>0</v>
      </c>
      <c r="S90" s="36">
        <v>0</v>
      </c>
      <c r="Z90" s="124">
        <v>460</v>
      </c>
      <c r="AA90" s="110" t="s">
        <v>716</v>
      </c>
      <c r="AB90" s="124" t="s">
        <v>719</v>
      </c>
      <c r="AQ90" s="36">
        <v>5</v>
      </c>
      <c r="AR90" s="36">
        <v>5</v>
      </c>
      <c r="AU90" s="36">
        <v>4</v>
      </c>
      <c r="AV90" s="36">
        <v>4</v>
      </c>
    </row>
    <row r="91" spans="14:50" s="36" customFormat="1" ht="13.5">
      <c r="N91" s="38" t="s">
        <v>663</v>
      </c>
      <c r="O91" s="44">
        <v>2</v>
      </c>
      <c r="P91" s="36">
        <v>0</v>
      </c>
      <c r="S91" s="36">
        <v>0</v>
      </c>
      <c r="Z91" s="124">
        <v>540</v>
      </c>
      <c r="AA91" s="110" t="s">
        <v>638</v>
      </c>
      <c r="AB91" s="124" t="s">
        <v>720</v>
      </c>
      <c r="AS91" s="36">
        <v>5</v>
      </c>
      <c r="AT91" s="36">
        <v>5</v>
      </c>
      <c r="AW91" s="36">
        <v>2</v>
      </c>
      <c r="AX91" s="36">
        <v>2</v>
      </c>
    </row>
    <row r="92" spans="14:52" s="36" customFormat="1" ht="13.5">
      <c r="N92" s="38" t="s">
        <v>665</v>
      </c>
      <c r="O92" s="44">
        <v>0</v>
      </c>
      <c r="P92" s="36">
        <v>0</v>
      </c>
      <c r="S92" s="36">
        <v>0</v>
      </c>
      <c r="AA92" s="123" t="s">
        <v>618</v>
      </c>
      <c r="AB92" s="124" t="s">
        <v>721</v>
      </c>
      <c r="AT92" s="36">
        <v>4</v>
      </c>
      <c r="AV92" s="36">
        <v>7</v>
      </c>
      <c r="AX92" s="36">
        <v>3</v>
      </c>
      <c r="AZ92" s="36">
        <v>1</v>
      </c>
    </row>
    <row r="93" spans="14:51" s="36" customFormat="1" ht="14.25" thickBot="1">
      <c r="N93" s="9" t="s">
        <v>757</v>
      </c>
      <c r="Z93" s="123">
        <v>30</v>
      </c>
      <c r="AA93" s="110" t="s">
        <v>638</v>
      </c>
      <c r="AB93" s="124" t="s">
        <v>683</v>
      </c>
      <c r="AS93" s="36">
        <v>5</v>
      </c>
      <c r="AU93" s="36">
        <v>6</v>
      </c>
      <c r="AW93" s="36">
        <v>4</v>
      </c>
      <c r="AY93" s="36">
        <v>1</v>
      </c>
    </row>
    <row r="94" spans="14:52" s="36" customFormat="1" ht="14.25" thickBot="1">
      <c r="N94" s="132" t="s">
        <v>3</v>
      </c>
      <c r="O94" s="47">
        <f>SUM(O67:O92)</f>
        <v>147</v>
      </c>
      <c r="P94" s="47">
        <f>SUM(P67:P92)</f>
        <v>395</v>
      </c>
      <c r="S94" s="79">
        <f>SUM(S67:S92)</f>
        <v>603</v>
      </c>
      <c r="AA94" s="123" t="s">
        <v>618</v>
      </c>
      <c r="AB94" s="124" t="s">
        <v>722</v>
      </c>
      <c r="AU94" s="36">
        <v>5</v>
      </c>
      <c r="AV94" s="36">
        <v>5</v>
      </c>
      <c r="AY94" s="36">
        <v>4</v>
      </c>
      <c r="AZ94" s="36">
        <v>2</v>
      </c>
    </row>
    <row r="95" spans="27:52" s="36" customFormat="1" ht="13.5">
      <c r="AA95" s="123" t="s">
        <v>618</v>
      </c>
      <c r="AB95" s="124" t="s">
        <v>723</v>
      </c>
      <c r="AW95" s="36">
        <v>6</v>
      </c>
      <c r="AX95" s="36">
        <v>5</v>
      </c>
      <c r="AY95" s="36">
        <v>6</v>
      </c>
      <c r="AZ95" s="36">
        <v>4</v>
      </c>
    </row>
    <row r="96" s="36" customFormat="1" ht="13.5"/>
    <row r="97" spans="26:29" ht="13.5">
      <c r="Z97" s="36"/>
      <c r="AA97" s="36"/>
      <c r="AB97" s="36"/>
      <c r="AC97" s="36"/>
    </row>
    <row r="98" spans="26:29" ht="13.5">
      <c r="Z98" s="36" t="s">
        <v>666</v>
      </c>
      <c r="AA98" s="36"/>
      <c r="AB98" s="36"/>
      <c r="AC98" s="36"/>
    </row>
    <row r="99" spans="26:28" ht="13.5">
      <c r="Z99" s="2" t="s">
        <v>2</v>
      </c>
      <c r="AA99" s="2" t="s">
        <v>614</v>
      </c>
      <c r="AB99" s="2" t="s">
        <v>7</v>
      </c>
    </row>
    <row r="100" spans="26:28" ht="13.5">
      <c r="Z100" s="122" t="s">
        <v>616</v>
      </c>
      <c r="AA100" s="2" t="s">
        <v>619</v>
      </c>
      <c r="AB100" s="2" t="s">
        <v>620</v>
      </c>
    </row>
    <row r="101" spans="26:28" ht="13.5">
      <c r="Z101" s="122" t="s">
        <v>617</v>
      </c>
      <c r="AA101" s="2" t="s">
        <v>621</v>
      </c>
      <c r="AB101" s="2" t="s">
        <v>622</v>
      </c>
    </row>
    <row r="102" spans="26:28" ht="13.5">
      <c r="Z102" s="122" t="s">
        <v>623</v>
      </c>
      <c r="AA102" s="2" t="s">
        <v>624</v>
      </c>
      <c r="AB102" s="2" t="s">
        <v>625</v>
      </c>
    </row>
    <row r="103" spans="26:28" ht="13.5">
      <c r="Z103" s="122" t="s">
        <v>626</v>
      </c>
      <c r="AA103" s="2" t="s">
        <v>684</v>
      </c>
      <c r="AB103" s="105" t="s">
        <v>627</v>
      </c>
    </row>
    <row r="104" spans="26:28" ht="13.5">
      <c r="Z104" s="122" t="s">
        <v>628</v>
      </c>
      <c r="AA104" s="2" t="s">
        <v>618</v>
      </c>
      <c r="AB104" s="105" t="s">
        <v>629</v>
      </c>
    </row>
  </sheetData>
  <sheetProtection/>
  <mergeCells count="4">
    <mergeCell ref="K4:P4"/>
    <mergeCell ref="Q4:U4"/>
    <mergeCell ref="D4:J4"/>
    <mergeCell ref="O37:S37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A1">
      <selection activeCell="I5" sqref="D5:I30"/>
    </sheetView>
  </sheetViews>
  <sheetFormatPr defaultColWidth="9.00390625" defaultRowHeight="13.5"/>
  <sheetData>
    <row r="3" ht="14.25" thickBot="1"/>
    <row r="4" spans="1:5" ht="14.25" thickBot="1">
      <c r="A4" s="5"/>
      <c r="E4" s="5" t="s">
        <v>7</v>
      </c>
    </row>
    <row r="5" spans="1:10" ht="13.5">
      <c r="A5" s="52"/>
      <c r="B5" s="134"/>
      <c r="C5" s="134"/>
      <c r="D5" s="134"/>
      <c r="E5" s="52" t="s">
        <v>540</v>
      </c>
      <c r="F5" s="134">
        <v>0</v>
      </c>
      <c r="G5" s="134">
        <v>0</v>
      </c>
      <c r="H5" s="134">
        <v>0.1824</v>
      </c>
      <c r="J5" t="s">
        <v>759</v>
      </c>
    </row>
    <row r="6" spans="1:10" ht="13.5">
      <c r="A6" s="9"/>
      <c r="B6" s="134"/>
      <c r="C6" s="134"/>
      <c r="D6" s="134"/>
      <c r="E6" s="9" t="s">
        <v>535</v>
      </c>
      <c r="F6" s="134">
        <v>0</v>
      </c>
      <c r="G6" s="134">
        <v>0</v>
      </c>
      <c r="H6" s="134">
        <v>0.1625</v>
      </c>
      <c r="J6" t="s">
        <v>759</v>
      </c>
    </row>
    <row r="7" spans="1:10" ht="13.5">
      <c r="A7" s="9"/>
      <c r="B7" s="134"/>
      <c r="C7" s="134"/>
      <c r="D7" s="134"/>
      <c r="E7" s="9" t="s">
        <v>538</v>
      </c>
      <c r="F7" s="134">
        <v>0</v>
      </c>
      <c r="G7" s="134">
        <v>0</v>
      </c>
      <c r="H7" s="134">
        <v>0.1758</v>
      </c>
      <c r="J7" t="s">
        <v>759</v>
      </c>
    </row>
    <row r="8" spans="1:10" ht="14.25" thickBot="1">
      <c r="A8" s="10"/>
      <c r="B8" s="134"/>
      <c r="C8" s="134"/>
      <c r="D8" s="134"/>
      <c r="E8" s="10" t="s">
        <v>539</v>
      </c>
      <c r="F8" s="134">
        <v>0</v>
      </c>
      <c r="G8" s="134">
        <v>0</v>
      </c>
      <c r="H8" s="134">
        <v>0.1443</v>
      </c>
      <c r="J8" t="s">
        <v>759</v>
      </c>
    </row>
    <row r="9" spans="1:10" ht="13.5">
      <c r="A9" s="9"/>
      <c r="B9" s="134"/>
      <c r="C9" s="134"/>
      <c r="D9" s="134"/>
      <c r="E9" s="9" t="s">
        <v>537</v>
      </c>
      <c r="F9" s="134">
        <v>0</v>
      </c>
      <c r="G9" s="134">
        <v>0.1111</v>
      </c>
      <c r="H9" s="134">
        <v>0.0912</v>
      </c>
      <c r="J9" t="s">
        <v>759</v>
      </c>
    </row>
    <row r="10" spans="1:10" ht="13.5">
      <c r="A10" s="9"/>
      <c r="B10" s="134"/>
      <c r="C10" s="134"/>
      <c r="D10" s="134"/>
      <c r="E10" s="9" t="s">
        <v>541</v>
      </c>
      <c r="F10" s="134">
        <v>0</v>
      </c>
      <c r="G10" s="134">
        <v>0.1439</v>
      </c>
      <c r="H10" s="134">
        <v>0.0796</v>
      </c>
      <c r="J10" t="s">
        <v>759</v>
      </c>
    </row>
    <row r="11" spans="1:10" ht="13.5">
      <c r="A11" s="38"/>
      <c r="B11" s="134"/>
      <c r="C11" s="134"/>
      <c r="D11" s="134"/>
      <c r="E11" s="38" t="s">
        <v>536</v>
      </c>
      <c r="F11" s="134">
        <v>0</v>
      </c>
      <c r="G11" s="134">
        <v>0.0859</v>
      </c>
      <c r="H11" s="134">
        <v>0.0481</v>
      </c>
      <c r="J11" t="s">
        <v>759</v>
      </c>
    </row>
    <row r="12" spans="1:10" ht="14.25" thickBot="1">
      <c r="A12" s="9"/>
      <c r="B12" s="134"/>
      <c r="C12" s="134"/>
      <c r="D12" s="134"/>
      <c r="E12" s="9" t="s">
        <v>612</v>
      </c>
      <c r="F12" s="134">
        <v>0</v>
      </c>
      <c r="G12" s="134">
        <v>0.1667</v>
      </c>
      <c r="H12" s="134">
        <v>0</v>
      </c>
      <c r="J12" t="s">
        <v>759</v>
      </c>
    </row>
    <row r="13" spans="1:10" ht="13.5">
      <c r="A13" s="8"/>
      <c r="B13" s="134"/>
      <c r="C13" s="134"/>
      <c r="D13" s="134"/>
      <c r="E13" s="8" t="s">
        <v>542</v>
      </c>
      <c r="F13" s="134">
        <v>0</v>
      </c>
      <c r="G13" s="134">
        <v>0.1136</v>
      </c>
      <c r="H13" s="134">
        <v>0.0431</v>
      </c>
      <c r="J13" t="s">
        <v>759</v>
      </c>
    </row>
    <row r="14" spans="1:10" ht="13.5">
      <c r="A14" s="9"/>
      <c r="B14" s="134"/>
      <c r="C14" s="134"/>
      <c r="D14" s="134"/>
      <c r="E14" s="9" t="s">
        <v>554</v>
      </c>
      <c r="F14" s="134">
        <v>0</v>
      </c>
      <c r="G14" s="134">
        <v>0.0985</v>
      </c>
      <c r="H14" s="134">
        <v>0.0232</v>
      </c>
      <c r="J14" t="s">
        <v>759</v>
      </c>
    </row>
    <row r="15" spans="1:10" ht="13.5">
      <c r="A15" s="9"/>
      <c r="B15" s="134"/>
      <c r="C15" s="134"/>
      <c r="D15" s="134"/>
      <c r="E15" s="9" t="s">
        <v>543</v>
      </c>
      <c r="F15" s="134">
        <v>0</v>
      </c>
      <c r="G15" s="134">
        <v>0.0732</v>
      </c>
      <c r="H15" s="134">
        <v>0.0216</v>
      </c>
      <c r="J15" t="s">
        <v>759</v>
      </c>
    </row>
    <row r="16" spans="1:10" ht="13.5">
      <c r="A16" s="9"/>
      <c r="B16" s="134"/>
      <c r="C16" s="134"/>
      <c r="D16" s="134"/>
      <c r="E16" s="9" t="s">
        <v>606</v>
      </c>
      <c r="F16" s="134">
        <v>0.0933</v>
      </c>
      <c r="G16" s="134">
        <v>0.0303</v>
      </c>
      <c r="H16" s="134">
        <v>0.0249</v>
      </c>
      <c r="J16" t="s">
        <v>759</v>
      </c>
    </row>
    <row r="17" spans="1:10" ht="13.5">
      <c r="A17" s="9"/>
      <c r="B17" s="134"/>
      <c r="C17" s="134"/>
      <c r="D17" s="134"/>
      <c r="E17" s="9" t="s">
        <v>632</v>
      </c>
      <c r="F17" s="134">
        <v>0.1573</v>
      </c>
      <c r="G17" s="134">
        <v>0.0076</v>
      </c>
      <c r="H17" s="134">
        <v>0</v>
      </c>
      <c r="J17" t="s">
        <v>759</v>
      </c>
    </row>
    <row r="18" spans="1:10" ht="14.25" thickBot="1">
      <c r="A18" s="9"/>
      <c r="B18" s="134"/>
      <c r="C18" s="134"/>
      <c r="D18" s="134"/>
      <c r="E18" s="9" t="s">
        <v>611</v>
      </c>
      <c r="F18" s="134">
        <v>0.144</v>
      </c>
      <c r="G18" s="134">
        <v>0.0581</v>
      </c>
      <c r="H18" s="134">
        <v>0</v>
      </c>
      <c r="J18" t="s">
        <v>759</v>
      </c>
    </row>
    <row r="19" spans="1:10" ht="13.5">
      <c r="A19" s="8"/>
      <c r="B19" s="134"/>
      <c r="C19" s="134"/>
      <c r="D19" s="134"/>
      <c r="E19" s="8" t="s">
        <v>607</v>
      </c>
      <c r="F19" s="134">
        <v>0.1067</v>
      </c>
      <c r="G19" s="134">
        <v>0.0404</v>
      </c>
      <c r="H19" s="134">
        <v>0</v>
      </c>
      <c r="J19" t="s">
        <v>759</v>
      </c>
    </row>
    <row r="20" spans="1:10" ht="13.5">
      <c r="A20" s="9"/>
      <c r="B20" s="134"/>
      <c r="C20" s="134"/>
      <c r="D20" s="134"/>
      <c r="E20" s="9" t="s">
        <v>608</v>
      </c>
      <c r="F20" s="134">
        <v>0.0933</v>
      </c>
      <c r="G20" s="134">
        <v>0.0429</v>
      </c>
      <c r="H20" s="134">
        <v>0</v>
      </c>
      <c r="J20" t="s">
        <v>759</v>
      </c>
    </row>
    <row r="21" spans="1:10" ht="13.5">
      <c r="A21" s="9"/>
      <c r="B21" s="134"/>
      <c r="C21" s="134"/>
      <c r="D21" s="134"/>
      <c r="E21" s="9" t="s">
        <v>653</v>
      </c>
      <c r="F21" s="134">
        <v>0.072</v>
      </c>
      <c r="G21" s="134">
        <v>0</v>
      </c>
      <c r="H21" s="134">
        <v>0</v>
      </c>
      <c r="J21" t="s">
        <v>759</v>
      </c>
    </row>
    <row r="22" spans="1:10" ht="13.5">
      <c r="A22" s="9"/>
      <c r="B22" s="134"/>
      <c r="C22" s="134"/>
      <c r="D22" s="134"/>
      <c r="E22" s="9" t="s">
        <v>609</v>
      </c>
      <c r="F22" s="134">
        <v>0.072</v>
      </c>
      <c r="G22" s="134">
        <v>0.0278</v>
      </c>
      <c r="H22" s="134">
        <v>0.0033</v>
      </c>
      <c r="J22" t="s">
        <v>759</v>
      </c>
    </row>
    <row r="23" spans="1:10" ht="13.5">
      <c r="A23" s="9"/>
      <c r="B23" s="134"/>
      <c r="C23" s="134"/>
      <c r="D23" s="134"/>
      <c r="E23" s="9" t="s">
        <v>655</v>
      </c>
      <c r="F23" s="134">
        <v>0.0853</v>
      </c>
      <c r="G23" s="134">
        <v>0</v>
      </c>
      <c r="H23" s="134">
        <v>0</v>
      </c>
      <c r="J23" t="s">
        <v>759</v>
      </c>
    </row>
    <row r="24" spans="1:10" ht="14.25" thickBot="1">
      <c r="A24" s="52"/>
      <c r="B24" s="134"/>
      <c r="C24" s="134"/>
      <c r="D24" s="134"/>
      <c r="E24" s="52" t="s">
        <v>657</v>
      </c>
      <c r="F24" s="134">
        <v>0.0693</v>
      </c>
      <c r="G24" s="134">
        <v>0</v>
      </c>
      <c r="H24" s="134">
        <v>0</v>
      </c>
      <c r="J24" t="s">
        <v>759</v>
      </c>
    </row>
    <row r="25" spans="1:10" ht="13.5">
      <c r="A25" s="8"/>
      <c r="B25" s="134"/>
      <c r="C25" s="134"/>
      <c r="D25" s="134"/>
      <c r="E25" s="8" t="s">
        <v>659</v>
      </c>
      <c r="F25" s="134">
        <v>0.048</v>
      </c>
      <c r="G25" s="134">
        <v>0</v>
      </c>
      <c r="H25" s="134">
        <v>0</v>
      </c>
      <c r="J25" t="s">
        <v>759</v>
      </c>
    </row>
    <row r="26" spans="1:10" ht="13.5">
      <c r="A26" s="38"/>
      <c r="B26" s="134"/>
      <c r="C26" s="134"/>
      <c r="D26" s="134"/>
      <c r="E26" s="38" t="s">
        <v>661</v>
      </c>
      <c r="F26" s="134">
        <v>0.0267</v>
      </c>
      <c r="G26" s="134">
        <v>0</v>
      </c>
      <c r="H26" s="134">
        <v>0</v>
      </c>
      <c r="J26" t="s">
        <v>759</v>
      </c>
    </row>
    <row r="27" spans="1:10" ht="13.5">
      <c r="A27" s="38"/>
      <c r="B27" s="134"/>
      <c r="C27" s="134"/>
      <c r="D27" s="134"/>
      <c r="E27" s="38" t="s">
        <v>663</v>
      </c>
      <c r="F27" s="134">
        <v>0.016</v>
      </c>
      <c r="G27" s="134">
        <v>0</v>
      </c>
      <c r="H27" s="134">
        <v>0</v>
      </c>
      <c r="J27" t="s">
        <v>759</v>
      </c>
    </row>
    <row r="28" spans="1:10" ht="13.5">
      <c r="A28" s="38"/>
      <c r="B28" s="134"/>
      <c r="C28" s="134"/>
      <c r="D28" s="134"/>
      <c r="E28" s="38" t="s">
        <v>665</v>
      </c>
      <c r="F28" s="134">
        <v>0.0133</v>
      </c>
      <c r="G28" s="134">
        <v>0</v>
      </c>
      <c r="H28" s="134">
        <v>0</v>
      </c>
      <c r="J28" t="s">
        <v>759</v>
      </c>
    </row>
    <row r="29" spans="1:10" ht="14.25" thickBot="1">
      <c r="A29" s="9"/>
      <c r="B29" s="134"/>
      <c r="C29" s="134"/>
      <c r="D29" s="134"/>
      <c r="E29" s="9" t="s">
        <v>757</v>
      </c>
      <c r="F29" s="134">
        <v>0.0027</v>
      </c>
      <c r="G29" s="134">
        <v>0</v>
      </c>
      <c r="H29" s="134">
        <v>0</v>
      </c>
      <c r="J29" t="s">
        <v>759</v>
      </c>
    </row>
    <row r="30" spans="1:10" ht="14.25" thickBot="1">
      <c r="A30" s="11"/>
      <c r="B30" s="134"/>
      <c r="C30" s="134"/>
      <c r="D30" s="134"/>
      <c r="E30" s="11" t="s">
        <v>3</v>
      </c>
      <c r="F30" s="134">
        <v>1</v>
      </c>
      <c r="G30" s="134">
        <v>1</v>
      </c>
      <c r="H30" s="134">
        <v>1</v>
      </c>
      <c r="J30" t="s">
        <v>759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Yuto</cp:lastModifiedBy>
  <dcterms:created xsi:type="dcterms:W3CDTF">1997-01-08T22:48:59Z</dcterms:created>
  <dcterms:modified xsi:type="dcterms:W3CDTF">2011-02-01T16:20:38Z</dcterms:modified>
  <cp:category/>
  <cp:version/>
  <cp:contentType/>
  <cp:contentStatus/>
</cp:coreProperties>
</file>