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香里園01\Documents\石田\Office のカスタム テンプレート\"/>
    </mc:Choice>
  </mc:AlternateContent>
  <bookViews>
    <workbookView xWindow="0" yWindow="0" windowWidth="12780" windowHeight="3700"/>
  </bookViews>
  <sheets>
    <sheet name="Sheet1" sheetId="1" r:id="rId1"/>
    <sheet name="Sheet2" sheetId="2" r:id="rId2"/>
  </sheets>
  <definedNames>
    <definedName name="_xlnm.Print_Area" localSheetId="0">Sheet1!$A$1:$O$27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O3" i="2"/>
  <c r="O4" i="2"/>
  <c r="O5" i="2"/>
  <c r="O6" i="2"/>
  <c r="O7" i="2"/>
  <c r="O8" i="2"/>
  <c r="O9" i="2"/>
  <c r="O10" i="2"/>
  <c r="O11" i="2"/>
  <c r="O12" i="2"/>
  <c r="M3" i="2"/>
  <c r="M4" i="2"/>
  <c r="M5" i="2"/>
  <c r="M6" i="2"/>
  <c r="M7" i="2"/>
  <c r="M8" i="2"/>
  <c r="M9" i="2"/>
  <c r="M10" i="2"/>
  <c r="M11" i="2"/>
  <c r="M12" i="2"/>
  <c r="K3" i="2"/>
  <c r="K4" i="2"/>
  <c r="K5" i="2"/>
  <c r="K6" i="2"/>
  <c r="K7" i="2"/>
  <c r="K8" i="2"/>
  <c r="K9" i="2"/>
  <c r="K10" i="2"/>
  <c r="K11" i="2"/>
  <c r="K12" i="2"/>
  <c r="I3" i="2"/>
  <c r="I4" i="2"/>
  <c r="I5" i="2"/>
  <c r="I6" i="2"/>
  <c r="I7" i="2"/>
  <c r="I8" i="2"/>
  <c r="I9" i="2"/>
  <c r="I10" i="2"/>
  <c r="I11" i="2"/>
  <c r="I12" i="2"/>
  <c r="G3" i="2"/>
  <c r="G4" i="2"/>
  <c r="G5" i="2"/>
  <c r="G6" i="2"/>
  <c r="G7" i="2"/>
  <c r="G8" i="2"/>
  <c r="G9" i="2"/>
  <c r="G10" i="2"/>
  <c r="G11" i="2"/>
  <c r="G12" i="2"/>
  <c r="Q2" i="2"/>
  <c r="O2" i="2"/>
  <c r="M2" i="2"/>
  <c r="K2" i="2"/>
  <c r="I2" i="2"/>
  <c r="G2" i="2"/>
  <c r="E2" i="2"/>
  <c r="P3" i="2"/>
  <c r="P4" i="2"/>
  <c r="P5" i="2"/>
  <c r="P6" i="2"/>
  <c r="P7" i="2"/>
  <c r="P8" i="2"/>
  <c r="P9" i="2"/>
  <c r="P10" i="2"/>
  <c r="P11" i="2"/>
  <c r="P12" i="2"/>
  <c r="N3" i="2"/>
  <c r="N4" i="2"/>
  <c r="N5" i="2"/>
  <c r="N6" i="2"/>
  <c r="N7" i="2"/>
  <c r="N8" i="2"/>
  <c r="N9" i="2"/>
  <c r="N10" i="2"/>
  <c r="N11" i="2"/>
  <c r="N12" i="2"/>
  <c r="L3" i="2"/>
  <c r="L4" i="2"/>
  <c r="L5" i="2"/>
  <c r="L6" i="2"/>
  <c r="L7" i="2"/>
  <c r="L8" i="2"/>
  <c r="L9" i="2"/>
  <c r="L10" i="2"/>
  <c r="L11" i="2"/>
  <c r="L12" i="2"/>
  <c r="J3" i="2"/>
  <c r="J4" i="2"/>
  <c r="J5" i="2"/>
  <c r="J6" i="2"/>
  <c r="J7" i="2"/>
  <c r="J8" i="2"/>
  <c r="J9" i="2"/>
  <c r="J10" i="2"/>
  <c r="J11" i="2"/>
  <c r="J12" i="2"/>
  <c r="H3" i="2"/>
  <c r="H4" i="2"/>
  <c r="H5" i="2"/>
  <c r="H6" i="2"/>
  <c r="H7" i="2"/>
  <c r="H8" i="2"/>
  <c r="H9" i="2"/>
  <c r="H10" i="2"/>
  <c r="H11" i="2"/>
  <c r="H12" i="2"/>
  <c r="P2" i="2"/>
  <c r="N2" i="2"/>
  <c r="L2" i="2"/>
  <c r="J2" i="2"/>
  <c r="H2" i="2"/>
  <c r="F3" i="2"/>
  <c r="F4" i="2"/>
  <c r="F5" i="2"/>
  <c r="F6" i="2"/>
  <c r="F7" i="2"/>
  <c r="F8" i="2"/>
  <c r="F9" i="2"/>
  <c r="F10" i="2"/>
  <c r="F11" i="2"/>
  <c r="F12" i="2"/>
  <c r="F2" i="2"/>
  <c r="D2" i="2"/>
  <c r="E3" i="2"/>
  <c r="E4" i="2"/>
  <c r="E5" i="2"/>
  <c r="E6" i="2"/>
  <c r="E7" i="2"/>
  <c r="E8" i="2"/>
  <c r="E9" i="2"/>
  <c r="E10" i="2"/>
  <c r="E11" i="2"/>
  <c r="E12" i="2"/>
  <c r="D4" i="2"/>
  <c r="D5" i="2"/>
  <c r="D6" i="2"/>
  <c r="D7" i="2"/>
  <c r="D8" i="2"/>
  <c r="D9" i="2"/>
  <c r="D10" i="2"/>
  <c r="D11" i="2"/>
  <c r="D12" i="2"/>
  <c r="D3" i="2"/>
  <c r="I8" i="1"/>
  <c r="R3" i="2" s="1"/>
  <c r="S3" i="2" l="1"/>
  <c r="I13" i="2"/>
  <c r="D18" i="1" s="1"/>
  <c r="G13" i="2"/>
  <c r="C18" i="1" s="1"/>
  <c r="H13" i="2"/>
  <c r="D19" i="1" s="1"/>
  <c r="K13" i="2"/>
  <c r="E18" i="1" s="1"/>
  <c r="P13" i="2"/>
  <c r="H19" i="1" s="1"/>
  <c r="J13" i="2"/>
  <c r="E19" i="1" s="1"/>
  <c r="E13" i="2"/>
  <c r="B18" i="1" s="1"/>
  <c r="Q13" i="2"/>
  <c r="H18" i="1" s="1"/>
  <c r="O13" i="2"/>
  <c r="G18" i="1" s="1"/>
  <c r="M13" i="2"/>
  <c r="F18" i="1" s="1"/>
  <c r="N13" i="2"/>
  <c r="G19" i="1" s="1"/>
  <c r="L13" i="2"/>
  <c r="F19" i="1" s="1"/>
  <c r="F13" i="2"/>
  <c r="C19" i="1" s="1"/>
  <c r="D13" i="2"/>
  <c r="B19" i="1" s="1"/>
  <c r="I17" i="1"/>
  <c r="I16" i="1"/>
  <c r="I20" i="1"/>
  <c r="I9" i="1"/>
  <c r="I7" i="1"/>
  <c r="I10" i="1"/>
  <c r="I11" i="1"/>
  <c r="I14" i="1"/>
  <c r="I13" i="1"/>
  <c r="I12" i="1"/>
  <c r="I15" i="1"/>
  <c r="I5" i="1"/>
  <c r="G6" i="1" s="1"/>
  <c r="I2" i="1"/>
  <c r="I3" i="1"/>
  <c r="C4" i="1" s="1"/>
  <c r="D6" i="1" l="1"/>
  <c r="H6" i="1"/>
  <c r="R9" i="2"/>
  <c r="S9" i="2"/>
  <c r="R10" i="2"/>
  <c r="S10" i="2"/>
  <c r="F6" i="1"/>
  <c r="S11" i="2"/>
  <c r="R11" i="2"/>
  <c r="S4" i="2"/>
  <c r="R4" i="2"/>
  <c r="E6" i="1"/>
  <c r="R6" i="2"/>
  <c r="S6" i="2"/>
  <c r="B6" i="1"/>
  <c r="S7" i="2"/>
  <c r="R7" i="2"/>
  <c r="R5" i="2"/>
  <c r="S5" i="2"/>
  <c r="G4" i="1"/>
  <c r="C6" i="1"/>
  <c r="S8" i="2"/>
  <c r="R8" i="2"/>
  <c r="S2" i="2"/>
  <c r="R2" i="2"/>
  <c r="S12" i="2"/>
  <c r="R12" i="2"/>
  <c r="H4" i="1"/>
  <c r="D4" i="1"/>
  <c r="B4" i="1"/>
  <c r="E4" i="1"/>
  <c r="F4" i="1"/>
  <c r="R13" i="2" l="1"/>
  <c r="I19" i="1" s="1"/>
  <c r="S13" i="2"/>
  <c r="I18" i="1" s="1"/>
</calcChain>
</file>

<file path=xl/sharedStrings.xml><?xml version="1.0" encoding="utf-8"?>
<sst xmlns="http://schemas.openxmlformats.org/spreadsheetml/2006/main" count="69" uniqueCount="62">
  <si>
    <t>Union of Yuktobanian Republics</t>
    <phoneticPr fontId="1"/>
  </si>
  <si>
    <t>MCA</t>
    <phoneticPr fontId="1"/>
  </si>
  <si>
    <t>ヤーナム</t>
    <phoneticPr fontId="1"/>
  </si>
  <si>
    <t>他</t>
    <rPh sb="0" eb="1">
      <t>ホカ</t>
    </rPh>
    <phoneticPr fontId="1"/>
  </si>
  <si>
    <t>海域全体</t>
    <rPh sb="0" eb="2">
      <t>カイイキ</t>
    </rPh>
    <rPh sb="2" eb="4">
      <t>ゼンタイ</t>
    </rPh>
    <phoneticPr fontId="1"/>
  </si>
  <si>
    <t>人口</t>
    <rPh sb="0" eb="2">
      <t>ジンコウ</t>
    </rPh>
    <phoneticPr fontId="1"/>
  </si>
  <si>
    <t>移籍ポイント</t>
    <rPh sb="0" eb="2">
      <t>イセキ</t>
    </rPh>
    <phoneticPr fontId="1"/>
  </si>
  <si>
    <t>駆逐艦保有数</t>
    <rPh sb="0" eb="3">
      <t>クチクカン</t>
    </rPh>
    <rPh sb="3" eb="5">
      <t>ホユウ</t>
    </rPh>
    <rPh sb="5" eb="6">
      <t>スウ</t>
    </rPh>
    <phoneticPr fontId="1"/>
  </si>
  <si>
    <t>軍港保有数</t>
    <rPh sb="0" eb="2">
      <t>グンコウ</t>
    </rPh>
    <rPh sb="2" eb="4">
      <t>ホユウ</t>
    </rPh>
    <rPh sb="4" eb="5">
      <t>スウ</t>
    </rPh>
    <phoneticPr fontId="1"/>
  </si>
  <si>
    <t>海防保有数</t>
    <rPh sb="0" eb="2">
      <t>カイボウ</t>
    </rPh>
    <rPh sb="2" eb="4">
      <t>ホユウ</t>
    </rPh>
    <rPh sb="4" eb="5">
      <t>スウ</t>
    </rPh>
    <phoneticPr fontId="1"/>
  </si>
  <si>
    <t>潜水艦保有数</t>
    <rPh sb="0" eb="3">
      <t>センスイカン</t>
    </rPh>
    <rPh sb="3" eb="5">
      <t>ホユウ</t>
    </rPh>
    <rPh sb="5" eb="6">
      <t>スウ</t>
    </rPh>
    <phoneticPr fontId="1"/>
  </si>
  <si>
    <t>空母保有数</t>
    <rPh sb="0" eb="2">
      <t>クウボ</t>
    </rPh>
    <rPh sb="2" eb="4">
      <t>ホユウ</t>
    </rPh>
    <rPh sb="4" eb="5">
      <t>スウ</t>
    </rPh>
    <phoneticPr fontId="1"/>
  </si>
  <si>
    <t>戦艦保有数</t>
    <rPh sb="0" eb="2">
      <t>センカン</t>
    </rPh>
    <rPh sb="2" eb="4">
      <t>ホユウ</t>
    </rPh>
    <rPh sb="4" eb="5">
      <t>スウ</t>
    </rPh>
    <phoneticPr fontId="1"/>
  </si>
  <si>
    <t>重巡洋艦保有数</t>
    <rPh sb="0" eb="4">
      <t>ジュウジュンヨウカン</t>
    </rPh>
    <rPh sb="4" eb="6">
      <t>ホユウ</t>
    </rPh>
    <rPh sb="6" eb="7">
      <t>スウ</t>
    </rPh>
    <phoneticPr fontId="1"/>
  </si>
  <si>
    <t>軽巡洋艦保有数</t>
    <rPh sb="0" eb="1">
      <t>ケイ</t>
    </rPh>
    <rPh sb="1" eb="4">
      <t>ジュンヨウカン</t>
    </rPh>
    <rPh sb="4" eb="6">
      <t>ホユウ</t>
    </rPh>
    <rPh sb="6" eb="7">
      <t>スウ</t>
    </rPh>
    <phoneticPr fontId="1"/>
  </si>
  <si>
    <t>巨大戦艦保有数</t>
    <rPh sb="0" eb="2">
      <t>キョダイ</t>
    </rPh>
    <rPh sb="2" eb="4">
      <t>センカン</t>
    </rPh>
    <rPh sb="4" eb="6">
      <t>ホユウ</t>
    </rPh>
    <rPh sb="6" eb="7">
      <t>スウ</t>
    </rPh>
    <phoneticPr fontId="1"/>
  </si>
  <si>
    <t>占有率</t>
    <rPh sb="0" eb="2">
      <t>センユウ</t>
    </rPh>
    <rPh sb="2" eb="3">
      <t>リツ</t>
    </rPh>
    <phoneticPr fontId="1"/>
  </si>
  <si>
    <t>比率</t>
    <rPh sb="0" eb="2">
      <t>ヒリツ</t>
    </rPh>
    <phoneticPr fontId="1"/>
  </si>
  <si>
    <t>島数</t>
    <rPh sb="0" eb="1">
      <t>シマ</t>
    </rPh>
    <rPh sb="1" eb="2">
      <t>カズ</t>
    </rPh>
    <phoneticPr fontId="1"/>
  </si>
  <si>
    <t>大箱庭
共栄圏</t>
    <rPh sb="0" eb="1">
      <t>ダイ</t>
    </rPh>
    <rPh sb="1" eb="3">
      <t>ハコニワ</t>
    </rPh>
    <rPh sb="4" eb="7">
      <t>キョウエイケン</t>
    </rPh>
    <phoneticPr fontId="1"/>
  </si>
  <si>
    <t>パパイヤ
鈴本</t>
    <rPh sb="5" eb="7">
      <t>スズモト</t>
    </rPh>
    <phoneticPr fontId="1"/>
  </si>
  <si>
    <t>戦争をしたい
同盟</t>
    <rPh sb="0" eb="2">
      <t>センソウ</t>
    </rPh>
    <rPh sb="7" eb="9">
      <t>ドウメイ</t>
    </rPh>
    <phoneticPr fontId="1"/>
  </si>
  <si>
    <t>その他ユニット②3万トンクラス</t>
    <rPh sb="2" eb="3">
      <t>タ</t>
    </rPh>
    <rPh sb="9" eb="10">
      <t>マン</t>
    </rPh>
    <phoneticPr fontId="1"/>
  </si>
  <si>
    <t>その他ユニット①1.5万トンクラス</t>
    <rPh sb="2" eb="3">
      <t>タ</t>
    </rPh>
    <rPh sb="11" eb="12">
      <t>マン</t>
    </rPh>
    <phoneticPr fontId="1"/>
  </si>
  <si>
    <t>艦艇経験値計</t>
    <rPh sb="0" eb="2">
      <t>カンテイ</t>
    </rPh>
    <rPh sb="2" eb="5">
      <t>ケイケンチ</t>
    </rPh>
    <rPh sb="5" eb="6">
      <t>ケイ</t>
    </rPh>
    <phoneticPr fontId="1"/>
  </si>
  <si>
    <t>海外資源保有数</t>
    <rPh sb="0" eb="2">
      <t>カイガイ</t>
    </rPh>
    <rPh sb="2" eb="4">
      <t>シゲン</t>
    </rPh>
    <rPh sb="4" eb="6">
      <t>ホユウ</t>
    </rPh>
    <rPh sb="6" eb="7">
      <t>スウ</t>
    </rPh>
    <phoneticPr fontId="1"/>
  </si>
  <si>
    <t>暗黒うどん島</t>
    <rPh sb="0" eb="2">
      <t>アンコク</t>
    </rPh>
    <rPh sb="5" eb="6">
      <t>シマ</t>
    </rPh>
    <phoneticPr fontId="1"/>
  </si>
  <si>
    <t>漁礁</t>
    <rPh sb="0" eb="2">
      <t>ギョショウ</t>
    </rPh>
    <phoneticPr fontId="1"/>
  </si>
  <si>
    <t>鉱床</t>
    <rPh sb="0" eb="2">
      <t>コウショウ</t>
    </rPh>
    <phoneticPr fontId="1"/>
  </si>
  <si>
    <t>栄島</t>
    <rPh sb="0" eb="1">
      <t>サカエ</t>
    </rPh>
    <rPh sb="1" eb="2">
      <t>シマ</t>
    </rPh>
    <phoneticPr fontId="1"/>
  </si>
  <si>
    <t>イザナミ島</t>
    <rPh sb="4" eb="5">
      <t>シマ</t>
    </rPh>
    <phoneticPr fontId="1"/>
  </si>
  <si>
    <t>魚島</t>
    <rPh sb="0" eb="1">
      <t>サカナ</t>
    </rPh>
    <rPh sb="1" eb="2">
      <t>シマ</t>
    </rPh>
    <phoneticPr fontId="1"/>
  </si>
  <si>
    <t>PPAP</t>
    <phoneticPr fontId="1"/>
  </si>
  <si>
    <t>海外資源保有者</t>
    <rPh sb="0" eb="2">
      <t>カイガイ</t>
    </rPh>
    <rPh sb="2" eb="4">
      <t>シゲン</t>
    </rPh>
    <rPh sb="4" eb="7">
      <t>ホユウシャ</t>
    </rPh>
    <phoneticPr fontId="1"/>
  </si>
  <si>
    <t>島名</t>
    <rPh sb="0" eb="1">
      <t>シマ</t>
    </rPh>
    <rPh sb="1" eb="2">
      <t>メイ</t>
    </rPh>
    <phoneticPr fontId="1"/>
  </si>
  <si>
    <t>かしまし☆とらいあんぐる島</t>
    <rPh sb="12" eb="13">
      <t>シマ</t>
    </rPh>
    <phoneticPr fontId="1"/>
  </si>
  <si>
    <t>神聖ソード帝国</t>
    <rPh sb="0" eb="2">
      <t>シンセイ</t>
    </rPh>
    <rPh sb="5" eb="7">
      <t>テイコク</t>
    </rPh>
    <phoneticPr fontId="1"/>
  </si>
  <si>
    <t>カリンカ諸島</t>
    <rPh sb="4" eb="6">
      <t>ショトウ</t>
    </rPh>
    <phoneticPr fontId="1"/>
  </si>
  <si>
    <t>対象</t>
    <rPh sb="0" eb="2">
      <t>タイショウ</t>
    </rPh>
    <phoneticPr fontId="1"/>
  </si>
  <si>
    <t>集計</t>
    <rPh sb="0" eb="2">
      <t>シュウケイ</t>
    </rPh>
    <phoneticPr fontId="1"/>
  </si>
  <si>
    <t>5950ターン</t>
    <phoneticPr fontId="1"/>
  </si>
  <si>
    <t>軍港</t>
    <rPh sb="0" eb="2">
      <t>グンコウ</t>
    </rPh>
    <phoneticPr fontId="1"/>
  </si>
  <si>
    <t>海防</t>
    <rPh sb="0" eb="2">
      <t>カイボウ</t>
    </rPh>
    <phoneticPr fontId="1"/>
  </si>
  <si>
    <t>駆逐艦</t>
    <rPh sb="0" eb="3">
      <t>クチクカン</t>
    </rPh>
    <phoneticPr fontId="1"/>
  </si>
  <si>
    <t>潜水艦</t>
    <rPh sb="0" eb="3">
      <t>センスイカン</t>
    </rPh>
    <phoneticPr fontId="1"/>
  </si>
  <si>
    <t>空母</t>
    <rPh sb="0" eb="2">
      <t>クウボ</t>
    </rPh>
    <phoneticPr fontId="1"/>
  </si>
  <si>
    <t>軽巡</t>
    <rPh sb="0" eb="2">
      <t>ケイジュン</t>
    </rPh>
    <phoneticPr fontId="1"/>
  </si>
  <si>
    <t>重巡</t>
    <rPh sb="0" eb="2">
      <t>ジュウジュン</t>
    </rPh>
    <phoneticPr fontId="1"/>
  </si>
  <si>
    <t>戦艦</t>
    <rPh sb="0" eb="2">
      <t>センカン</t>
    </rPh>
    <phoneticPr fontId="1"/>
  </si>
  <si>
    <t>巨大戦艦</t>
    <rPh sb="0" eb="2">
      <t>キョダイ</t>
    </rPh>
    <rPh sb="2" eb="4">
      <t>センカン</t>
    </rPh>
    <phoneticPr fontId="1"/>
  </si>
  <si>
    <t>船舶①</t>
    <rPh sb="0" eb="2">
      <t>センパク</t>
    </rPh>
    <phoneticPr fontId="1"/>
  </si>
  <si>
    <t>船舶②</t>
    <rPh sb="0" eb="2">
      <t>センパク</t>
    </rPh>
    <phoneticPr fontId="1"/>
  </si>
  <si>
    <t>総計</t>
    <rPh sb="0" eb="2">
      <t>ソウケイ</t>
    </rPh>
    <phoneticPr fontId="1"/>
  </si>
  <si>
    <t>維持費（億）</t>
    <rPh sb="0" eb="3">
      <t>イジヒ</t>
    </rPh>
    <rPh sb="4" eb="5">
      <t>オク</t>
    </rPh>
    <phoneticPr fontId="1"/>
  </si>
  <si>
    <t>維持食料（万㌧）</t>
    <rPh sb="0" eb="2">
      <t>イジ</t>
    </rPh>
    <rPh sb="2" eb="4">
      <t>ショクリョウ</t>
    </rPh>
    <rPh sb="5" eb="6">
      <t>マン</t>
    </rPh>
    <phoneticPr fontId="1"/>
  </si>
  <si>
    <t>二島以上が所属する軍事同盟またはそれに準ずる同盟、及びそれらを除く全ての島</t>
    <rPh sb="0" eb="2">
      <t>フタシマ</t>
    </rPh>
    <rPh sb="2" eb="4">
      <t>イジョウ</t>
    </rPh>
    <rPh sb="5" eb="7">
      <t>ショゾク</t>
    </rPh>
    <rPh sb="9" eb="11">
      <t>グンジ</t>
    </rPh>
    <rPh sb="11" eb="13">
      <t>ドウメイ</t>
    </rPh>
    <phoneticPr fontId="1"/>
  </si>
  <si>
    <t>Union of Yuktobanian Republics</t>
    <phoneticPr fontId="1"/>
  </si>
  <si>
    <t>イタリアなんとか</t>
    <phoneticPr fontId="1"/>
  </si>
  <si>
    <t>注意事項</t>
    <rPh sb="0" eb="2">
      <t>チュウイ</t>
    </rPh>
    <rPh sb="2" eb="4">
      <t>ジコウ</t>
    </rPh>
    <phoneticPr fontId="1"/>
  </si>
  <si>
    <t>資源施設は集計に含めず</t>
    <rPh sb="0" eb="2">
      <t>シゲン</t>
    </rPh>
    <rPh sb="2" eb="4">
      <t>シセツ</t>
    </rPh>
    <rPh sb="5" eb="7">
      <t>シュウケイ</t>
    </rPh>
    <rPh sb="8" eb="9">
      <t>フク</t>
    </rPh>
    <phoneticPr fontId="1"/>
  </si>
  <si>
    <t>その他ユニット①には工作艇、対獣艇が、その他ユニット②には貿易船、漁船がそれぞれ含まれる</t>
    <rPh sb="2" eb="3">
      <t>タ</t>
    </rPh>
    <rPh sb="10" eb="12">
      <t>コウサク</t>
    </rPh>
    <rPh sb="12" eb="13">
      <t>テイ</t>
    </rPh>
    <rPh sb="14" eb="15">
      <t>タイ</t>
    </rPh>
    <rPh sb="15" eb="16">
      <t>ケモノ</t>
    </rPh>
    <rPh sb="16" eb="17">
      <t>テイ</t>
    </rPh>
    <rPh sb="21" eb="22">
      <t>タ</t>
    </rPh>
    <rPh sb="29" eb="31">
      <t>ボウエキ</t>
    </rPh>
    <rPh sb="31" eb="32">
      <t>セン</t>
    </rPh>
    <rPh sb="33" eb="35">
      <t>ギョセン</t>
    </rPh>
    <rPh sb="40" eb="41">
      <t>フク</t>
    </rPh>
    <phoneticPr fontId="1"/>
  </si>
  <si>
    <t>艦艇経験値計には航空ユニットの数値が含まれる可能性がある</t>
    <rPh sb="0" eb="2">
      <t>カンテイ</t>
    </rPh>
    <rPh sb="2" eb="5">
      <t>ケイケンチ</t>
    </rPh>
    <rPh sb="5" eb="6">
      <t>ケイ</t>
    </rPh>
    <rPh sb="8" eb="10">
      <t>コウクウ</t>
    </rPh>
    <rPh sb="15" eb="17">
      <t>スウチ</t>
    </rPh>
    <rPh sb="18" eb="19">
      <t>フク</t>
    </rPh>
    <rPh sb="22" eb="25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</si>
</sst>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%"/>
    <numFmt numFmtId="178" formatCode="#,##0.0_);[Red]\(#,##0.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zoomScale="78" zoomScaleNormal="100" zoomScaleSheetLayoutView="100" workbookViewId="0">
      <pane ySplit="1" topLeftCell="A2" activePane="bottomLeft" state="frozen"/>
      <selection pane="bottomLeft" activeCell="B26" sqref="B26"/>
    </sheetView>
  </sheetViews>
  <sheetFormatPr defaultRowHeight="13" x14ac:dyDescent="0.2"/>
  <cols>
    <col min="1" max="1" width="15.7265625" bestFit="1" customWidth="1"/>
    <col min="2" max="2" width="11.6328125" customWidth="1"/>
    <col min="3" max="6" width="10.7265625" bestFit="1" customWidth="1"/>
    <col min="7" max="7" width="10.7265625" customWidth="1"/>
    <col min="8" max="8" width="10.7265625" bestFit="1" customWidth="1"/>
    <col min="9" max="9" width="11.81640625" bestFit="1" customWidth="1"/>
    <col min="12" max="12" width="8.7265625" customWidth="1"/>
    <col min="14" max="14" width="8.7265625" customWidth="1"/>
  </cols>
  <sheetData>
    <row r="1" spans="1:15" s="1" customFormat="1" ht="39" x14ac:dyDescent="0.2">
      <c r="A1" s="2"/>
      <c r="B1" s="3" t="s">
        <v>21</v>
      </c>
      <c r="C1" s="3" t="s">
        <v>56</v>
      </c>
      <c r="D1" s="3" t="s">
        <v>1</v>
      </c>
      <c r="E1" s="3" t="s">
        <v>19</v>
      </c>
      <c r="F1" s="3" t="s">
        <v>2</v>
      </c>
      <c r="G1" s="3" t="s">
        <v>20</v>
      </c>
      <c r="H1" s="3" t="s">
        <v>3</v>
      </c>
      <c r="I1" s="3" t="s">
        <v>4</v>
      </c>
    </row>
    <row r="2" spans="1:15" x14ac:dyDescent="0.2">
      <c r="A2" s="4" t="s">
        <v>18</v>
      </c>
      <c r="B2" s="4">
        <v>5</v>
      </c>
      <c r="C2" s="4">
        <v>5</v>
      </c>
      <c r="D2" s="4">
        <v>5</v>
      </c>
      <c r="E2" s="4">
        <v>4</v>
      </c>
      <c r="F2" s="4">
        <v>4</v>
      </c>
      <c r="G2" s="4">
        <v>2</v>
      </c>
      <c r="H2" s="4">
        <v>37</v>
      </c>
      <c r="I2" s="4">
        <f>SUM(B2:H2)</f>
        <v>62</v>
      </c>
    </row>
    <row r="3" spans="1:15" x14ac:dyDescent="0.2">
      <c r="A3" s="4" t="s">
        <v>5</v>
      </c>
      <c r="B3" s="5">
        <v>17975800</v>
      </c>
      <c r="C3" s="5">
        <v>16084000</v>
      </c>
      <c r="D3" s="5">
        <v>13472000</v>
      </c>
      <c r="E3" s="5">
        <v>12825700</v>
      </c>
      <c r="F3" s="5">
        <v>10923400</v>
      </c>
      <c r="G3" s="5">
        <v>8152600</v>
      </c>
      <c r="H3" s="5">
        <v>60412300</v>
      </c>
      <c r="I3" s="5">
        <f>SUM(B3:H3)</f>
        <v>139845800</v>
      </c>
      <c r="K3" t="s">
        <v>39</v>
      </c>
      <c r="L3" s="12" t="s">
        <v>40</v>
      </c>
    </row>
    <row r="4" spans="1:15" x14ac:dyDescent="0.2">
      <c r="A4" s="4" t="s">
        <v>16</v>
      </c>
      <c r="B4" s="6">
        <f>(B3/I3)</f>
        <v>0.12854014922149967</v>
      </c>
      <c r="C4" s="6">
        <f>(C3/I3)</f>
        <v>0.11501239222057437</v>
      </c>
      <c r="D4" s="6">
        <f>(D3/I3)</f>
        <v>9.6334677194452753E-2</v>
      </c>
      <c r="E4" s="6">
        <f>(E3/I3)</f>
        <v>9.171315835012564E-2</v>
      </c>
      <c r="F4" s="6">
        <f>(F3/I3)</f>
        <v>7.8110318650971289E-2</v>
      </c>
      <c r="G4" s="6">
        <f>(G3/I3)</f>
        <v>5.8297067198299843E-2</v>
      </c>
      <c r="H4" s="6">
        <f>(H3/I3)</f>
        <v>0.43199223716407642</v>
      </c>
      <c r="I4" s="5"/>
      <c r="K4" t="s">
        <v>38</v>
      </c>
    </row>
    <row r="5" spans="1:15" x14ac:dyDescent="0.2">
      <c r="A5" s="4" t="s">
        <v>6</v>
      </c>
      <c r="B5" s="5">
        <v>13012</v>
      </c>
      <c r="C5" s="5">
        <v>12181</v>
      </c>
      <c r="D5" s="5">
        <v>10734</v>
      </c>
      <c r="E5" s="5">
        <v>5986</v>
      </c>
      <c r="F5" s="5">
        <v>9777</v>
      </c>
      <c r="G5" s="5">
        <v>5308</v>
      </c>
      <c r="H5" s="5">
        <v>33716</v>
      </c>
      <c r="I5" s="5">
        <f>SUM(B5:H5)</f>
        <v>90714</v>
      </c>
      <c r="K5" s="13" t="s">
        <v>55</v>
      </c>
      <c r="L5" s="13"/>
      <c r="M5" s="13"/>
      <c r="N5" s="13"/>
      <c r="O5" s="13"/>
    </row>
    <row r="6" spans="1:15" x14ac:dyDescent="0.2">
      <c r="A6" s="4" t="s">
        <v>17</v>
      </c>
      <c r="B6" s="6">
        <f>(B5/I5)</f>
        <v>0.14343982185770665</v>
      </c>
      <c r="C6" s="6">
        <f>(C5/I5)</f>
        <v>0.13427916308397822</v>
      </c>
      <c r="D6" s="6">
        <f>(D5/I5)</f>
        <v>0.11832793174151729</v>
      </c>
      <c r="E6" s="6">
        <f>(E5/I5)</f>
        <v>6.598760940979341E-2</v>
      </c>
      <c r="F6" s="6">
        <f>(F5/I5)</f>
        <v>0.10777829221509359</v>
      </c>
      <c r="G6" s="6">
        <f>(G5/I5)</f>
        <v>5.8513570121480694E-2</v>
      </c>
      <c r="H6" s="6">
        <f>(H5/I5)</f>
        <v>0.37167361157043016</v>
      </c>
      <c r="I6" s="5"/>
      <c r="K6" s="13"/>
      <c r="L6" s="13"/>
      <c r="M6" s="13"/>
      <c r="N6" s="13"/>
      <c r="O6" s="13"/>
    </row>
    <row r="7" spans="1:15" x14ac:dyDescent="0.2">
      <c r="A7" s="4" t="s">
        <v>8</v>
      </c>
      <c r="B7" s="5">
        <v>112</v>
      </c>
      <c r="C7" s="5">
        <v>101</v>
      </c>
      <c r="D7" s="5">
        <v>105</v>
      </c>
      <c r="E7" s="5">
        <v>66</v>
      </c>
      <c r="F7" s="5">
        <v>107</v>
      </c>
      <c r="G7" s="5">
        <v>42</v>
      </c>
      <c r="H7" s="5">
        <v>431</v>
      </c>
      <c r="I7" s="5">
        <f>SUM(B7:H7)</f>
        <v>964</v>
      </c>
    </row>
    <row r="8" spans="1:15" x14ac:dyDescent="0.2">
      <c r="A8" s="4" t="s">
        <v>9</v>
      </c>
      <c r="B8" s="5">
        <v>60</v>
      </c>
      <c r="C8" s="5">
        <v>39</v>
      </c>
      <c r="D8" s="5">
        <v>49</v>
      </c>
      <c r="E8" s="5">
        <v>38</v>
      </c>
      <c r="F8" s="5">
        <v>26</v>
      </c>
      <c r="G8" s="5">
        <v>15</v>
      </c>
      <c r="H8" s="5">
        <v>175</v>
      </c>
      <c r="I8" s="5">
        <f>SUM(B8:H8)</f>
        <v>402</v>
      </c>
    </row>
    <row r="9" spans="1:15" x14ac:dyDescent="0.2">
      <c r="A9" s="4" t="s">
        <v>7</v>
      </c>
      <c r="B9" s="5">
        <v>54</v>
      </c>
      <c r="C9" s="5">
        <v>69</v>
      </c>
      <c r="D9" s="5">
        <v>57</v>
      </c>
      <c r="E9" s="5">
        <v>48</v>
      </c>
      <c r="F9" s="5">
        <v>55</v>
      </c>
      <c r="G9" s="5">
        <v>27</v>
      </c>
      <c r="H9" s="5">
        <v>253</v>
      </c>
      <c r="I9" s="5">
        <f t="shared" ref="I9:I17" si="0">SUM(B9:H9)</f>
        <v>563</v>
      </c>
    </row>
    <row r="10" spans="1:15" x14ac:dyDescent="0.2">
      <c r="A10" s="4" t="s">
        <v>10</v>
      </c>
      <c r="B10" s="5">
        <v>25</v>
      </c>
      <c r="C10" s="5">
        <v>23</v>
      </c>
      <c r="D10" s="5">
        <v>13</v>
      </c>
      <c r="E10" s="5">
        <v>3</v>
      </c>
      <c r="F10" s="5">
        <v>29</v>
      </c>
      <c r="G10" s="5">
        <v>12</v>
      </c>
      <c r="H10" s="5">
        <v>36</v>
      </c>
      <c r="I10" s="5">
        <f t="shared" si="0"/>
        <v>141</v>
      </c>
    </row>
    <row r="11" spans="1:15" x14ac:dyDescent="0.2">
      <c r="A11" s="4" t="s">
        <v>11</v>
      </c>
      <c r="B11" s="5">
        <v>4</v>
      </c>
      <c r="C11" s="5">
        <v>18</v>
      </c>
      <c r="D11" s="5">
        <v>43</v>
      </c>
      <c r="E11" s="5">
        <v>0</v>
      </c>
      <c r="F11" s="5">
        <v>8</v>
      </c>
      <c r="G11" s="5">
        <v>10</v>
      </c>
      <c r="H11" s="5">
        <v>37</v>
      </c>
      <c r="I11" s="5">
        <f t="shared" si="0"/>
        <v>120</v>
      </c>
      <c r="K11" s="14" t="s">
        <v>33</v>
      </c>
      <c r="L11" s="14"/>
      <c r="M11" s="14"/>
    </row>
    <row r="12" spans="1:15" x14ac:dyDescent="0.2">
      <c r="A12" s="4" t="s">
        <v>14</v>
      </c>
      <c r="B12" s="5">
        <v>23</v>
      </c>
      <c r="C12" s="5">
        <v>8</v>
      </c>
      <c r="D12" s="5">
        <v>10</v>
      </c>
      <c r="E12" s="5">
        <v>10</v>
      </c>
      <c r="F12" s="5">
        <v>10</v>
      </c>
      <c r="G12" s="5">
        <v>4</v>
      </c>
      <c r="H12" s="5">
        <v>47</v>
      </c>
      <c r="I12" s="5">
        <f t="shared" si="0"/>
        <v>112</v>
      </c>
      <c r="K12" s="4" t="s">
        <v>34</v>
      </c>
      <c r="L12" s="4" t="s">
        <v>27</v>
      </c>
      <c r="M12" s="4" t="s">
        <v>28</v>
      </c>
    </row>
    <row r="13" spans="1:15" x14ac:dyDescent="0.2">
      <c r="A13" s="4" t="s">
        <v>13</v>
      </c>
      <c r="B13" s="5">
        <v>5</v>
      </c>
      <c r="C13" s="5">
        <v>5</v>
      </c>
      <c r="D13" s="5">
        <v>8</v>
      </c>
      <c r="E13" s="5">
        <v>10</v>
      </c>
      <c r="F13" s="5">
        <v>13</v>
      </c>
      <c r="G13" s="5">
        <v>2</v>
      </c>
      <c r="H13" s="5">
        <v>21</v>
      </c>
      <c r="I13" s="5">
        <f t="shared" si="0"/>
        <v>64</v>
      </c>
      <c r="K13" s="4" t="s">
        <v>26</v>
      </c>
      <c r="L13" s="4">
        <v>2</v>
      </c>
      <c r="M13" s="4">
        <v>2</v>
      </c>
    </row>
    <row r="14" spans="1:15" x14ac:dyDescent="0.2">
      <c r="A14" s="4" t="s">
        <v>12</v>
      </c>
      <c r="B14" s="5">
        <v>4</v>
      </c>
      <c r="C14" s="5">
        <v>2</v>
      </c>
      <c r="D14" s="5">
        <v>2</v>
      </c>
      <c r="E14" s="5">
        <v>4</v>
      </c>
      <c r="F14" s="5">
        <v>2</v>
      </c>
      <c r="G14" s="5">
        <v>0</v>
      </c>
      <c r="H14" s="5">
        <v>11</v>
      </c>
      <c r="I14" s="5">
        <f t="shared" si="0"/>
        <v>25</v>
      </c>
      <c r="K14" s="4" t="s">
        <v>35</v>
      </c>
      <c r="L14" s="4">
        <v>1</v>
      </c>
      <c r="M14" s="4">
        <v>1</v>
      </c>
    </row>
    <row r="15" spans="1:15" x14ac:dyDescent="0.2">
      <c r="A15" s="4" t="s">
        <v>15</v>
      </c>
      <c r="B15" s="5">
        <v>14</v>
      </c>
      <c r="C15" s="5">
        <v>12</v>
      </c>
      <c r="D15" s="5">
        <v>2</v>
      </c>
      <c r="E15" s="5">
        <v>6</v>
      </c>
      <c r="F15" s="5">
        <v>4</v>
      </c>
      <c r="G15" s="5">
        <v>3</v>
      </c>
      <c r="H15" s="5">
        <v>17</v>
      </c>
      <c r="I15" s="5">
        <f t="shared" si="0"/>
        <v>58</v>
      </c>
      <c r="K15" s="4" t="s">
        <v>36</v>
      </c>
      <c r="L15" s="4">
        <v>0</v>
      </c>
      <c r="M15" s="4">
        <v>1</v>
      </c>
    </row>
    <row r="16" spans="1:15" x14ac:dyDescent="0.2">
      <c r="A16" s="4" t="s">
        <v>23</v>
      </c>
      <c r="B16" s="5">
        <v>64</v>
      </c>
      <c r="C16" s="5">
        <v>58</v>
      </c>
      <c r="D16" s="5">
        <v>68</v>
      </c>
      <c r="E16" s="5">
        <v>26</v>
      </c>
      <c r="F16" s="5">
        <v>55</v>
      </c>
      <c r="G16" s="5">
        <v>30</v>
      </c>
      <c r="H16" s="5">
        <v>206</v>
      </c>
      <c r="I16" s="5">
        <f t="shared" si="0"/>
        <v>507</v>
      </c>
      <c r="K16" s="4" t="s">
        <v>37</v>
      </c>
      <c r="L16" s="4">
        <v>1</v>
      </c>
      <c r="M16" s="4"/>
    </row>
    <row r="17" spans="1:13" x14ac:dyDescent="0.2">
      <c r="A17" s="4" t="s">
        <v>22</v>
      </c>
      <c r="B17" s="5">
        <v>4</v>
      </c>
      <c r="C17" s="5">
        <v>12</v>
      </c>
      <c r="D17" s="5">
        <v>5</v>
      </c>
      <c r="E17" s="5">
        <v>0</v>
      </c>
      <c r="F17" s="5">
        <v>10</v>
      </c>
      <c r="G17" s="5">
        <v>1</v>
      </c>
      <c r="H17" s="5">
        <v>64</v>
      </c>
      <c r="I17" s="5">
        <f t="shared" si="0"/>
        <v>96</v>
      </c>
      <c r="K17" s="4" t="s">
        <v>29</v>
      </c>
      <c r="L17" s="4">
        <v>2</v>
      </c>
      <c r="M17" s="4">
        <v>2</v>
      </c>
    </row>
    <row r="18" spans="1:13" x14ac:dyDescent="0.2">
      <c r="A18" s="4" t="s">
        <v>53</v>
      </c>
      <c r="B18" s="5">
        <f>Sheet2!E13</f>
        <v>15205</v>
      </c>
      <c r="C18">
        <f>Sheet2!G13</f>
        <v>13675</v>
      </c>
      <c r="D18" s="5">
        <f>Sheet2!I13</f>
        <v>12665</v>
      </c>
      <c r="E18">
        <f>Sheet2!K13</f>
        <v>8405</v>
      </c>
      <c r="F18" s="5">
        <f>Sheet2!M13</f>
        <v>11330</v>
      </c>
      <c r="G18">
        <f>Sheet2!O13</f>
        <v>5300</v>
      </c>
      <c r="H18" s="5">
        <f>Sheet2!Q13</f>
        <v>45040</v>
      </c>
      <c r="I18" s="5">
        <f>Sheet2!S13</f>
        <v>111620</v>
      </c>
      <c r="K18" s="4" t="s">
        <v>30</v>
      </c>
      <c r="L18" s="4">
        <v>2</v>
      </c>
      <c r="M18" s="4">
        <v>1</v>
      </c>
    </row>
    <row r="19" spans="1:13" x14ac:dyDescent="0.2">
      <c r="A19" s="4" t="s">
        <v>54</v>
      </c>
      <c r="B19" s="5">
        <f>Sheet2!D13</f>
        <v>2211.5</v>
      </c>
      <c r="C19" s="5">
        <f>Sheet2!F13</f>
        <v>2114</v>
      </c>
      <c r="D19" s="5">
        <f>Sheet2!H13</f>
        <v>1853</v>
      </c>
      <c r="E19" s="5">
        <f>Sheet2!J13</f>
        <v>1225</v>
      </c>
      <c r="F19" s="5">
        <f>Sheet2!L13</f>
        <v>1643.5</v>
      </c>
      <c r="G19" s="5">
        <f>Sheet2!N13</f>
        <v>803</v>
      </c>
      <c r="H19" s="5">
        <f>Sheet2!P13</f>
        <v>6247.5</v>
      </c>
      <c r="I19" s="5">
        <f>Sheet2!R13</f>
        <v>16097.5</v>
      </c>
      <c r="K19" s="4" t="s">
        <v>57</v>
      </c>
      <c r="L19" s="4">
        <v>0</v>
      </c>
      <c r="M19" s="4">
        <v>1</v>
      </c>
    </row>
    <row r="20" spans="1:13" x14ac:dyDescent="0.2">
      <c r="A20" s="4" t="s">
        <v>24</v>
      </c>
      <c r="B20" s="5">
        <v>32500</v>
      </c>
      <c r="C20" s="5">
        <v>31138</v>
      </c>
      <c r="D20" s="5">
        <v>27462</v>
      </c>
      <c r="E20" s="5">
        <v>9783</v>
      </c>
      <c r="F20" s="5">
        <v>26469</v>
      </c>
      <c r="G20" s="5">
        <v>13138</v>
      </c>
      <c r="H20" s="5">
        <v>81875</v>
      </c>
      <c r="I20" s="5">
        <f>SUM(B20:H20)</f>
        <v>222365</v>
      </c>
      <c r="K20" s="4" t="s">
        <v>31</v>
      </c>
      <c r="L20" s="4">
        <v>1</v>
      </c>
      <c r="M20" s="4">
        <v>1</v>
      </c>
    </row>
    <row r="21" spans="1:13" x14ac:dyDescent="0.2">
      <c r="A21" s="4" t="s">
        <v>25</v>
      </c>
      <c r="B21" s="5">
        <v>4</v>
      </c>
      <c r="C21" s="5">
        <v>4</v>
      </c>
      <c r="D21" s="4"/>
      <c r="E21" s="4"/>
      <c r="F21" s="5">
        <v>6</v>
      </c>
      <c r="G21" s="5">
        <v>0</v>
      </c>
      <c r="H21" s="5">
        <v>6</v>
      </c>
      <c r="I21" s="4"/>
      <c r="K21" s="4" t="s">
        <v>32</v>
      </c>
      <c r="L21" s="4">
        <v>1</v>
      </c>
      <c r="M21" s="4">
        <v>1</v>
      </c>
    </row>
    <row r="23" spans="1:13" x14ac:dyDescent="0.2">
      <c r="A23" t="s">
        <v>58</v>
      </c>
      <c r="B23" t="s">
        <v>59</v>
      </c>
    </row>
    <row r="24" spans="1:13" x14ac:dyDescent="0.2">
      <c r="B24" t="s">
        <v>60</v>
      </c>
    </row>
    <row r="25" spans="1:13" x14ac:dyDescent="0.2">
      <c r="B25" t="s">
        <v>61</v>
      </c>
    </row>
  </sheetData>
  <mergeCells count="2">
    <mergeCell ref="K5:O6"/>
    <mergeCell ref="K11:M1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D20" sqref="D20"/>
    </sheetView>
  </sheetViews>
  <sheetFormatPr defaultRowHeight="13" x14ac:dyDescent="0.2"/>
  <cols>
    <col min="2" max="3" width="8.81640625" bestFit="1" customWidth="1"/>
    <col min="4" max="4" width="10.81640625" bestFit="1" customWidth="1"/>
    <col min="5" max="5" width="9.6328125" bestFit="1" customWidth="1"/>
    <col min="6" max="18" width="8.81640625" bestFit="1" customWidth="1"/>
    <col min="19" max="19" width="9.6328125" bestFit="1" customWidth="1"/>
  </cols>
  <sheetData>
    <row r="1" spans="1:19" ht="52" x14ac:dyDescent="0.2">
      <c r="A1" s="7"/>
      <c r="D1" s="8" t="s">
        <v>21</v>
      </c>
      <c r="E1" s="8"/>
      <c r="F1" s="8" t="s">
        <v>0</v>
      </c>
      <c r="G1" s="8"/>
      <c r="H1" s="8" t="s">
        <v>1</v>
      </c>
      <c r="I1" s="8"/>
      <c r="J1" s="8" t="s">
        <v>19</v>
      </c>
      <c r="K1" s="8"/>
      <c r="L1" s="8" t="s">
        <v>2</v>
      </c>
      <c r="M1" s="8"/>
      <c r="N1" s="8" t="s">
        <v>20</v>
      </c>
      <c r="O1" s="8"/>
      <c r="P1" s="8" t="s">
        <v>3</v>
      </c>
      <c r="Q1" s="8"/>
      <c r="R1" s="8" t="s">
        <v>4</v>
      </c>
      <c r="S1" s="9"/>
    </row>
    <row r="2" spans="1:19" x14ac:dyDescent="0.2">
      <c r="A2" s="9" t="s">
        <v>41</v>
      </c>
      <c r="B2" s="10">
        <v>3</v>
      </c>
      <c r="C2" s="10">
        <v>30</v>
      </c>
      <c r="D2" s="10">
        <f>Sheet1!B7*Sheet2!B2</f>
        <v>336</v>
      </c>
      <c r="E2" s="10">
        <f>Sheet1!B7*Sheet2!C2</f>
        <v>3360</v>
      </c>
      <c r="F2" s="10">
        <f>Sheet1!C7*Sheet2!B2</f>
        <v>303</v>
      </c>
      <c r="G2" s="10">
        <f>Sheet1!C7*Sheet2!C2</f>
        <v>3030</v>
      </c>
      <c r="H2" s="10">
        <f>Sheet1!D7*Sheet2!B2</f>
        <v>315</v>
      </c>
      <c r="I2" s="10">
        <f>Sheet1!D7*Sheet2!C2</f>
        <v>3150</v>
      </c>
      <c r="J2" s="10">
        <f>Sheet1!E7*Sheet2!B2</f>
        <v>198</v>
      </c>
      <c r="K2" s="10">
        <f>Sheet1!E7*Sheet2!C2</f>
        <v>1980</v>
      </c>
      <c r="L2" s="10">
        <f>Sheet1!F7*Sheet2!B2</f>
        <v>321</v>
      </c>
      <c r="M2" s="10">
        <f>Sheet1!F7*Sheet2!C2</f>
        <v>3210</v>
      </c>
      <c r="N2" s="10">
        <f>Sheet1!G7*Sheet2!B2</f>
        <v>126</v>
      </c>
      <c r="O2" s="10">
        <f>Sheet1!G7*Sheet2!C2</f>
        <v>1260</v>
      </c>
      <c r="P2" s="10">
        <f>Sheet1!H7*Sheet2!B2</f>
        <v>1293</v>
      </c>
      <c r="Q2" s="10">
        <f>Sheet1!H7*Sheet2!C2</f>
        <v>12930</v>
      </c>
      <c r="R2" s="10">
        <f>Sheet1!I7*Sheet2!B2</f>
        <v>2892</v>
      </c>
      <c r="S2" s="10">
        <f>Sheet1!I7*Sheet2!C2</f>
        <v>28920</v>
      </c>
    </row>
    <row r="3" spans="1:19" x14ac:dyDescent="0.2">
      <c r="A3" s="9" t="s">
        <v>42</v>
      </c>
      <c r="B3" s="10">
        <v>3</v>
      </c>
      <c r="C3" s="10">
        <v>30</v>
      </c>
      <c r="D3" s="10">
        <f>Sheet1!B8*Sheet2!B3</f>
        <v>180</v>
      </c>
      <c r="E3" s="10">
        <f>Sheet1!B8*Sheet2!C3</f>
        <v>1800</v>
      </c>
      <c r="F3" s="10">
        <f>Sheet1!C8*Sheet2!B3</f>
        <v>117</v>
      </c>
      <c r="G3" s="10">
        <f>Sheet1!C8*Sheet2!C3</f>
        <v>1170</v>
      </c>
      <c r="H3" s="10">
        <f>Sheet1!D8*Sheet2!B3</f>
        <v>147</v>
      </c>
      <c r="I3" s="10">
        <f>Sheet1!D8*Sheet2!C3</f>
        <v>1470</v>
      </c>
      <c r="J3" s="10">
        <f>Sheet1!E8*Sheet2!B3</f>
        <v>114</v>
      </c>
      <c r="K3" s="10">
        <f>Sheet1!E8*Sheet2!C3</f>
        <v>1140</v>
      </c>
      <c r="L3" s="10">
        <f>Sheet1!F8*Sheet2!B3</f>
        <v>78</v>
      </c>
      <c r="M3" s="10">
        <f>Sheet1!F8*Sheet2!C3</f>
        <v>780</v>
      </c>
      <c r="N3" s="10">
        <f>Sheet1!G8*Sheet2!B3</f>
        <v>45</v>
      </c>
      <c r="O3" s="10">
        <f>Sheet1!G8*Sheet2!C3</f>
        <v>450</v>
      </c>
      <c r="P3" s="10">
        <f>Sheet1!H8*Sheet2!B3</f>
        <v>525</v>
      </c>
      <c r="Q3" s="10">
        <f>Sheet1!H8*Sheet2!C3</f>
        <v>5250</v>
      </c>
      <c r="R3" s="10">
        <f>Sheet1!I8*Sheet2!B3</f>
        <v>1206</v>
      </c>
      <c r="S3" s="10">
        <f>Sheet1!I8*Sheet2!C3</f>
        <v>12060</v>
      </c>
    </row>
    <row r="4" spans="1:19" x14ac:dyDescent="0.2">
      <c r="A4" s="9" t="s">
        <v>43</v>
      </c>
      <c r="B4" s="10">
        <v>6</v>
      </c>
      <c r="C4" s="10">
        <v>30</v>
      </c>
      <c r="D4" s="10">
        <f>Sheet1!B9*Sheet2!B4</f>
        <v>324</v>
      </c>
      <c r="E4" s="10">
        <f>Sheet1!B9*Sheet2!C4</f>
        <v>1620</v>
      </c>
      <c r="F4" s="10">
        <f>Sheet1!C9*Sheet2!B4</f>
        <v>414</v>
      </c>
      <c r="G4" s="10">
        <f>Sheet1!C9*Sheet2!C4</f>
        <v>2070</v>
      </c>
      <c r="H4" s="10">
        <f>Sheet1!D9*Sheet2!B4</f>
        <v>342</v>
      </c>
      <c r="I4" s="10">
        <f>Sheet1!D9*Sheet2!C4</f>
        <v>1710</v>
      </c>
      <c r="J4" s="10">
        <f>Sheet1!E9*Sheet2!B4</f>
        <v>288</v>
      </c>
      <c r="K4" s="10">
        <f>Sheet1!E9*Sheet2!C4</f>
        <v>1440</v>
      </c>
      <c r="L4" s="10">
        <f>Sheet1!F9*Sheet2!B4</f>
        <v>330</v>
      </c>
      <c r="M4" s="10">
        <f>Sheet1!F9*Sheet2!C4</f>
        <v>1650</v>
      </c>
      <c r="N4" s="10">
        <f>Sheet1!G9*Sheet2!B4</f>
        <v>162</v>
      </c>
      <c r="O4" s="10">
        <f>Sheet1!G9*Sheet2!C4</f>
        <v>810</v>
      </c>
      <c r="P4" s="10">
        <f>Sheet1!H9*Sheet2!B4</f>
        <v>1518</v>
      </c>
      <c r="Q4" s="10">
        <f>Sheet1!H9*Sheet2!C4</f>
        <v>7590</v>
      </c>
      <c r="R4" s="10">
        <f>Sheet1!I9*Sheet2!B4</f>
        <v>3378</v>
      </c>
      <c r="S4" s="10">
        <f>Sheet1!I9*Sheet2!C4</f>
        <v>16890</v>
      </c>
    </row>
    <row r="5" spans="1:19" x14ac:dyDescent="0.2">
      <c r="A5" s="9" t="s">
        <v>44</v>
      </c>
      <c r="B5" s="10">
        <v>9</v>
      </c>
      <c r="C5" s="10">
        <v>45</v>
      </c>
      <c r="D5" s="10">
        <f>Sheet1!B10*Sheet2!B5</f>
        <v>225</v>
      </c>
      <c r="E5" s="10">
        <f>Sheet1!B10*Sheet2!C5</f>
        <v>1125</v>
      </c>
      <c r="F5" s="10">
        <f>Sheet1!C10*Sheet2!B5</f>
        <v>207</v>
      </c>
      <c r="G5" s="10">
        <f>Sheet1!C10*Sheet2!C5</f>
        <v>1035</v>
      </c>
      <c r="H5" s="10">
        <f>Sheet1!D10*Sheet2!B5</f>
        <v>117</v>
      </c>
      <c r="I5" s="10">
        <f>Sheet1!D10*Sheet2!C5</f>
        <v>585</v>
      </c>
      <c r="J5" s="10">
        <f>Sheet1!E10*Sheet2!B5</f>
        <v>27</v>
      </c>
      <c r="K5" s="10">
        <f>Sheet1!E10*Sheet2!C5</f>
        <v>135</v>
      </c>
      <c r="L5" s="10">
        <f>Sheet1!F10*Sheet2!B5</f>
        <v>261</v>
      </c>
      <c r="M5" s="10">
        <f>Sheet1!F10*Sheet2!C5</f>
        <v>1305</v>
      </c>
      <c r="N5" s="10">
        <f>Sheet1!G10*Sheet2!B5</f>
        <v>108</v>
      </c>
      <c r="O5" s="10">
        <f>Sheet1!G10*Sheet2!C5</f>
        <v>540</v>
      </c>
      <c r="P5" s="10">
        <f>Sheet1!H10*Sheet2!B5</f>
        <v>324</v>
      </c>
      <c r="Q5" s="10">
        <f>Sheet1!H10*Sheet2!C5</f>
        <v>1620</v>
      </c>
      <c r="R5" s="10">
        <f>Sheet1!I10*Sheet2!B5</f>
        <v>1269</v>
      </c>
      <c r="S5" s="10">
        <f>Sheet1!I10*Sheet2!C5</f>
        <v>6345</v>
      </c>
    </row>
    <row r="6" spans="1:19" x14ac:dyDescent="0.2">
      <c r="A6" s="9" t="s">
        <v>45</v>
      </c>
      <c r="B6" s="10">
        <v>12</v>
      </c>
      <c r="C6" s="10">
        <v>60</v>
      </c>
      <c r="D6" s="10">
        <f>Sheet1!B11*Sheet2!B6</f>
        <v>48</v>
      </c>
      <c r="E6" s="10">
        <f>Sheet1!B11*Sheet2!C6</f>
        <v>240</v>
      </c>
      <c r="F6" s="10">
        <f>Sheet1!C11*Sheet2!B6</f>
        <v>216</v>
      </c>
      <c r="G6" s="10">
        <f>Sheet1!C11*Sheet2!C6</f>
        <v>1080</v>
      </c>
      <c r="H6" s="10">
        <f>Sheet1!D11*Sheet2!B6</f>
        <v>516</v>
      </c>
      <c r="I6" s="10">
        <f>Sheet1!D11*Sheet2!C6</f>
        <v>2580</v>
      </c>
      <c r="J6" s="10">
        <f>Sheet1!E11*Sheet2!B6</f>
        <v>0</v>
      </c>
      <c r="K6" s="10">
        <f>Sheet1!E11*Sheet2!C6</f>
        <v>0</v>
      </c>
      <c r="L6" s="10">
        <f>Sheet1!F11*Sheet2!B6</f>
        <v>96</v>
      </c>
      <c r="M6" s="10">
        <f>Sheet1!F11*Sheet2!C6</f>
        <v>480</v>
      </c>
      <c r="N6" s="10">
        <f>Sheet1!G11*Sheet2!B6</f>
        <v>120</v>
      </c>
      <c r="O6" s="10">
        <f>Sheet1!G11*Sheet2!C6</f>
        <v>600</v>
      </c>
      <c r="P6" s="10">
        <f>Sheet1!H11*Sheet2!B6</f>
        <v>444</v>
      </c>
      <c r="Q6" s="10">
        <f>Sheet1!H11*Sheet2!C6</f>
        <v>2220</v>
      </c>
      <c r="R6" s="10">
        <f>Sheet1!I11*Sheet2!B6</f>
        <v>1440</v>
      </c>
      <c r="S6" s="10">
        <f>Sheet1!I11*Sheet2!C6</f>
        <v>7200</v>
      </c>
    </row>
    <row r="7" spans="1:19" x14ac:dyDescent="0.2">
      <c r="A7" s="9" t="s">
        <v>46</v>
      </c>
      <c r="B7" s="10">
        <v>7.5</v>
      </c>
      <c r="C7" s="10">
        <v>80</v>
      </c>
      <c r="D7" s="10">
        <f>Sheet1!B12*Sheet2!B7</f>
        <v>172.5</v>
      </c>
      <c r="E7" s="10">
        <f>Sheet1!B12*Sheet2!C7</f>
        <v>1840</v>
      </c>
      <c r="F7" s="10">
        <f>Sheet1!C12*Sheet2!B7</f>
        <v>60</v>
      </c>
      <c r="G7" s="10">
        <f>Sheet1!C12*Sheet2!C7</f>
        <v>640</v>
      </c>
      <c r="H7" s="10">
        <f>Sheet1!D12*Sheet2!B7</f>
        <v>75</v>
      </c>
      <c r="I7" s="10">
        <f>Sheet1!D12*Sheet2!C7</f>
        <v>800</v>
      </c>
      <c r="J7" s="10">
        <f>Sheet1!E12*Sheet2!B7</f>
        <v>75</v>
      </c>
      <c r="K7" s="10">
        <f>Sheet1!E12*Sheet2!C7</f>
        <v>800</v>
      </c>
      <c r="L7" s="10">
        <f>Sheet1!F12*Sheet2!B7</f>
        <v>75</v>
      </c>
      <c r="M7" s="10">
        <f>Sheet1!F12*Sheet2!C7</f>
        <v>800</v>
      </c>
      <c r="N7" s="10">
        <f>Sheet1!G12*Sheet2!B7</f>
        <v>30</v>
      </c>
      <c r="O7" s="10">
        <f>Sheet1!G12*Sheet2!C7</f>
        <v>320</v>
      </c>
      <c r="P7" s="10">
        <f>Sheet1!H12*Sheet2!B7</f>
        <v>352.5</v>
      </c>
      <c r="Q7" s="10">
        <f>Sheet1!H12*Sheet2!C7</f>
        <v>3760</v>
      </c>
      <c r="R7" s="10">
        <f>Sheet1!I12*Sheet2!B7</f>
        <v>840</v>
      </c>
      <c r="S7" s="10">
        <f>Sheet1!I12*Sheet2!C7</f>
        <v>8960</v>
      </c>
    </row>
    <row r="8" spans="1:19" x14ac:dyDescent="0.2">
      <c r="A8" s="9" t="s">
        <v>47</v>
      </c>
      <c r="B8" s="10">
        <v>10</v>
      </c>
      <c r="C8" s="10">
        <v>60</v>
      </c>
      <c r="D8" s="10">
        <f>Sheet1!B13*Sheet2!B8</f>
        <v>50</v>
      </c>
      <c r="E8" s="10">
        <f>Sheet1!B13*Sheet2!C8</f>
        <v>300</v>
      </c>
      <c r="F8" s="10">
        <f>Sheet1!C13*Sheet2!B8</f>
        <v>50</v>
      </c>
      <c r="G8" s="10">
        <f>Sheet1!C13*Sheet2!C8</f>
        <v>300</v>
      </c>
      <c r="H8" s="10">
        <f>Sheet1!D13*Sheet2!B8</f>
        <v>80</v>
      </c>
      <c r="I8" s="10">
        <f>Sheet1!D13*Sheet2!C8</f>
        <v>480</v>
      </c>
      <c r="J8" s="10">
        <f>Sheet1!E13*Sheet2!B8</f>
        <v>100</v>
      </c>
      <c r="K8" s="10">
        <f>Sheet1!E13*Sheet2!C8</f>
        <v>600</v>
      </c>
      <c r="L8" s="10">
        <f>Sheet1!F13*Sheet2!B8</f>
        <v>130</v>
      </c>
      <c r="M8" s="10">
        <f>Sheet1!F13*Sheet2!C8</f>
        <v>780</v>
      </c>
      <c r="N8" s="10">
        <f>Sheet1!G13*Sheet2!B8</f>
        <v>20</v>
      </c>
      <c r="O8" s="10">
        <f>Sheet1!G13*Sheet2!C8</f>
        <v>120</v>
      </c>
      <c r="P8" s="10">
        <f>Sheet1!H13*Sheet2!B8</f>
        <v>210</v>
      </c>
      <c r="Q8" s="10">
        <f>Sheet1!H13*Sheet2!C8</f>
        <v>1260</v>
      </c>
      <c r="R8" s="10">
        <f>Sheet1!I13*Sheet2!B8</f>
        <v>640</v>
      </c>
      <c r="S8" s="10">
        <f>Sheet1!I13*Sheet2!C8</f>
        <v>3840</v>
      </c>
    </row>
    <row r="9" spans="1:19" x14ac:dyDescent="0.2">
      <c r="A9" t="s">
        <v>48</v>
      </c>
      <c r="B9" s="11">
        <v>24</v>
      </c>
      <c r="C9" s="11">
        <v>120</v>
      </c>
      <c r="D9" s="10">
        <f>Sheet1!B14*Sheet2!B9</f>
        <v>96</v>
      </c>
      <c r="E9" s="10">
        <f>Sheet1!B14*Sheet2!C9</f>
        <v>480</v>
      </c>
      <c r="F9" s="10">
        <f>Sheet1!C14*Sheet2!B9</f>
        <v>48</v>
      </c>
      <c r="G9" s="10">
        <f>Sheet1!C14*Sheet2!C9</f>
        <v>240</v>
      </c>
      <c r="H9" s="10">
        <f>Sheet1!D14*Sheet2!B9</f>
        <v>48</v>
      </c>
      <c r="I9" s="10">
        <f>Sheet1!D14*Sheet2!C9</f>
        <v>240</v>
      </c>
      <c r="J9" s="10">
        <f>Sheet1!E14*Sheet2!B9</f>
        <v>96</v>
      </c>
      <c r="K9" s="10">
        <f>Sheet1!E14*Sheet2!C9</f>
        <v>480</v>
      </c>
      <c r="L9" s="10">
        <f>Sheet1!F14*Sheet2!B9</f>
        <v>48</v>
      </c>
      <c r="M9" s="10">
        <f>Sheet1!F14*Sheet2!C9</f>
        <v>240</v>
      </c>
      <c r="N9" s="10">
        <f>Sheet1!G14*Sheet2!B9</f>
        <v>0</v>
      </c>
      <c r="O9" s="10">
        <f>Sheet1!G14*Sheet2!C9</f>
        <v>0</v>
      </c>
      <c r="P9" s="10">
        <f>Sheet1!H14*Sheet2!B9</f>
        <v>264</v>
      </c>
      <c r="Q9" s="10">
        <f>Sheet1!H14*Sheet2!C9</f>
        <v>1320</v>
      </c>
      <c r="R9" s="10">
        <f>Sheet1!I14*Sheet2!B9</f>
        <v>600</v>
      </c>
      <c r="S9" s="10">
        <f>Sheet1!I14*Sheet2!C9</f>
        <v>3000</v>
      </c>
    </row>
    <row r="10" spans="1:19" x14ac:dyDescent="0.2">
      <c r="A10" t="s">
        <v>49</v>
      </c>
      <c r="B10" s="11">
        <v>48</v>
      </c>
      <c r="C10" s="11">
        <v>240</v>
      </c>
      <c r="D10" s="10">
        <f>Sheet1!B15*Sheet2!B10</f>
        <v>672</v>
      </c>
      <c r="E10" s="10">
        <f>Sheet1!B15*Sheet2!C10</f>
        <v>3360</v>
      </c>
      <c r="F10" s="10">
        <f>Sheet1!C15*Sheet2!B10</f>
        <v>576</v>
      </c>
      <c r="G10" s="10">
        <f>Sheet1!C15*Sheet2!C10</f>
        <v>2880</v>
      </c>
      <c r="H10" s="10">
        <f>Sheet1!D15*Sheet2!B10</f>
        <v>96</v>
      </c>
      <c r="I10" s="10">
        <f>Sheet1!D15*Sheet2!C10</f>
        <v>480</v>
      </c>
      <c r="J10" s="10">
        <f>Sheet1!E15*Sheet2!B10</f>
        <v>288</v>
      </c>
      <c r="K10" s="10">
        <f>Sheet1!E15*Sheet2!C10</f>
        <v>1440</v>
      </c>
      <c r="L10" s="10">
        <f>Sheet1!F15*Sheet2!B10</f>
        <v>192</v>
      </c>
      <c r="M10" s="10">
        <f>Sheet1!F15*Sheet2!C10</f>
        <v>960</v>
      </c>
      <c r="N10" s="10">
        <f>Sheet1!G15*Sheet2!B10</f>
        <v>144</v>
      </c>
      <c r="O10" s="10">
        <f>Sheet1!G15*Sheet2!C10</f>
        <v>720</v>
      </c>
      <c r="P10" s="10">
        <f>Sheet1!H15*Sheet2!B10</f>
        <v>816</v>
      </c>
      <c r="Q10" s="10">
        <f>Sheet1!H15*Sheet2!C10</f>
        <v>4080</v>
      </c>
      <c r="R10" s="10">
        <f>Sheet1!I15*Sheet2!B10</f>
        <v>2784</v>
      </c>
      <c r="S10" s="10">
        <f>Sheet1!I15*Sheet2!C10</f>
        <v>13920</v>
      </c>
    </row>
    <row r="11" spans="1:19" x14ac:dyDescent="0.2">
      <c r="A11" t="s">
        <v>50</v>
      </c>
      <c r="B11" s="11">
        <v>1.5</v>
      </c>
      <c r="C11" s="11">
        <v>15</v>
      </c>
      <c r="D11" s="10">
        <f>Sheet1!B16*Sheet2!B11</f>
        <v>96</v>
      </c>
      <c r="E11" s="10">
        <f>Sheet1!B16*Sheet2!C11</f>
        <v>960</v>
      </c>
      <c r="F11" s="10">
        <f>Sheet1!C16*Sheet2!B11</f>
        <v>87</v>
      </c>
      <c r="G11" s="10">
        <f>Sheet1!C16*Sheet2!C11</f>
        <v>870</v>
      </c>
      <c r="H11" s="10">
        <f>Sheet1!D16*Sheet2!B11</f>
        <v>102</v>
      </c>
      <c r="I11" s="10">
        <f>Sheet1!D16*Sheet2!C11</f>
        <v>1020</v>
      </c>
      <c r="J11" s="10">
        <f>Sheet1!E16*Sheet2!B11</f>
        <v>39</v>
      </c>
      <c r="K11" s="10">
        <f>Sheet1!E16*Sheet2!C11</f>
        <v>390</v>
      </c>
      <c r="L11" s="10">
        <f>Sheet1!F16*Sheet2!B11</f>
        <v>82.5</v>
      </c>
      <c r="M11" s="10">
        <f>Sheet1!F16*Sheet2!C11</f>
        <v>825</v>
      </c>
      <c r="N11" s="10">
        <f>Sheet1!G16*Sheet2!B11</f>
        <v>45</v>
      </c>
      <c r="O11" s="10">
        <f>Sheet1!G16*Sheet2!C11</f>
        <v>450</v>
      </c>
      <c r="P11" s="10">
        <f>Sheet1!H16*Sheet2!B11</f>
        <v>309</v>
      </c>
      <c r="Q11" s="10">
        <f>Sheet1!H16*Sheet2!C11</f>
        <v>3090</v>
      </c>
      <c r="R11" s="10">
        <f>Sheet1!I16*Sheet2!B11</f>
        <v>760.5</v>
      </c>
      <c r="S11" s="10">
        <f>Sheet1!I16*Sheet2!C11</f>
        <v>7605</v>
      </c>
    </row>
    <row r="12" spans="1:19" x14ac:dyDescent="0.2">
      <c r="A12" t="s">
        <v>51</v>
      </c>
      <c r="B12" s="11">
        <v>3</v>
      </c>
      <c r="C12" s="11">
        <v>30</v>
      </c>
      <c r="D12" s="10">
        <f>Sheet1!B17*Sheet2!B12</f>
        <v>12</v>
      </c>
      <c r="E12" s="10">
        <f>Sheet1!B17*Sheet2!C12</f>
        <v>120</v>
      </c>
      <c r="F12" s="10">
        <f>Sheet1!C17*Sheet2!B12</f>
        <v>36</v>
      </c>
      <c r="G12" s="10">
        <f>Sheet1!C17*Sheet2!C12</f>
        <v>360</v>
      </c>
      <c r="H12" s="10">
        <f>Sheet1!D17*Sheet2!B12</f>
        <v>15</v>
      </c>
      <c r="I12" s="10">
        <f>Sheet1!D17*Sheet2!C12</f>
        <v>150</v>
      </c>
      <c r="J12" s="10">
        <f>Sheet1!E17*Sheet2!B12</f>
        <v>0</v>
      </c>
      <c r="K12" s="10">
        <f>Sheet1!E17*Sheet2!C12</f>
        <v>0</v>
      </c>
      <c r="L12" s="10">
        <f>Sheet1!F17*Sheet2!B12</f>
        <v>30</v>
      </c>
      <c r="M12" s="10">
        <f>Sheet1!F17*Sheet2!C12</f>
        <v>300</v>
      </c>
      <c r="N12" s="10">
        <f>Sheet1!G17*Sheet2!B12</f>
        <v>3</v>
      </c>
      <c r="O12" s="10">
        <f>Sheet1!G17*Sheet2!C12</f>
        <v>30</v>
      </c>
      <c r="P12" s="10">
        <f>Sheet1!H17*Sheet2!B12</f>
        <v>192</v>
      </c>
      <c r="Q12" s="10">
        <f>Sheet1!H17*Sheet2!C12</f>
        <v>1920</v>
      </c>
      <c r="R12" s="10">
        <f>Sheet1!I17*Sheet2!B12</f>
        <v>288</v>
      </c>
      <c r="S12" s="10">
        <f>Sheet1!I17*Sheet2!C12</f>
        <v>2880</v>
      </c>
    </row>
    <row r="13" spans="1:19" x14ac:dyDescent="0.2">
      <c r="A13" t="s">
        <v>52</v>
      </c>
      <c r="B13" s="11"/>
      <c r="C13" s="11"/>
      <c r="D13" s="11">
        <f>SUM(D2:D12)</f>
        <v>2211.5</v>
      </c>
      <c r="E13" s="11">
        <f t="shared" ref="E13:S13" si="0">SUM(E2:E12)</f>
        <v>15205</v>
      </c>
      <c r="F13" s="11">
        <f t="shared" si="0"/>
        <v>2114</v>
      </c>
      <c r="G13" s="11">
        <f t="shared" si="0"/>
        <v>13675</v>
      </c>
      <c r="H13" s="11">
        <f t="shared" si="0"/>
        <v>1853</v>
      </c>
      <c r="I13" s="11">
        <f t="shared" si="0"/>
        <v>12665</v>
      </c>
      <c r="J13" s="11">
        <f t="shared" si="0"/>
        <v>1225</v>
      </c>
      <c r="K13" s="11">
        <f t="shared" si="0"/>
        <v>8405</v>
      </c>
      <c r="L13" s="11">
        <f t="shared" si="0"/>
        <v>1643.5</v>
      </c>
      <c r="M13" s="11">
        <f t="shared" si="0"/>
        <v>11330</v>
      </c>
      <c r="N13" s="11">
        <f t="shared" si="0"/>
        <v>803</v>
      </c>
      <c r="O13" s="11">
        <f t="shared" si="0"/>
        <v>5300</v>
      </c>
      <c r="P13" s="11">
        <f t="shared" si="0"/>
        <v>6247.5</v>
      </c>
      <c r="Q13" s="11">
        <f t="shared" si="0"/>
        <v>45040</v>
      </c>
      <c r="R13" s="11">
        <f t="shared" si="0"/>
        <v>16097.5</v>
      </c>
      <c r="S13" s="11">
        <f t="shared" si="0"/>
        <v>111620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TSUTAYA香里園店</dc:creator>
  <cp:lastModifiedBy>TSUTAYA香里園店</cp:lastModifiedBy>
  <dcterms:created xsi:type="dcterms:W3CDTF">2017-02-03T01:28:37Z</dcterms:created>
  <dcterms:modified xsi:type="dcterms:W3CDTF">2017-02-10T06:25:50Z</dcterms:modified>
</cp:coreProperties>
</file>