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firstSheet="1" activeTab="4"/>
  </bookViews>
  <sheets>
    <sheet name="でる☆れぼ" sheetId="1" r:id="rId1"/>
    <sheet name="スターにしきの" sheetId="2" r:id="rId2"/>
    <sheet name="BJ" sheetId="3" r:id="rId3"/>
    <sheet name="ベルエポック" sheetId="4" r:id="rId4"/>
    <sheet name="加熱交差" sheetId="5" r:id="rId5"/>
    <sheet name="糟屋連邦" sheetId="6" r:id="rId6"/>
    <sheet name="テンプレ" sheetId="7" r:id="rId7"/>
  </sheets>
  <definedNames/>
  <calcPr fullCalcOnLoad="1"/>
</workbook>
</file>

<file path=xl/sharedStrings.xml><?xml version="1.0" encoding="utf-8"?>
<sst xmlns="http://schemas.openxmlformats.org/spreadsheetml/2006/main" count="631" uniqueCount="326">
  <si>
    <t>母　　名</t>
  </si>
  <si>
    <t>性別</t>
  </si>
  <si>
    <t>父　　名</t>
  </si>
  <si>
    <t>馬　　名</t>
  </si>
  <si>
    <t>厩　舎</t>
  </si>
  <si>
    <t>出走数</t>
  </si>
  <si>
    <t>勝ち数</t>
  </si>
  <si>
    <t>連対数</t>
  </si>
  <si>
    <t>連対率</t>
  </si>
  <si>
    <t>獲得ｐｔ</t>
  </si>
  <si>
    <t>1位</t>
  </si>
  <si>
    <t>2位</t>
  </si>
  <si>
    <t>3位</t>
  </si>
  <si>
    <t>4位</t>
  </si>
  <si>
    <t>5位</t>
  </si>
  <si>
    <t>6位</t>
  </si>
  <si>
    <t>7位</t>
  </si>
  <si>
    <t>8位</t>
  </si>
  <si>
    <t>9位</t>
  </si>
  <si>
    <t>10位</t>
  </si>
  <si>
    <t>合計</t>
  </si>
  <si>
    <t>特別ｐｔ２</t>
  </si>
  <si>
    <t>特別ｐｔ１</t>
  </si>
  <si>
    <t>合計ポイント</t>
  </si>
  <si>
    <t>特別付加ポイント</t>
  </si>
  <si>
    <t>ＵＲＬ</t>
  </si>
  <si>
    <t>順位</t>
  </si>
  <si>
    <t>糟屋連邦</t>
  </si>
  <si>
    <t>牡</t>
  </si>
  <si>
    <t>アグネスタキオン</t>
  </si>
  <si>
    <t>栗・松田博</t>
  </si>
  <si>
    <t>牝</t>
  </si>
  <si>
    <t>ジャングルポケット</t>
  </si>
  <si>
    <t>栗・角居</t>
  </si>
  <si>
    <t>栗・音無</t>
  </si>
  <si>
    <t>スペシャルウィーク</t>
  </si>
  <si>
    <t>栗・佐々木</t>
  </si>
  <si>
    <t>タニノギムレット</t>
  </si>
  <si>
    <t>美・二ノ宮</t>
  </si>
  <si>
    <t>Ｕ　　Ｒ　　Ｌ</t>
  </si>
  <si>
    <t>栗・松田国</t>
  </si>
  <si>
    <t>美・藤澤</t>
  </si>
  <si>
    <t>マンハッタンカフェ</t>
  </si>
  <si>
    <t>シンボリクリスエス</t>
  </si>
  <si>
    <t>タイキシャトル</t>
  </si>
  <si>
    <t>マストシーストップ</t>
  </si>
  <si>
    <t>栗・藤岡健</t>
  </si>
  <si>
    <t>加熱交差</t>
  </si>
  <si>
    <t>名前</t>
  </si>
  <si>
    <t>栗・橋口</t>
  </si>
  <si>
    <t>フレンチデピュティ</t>
  </si>
  <si>
    <t>栗・池江寿</t>
  </si>
  <si>
    <t>美・大久保洋</t>
  </si>
  <si>
    <t>ベルエポック</t>
  </si>
  <si>
    <t>クロフネ</t>
  </si>
  <si>
    <t>栗・森</t>
  </si>
  <si>
    <t>栗・池江郎</t>
  </si>
  <si>
    <t>スターにしきの</t>
  </si>
  <si>
    <t>ローザネイ</t>
  </si>
  <si>
    <t>栗・友道</t>
  </si>
  <si>
    <t>ＢＪ</t>
  </si>
  <si>
    <t>サクラバクシンオー</t>
  </si>
  <si>
    <t>ダンスインザダーク</t>
  </si>
  <si>
    <t>栗・昆</t>
  </si>
  <si>
    <t>でる☆れぼりゅーしょん</t>
  </si>
  <si>
    <t>ヴェイルオブアヴァロン</t>
  </si>
  <si>
    <t>ビスクドール</t>
  </si>
  <si>
    <t>スプリングマンボ</t>
  </si>
  <si>
    <t>バイラリーナ</t>
  </si>
  <si>
    <t>ディアボレッサ</t>
  </si>
  <si>
    <t>タイフウジョオー</t>
  </si>
  <si>
    <t>サーモンタイム</t>
  </si>
  <si>
    <t>ダンシングアウンティー</t>
  </si>
  <si>
    <t>ヒシアイドル</t>
  </si>
  <si>
    <t>スペシャルウィーク</t>
  </si>
  <si>
    <t>ガンズオブナバロン</t>
  </si>
  <si>
    <t>タニノギムレット</t>
  </si>
  <si>
    <t>ジュモー</t>
  </si>
  <si>
    <t>シンボリクリスエス</t>
  </si>
  <si>
    <t>スズカスコーピオン</t>
  </si>
  <si>
    <t>栗・橋田</t>
  </si>
  <si>
    <t>トワイニング</t>
  </si>
  <si>
    <t>バイラオーラ</t>
  </si>
  <si>
    <t>美・後藤</t>
  </si>
  <si>
    <t>トワイニング</t>
  </si>
  <si>
    <t>ブラストヘッド</t>
  </si>
  <si>
    <t>美・萩原</t>
  </si>
  <si>
    <t>ボーカリスト</t>
  </si>
  <si>
    <t>栗・安達</t>
  </si>
  <si>
    <t>エイシンタイガー</t>
  </si>
  <si>
    <t>栗・西園</t>
  </si>
  <si>
    <t>タイキシャトル</t>
  </si>
  <si>
    <t>パスピエ</t>
  </si>
  <si>
    <t>栗・小崎</t>
  </si>
  <si>
    <t>ゴールドアリュール</t>
  </si>
  <si>
    <t>キンショーノボス</t>
  </si>
  <si>
    <t>栗・中村均</t>
  </si>
  <si>
    <t>スマートタイタン</t>
  </si>
  <si>
    <t>レコード1、大差1</t>
  </si>
  <si>
    <t>デ勝</t>
  </si>
  <si>
    <t>11月19日チェンジ</t>
  </si>
  <si>
    <t>シンボリクリスエス</t>
  </si>
  <si>
    <t>リクエストソング</t>
  </si>
  <si>
    <t>栗・石坂</t>
  </si>
  <si>
    <t>12月9日チェンジ</t>
  </si>
  <si>
    <t>アグネスデジタル</t>
  </si>
  <si>
    <t>ケイアイテンジン</t>
  </si>
  <si>
    <t>栗・白井</t>
  </si>
  <si>
    <t>エアグルーヴ</t>
  </si>
  <si>
    <t>フォゲッタブル</t>
  </si>
  <si>
    <t>スーア</t>
  </si>
  <si>
    <t>サトノエンペラー</t>
  </si>
  <si>
    <t>ブロードアピール</t>
  </si>
  <si>
    <t>キングカメハメハ</t>
  </si>
  <si>
    <t>ミスアンコール</t>
  </si>
  <si>
    <t>インヴァイト</t>
  </si>
  <si>
    <t>バレークイーン</t>
  </si>
  <si>
    <t>ネオユニヴァース</t>
  </si>
  <si>
    <t>ネオユニヴァース</t>
  </si>
  <si>
    <t>アンライバルド</t>
  </si>
  <si>
    <t>ヴェルヴェットクイーン</t>
  </si>
  <si>
    <t>Dubai Destination</t>
  </si>
  <si>
    <t>リラックススマイル</t>
  </si>
  <si>
    <t>ロゼットネビュラ</t>
  </si>
  <si>
    <t>メモリーズオブロニー</t>
  </si>
  <si>
    <t>ツルマルジャパン</t>
  </si>
  <si>
    <t>栗・坂口則</t>
  </si>
  <si>
    <t>ピースオブワールド</t>
  </si>
  <si>
    <t>ラブアンドピース</t>
  </si>
  <si>
    <t>栗・坂口大</t>
  </si>
  <si>
    <t>ローズバド</t>
  </si>
  <si>
    <t>ローズリパブリック</t>
  </si>
  <si>
    <t>コロナドズクエスト</t>
  </si>
  <si>
    <t>初志貫徹</t>
  </si>
  <si>
    <t>フサイチエアデール</t>
  </si>
  <si>
    <t>サイオン</t>
  </si>
  <si>
    <t>美・堀</t>
  </si>
  <si>
    <t>レーヴドスカー</t>
  </si>
  <si>
    <t>アプレザンレーヴ</t>
  </si>
  <si>
    <t>グレースアドマイヤ</t>
  </si>
  <si>
    <t>アグネスタキオン</t>
  </si>
  <si>
    <t>タクティクス</t>
  </si>
  <si>
    <t>レッドチリペッパー</t>
  </si>
  <si>
    <t>ペパーミントラヴ</t>
  </si>
  <si>
    <t>アランセラ</t>
  </si>
  <si>
    <t>シェリーザ</t>
  </si>
  <si>
    <t>アラシヲヨブオトコ</t>
  </si>
  <si>
    <t>プロフェシーライツ</t>
  </si>
  <si>
    <t>サクラプレジデント</t>
  </si>
  <si>
    <t>ジュウクタイザン</t>
  </si>
  <si>
    <t>メジロシャレード</t>
  </si>
  <si>
    <t>ヴァンドノワール</t>
  </si>
  <si>
    <t>ウォーエンブレム</t>
  </si>
  <si>
    <t>ピースエンブレム</t>
  </si>
  <si>
    <t>美・小島茂</t>
  </si>
  <si>
    <t>ビューティスカット</t>
  </si>
  <si>
    <t>オース</t>
  </si>
  <si>
    <t>ドリームリフレクト</t>
  </si>
  <si>
    <t>11月19日（既デビュー）</t>
  </si>
  <si>
    <t>ミクロコスモス</t>
  </si>
  <si>
    <t>ポインテッドパス</t>
  </si>
  <si>
    <t>ワールドプレミア</t>
  </si>
  <si>
    <t>カーリーエンジェル</t>
  </si>
  <si>
    <t>トゥリオンファーレ</t>
  </si>
  <si>
    <t>ダンスパートナー</t>
  </si>
  <si>
    <t>Smarty Jones</t>
  </si>
  <si>
    <t>スマーティーダンス</t>
  </si>
  <si>
    <t>ナイスレイズ</t>
  </si>
  <si>
    <t>メイショウアツヒメ</t>
  </si>
  <si>
    <t>栗・河内</t>
  </si>
  <si>
    <t>サトルスマイル</t>
  </si>
  <si>
    <t>ジャングルスマイル</t>
  </si>
  <si>
    <t>栗・大久保龍</t>
  </si>
  <si>
    <t>Confidently</t>
  </si>
  <si>
    <t>コスモパイレット</t>
  </si>
  <si>
    <t>グランパドドゥ</t>
  </si>
  <si>
    <t>クラシックチュチュ</t>
  </si>
  <si>
    <t>栗・矢作</t>
  </si>
  <si>
    <t>マイケイティーズ</t>
  </si>
  <si>
    <t>アドマイヤコブラ</t>
  </si>
  <si>
    <t>ダイイチフローネ</t>
  </si>
  <si>
    <t>グラスワンダー</t>
  </si>
  <si>
    <t>リバティーフロー</t>
  </si>
  <si>
    <t>レディアップステージ</t>
  </si>
  <si>
    <t>Fusaichi Pegasus</t>
  </si>
  <si>
    <t>マイオプション</t>
  </si>
  <si>
    <t>チェンジ１</t>
  </si>
  <si>
    <t>チェンジ２</t>
  </si>
  <si>
    <t>マザーシプトン</t>
  </si>
  <si>
    <t>プロスアンドコンズ</t>
  </si>
  <si>
    <t>タンティバッチ</t>
  </si>
  <si>
    <t>ルシルフ</t>
  </si>
  <si>
    <t>エグズマキー</t>
  </si>
  <si>
    <t>プロヴィデンス</t>
  </si>
  <si>
    <t>フロムファースト</t>
  </si>
  <si>
    <t>フェアリーワルツ</t>
  </si>
  <si>
    <t>テーオーストーム</t>
  </si>
  <si>
    <t>Secondary School</t>
  </si>
  <si>
    <t>Sky Mesa</t>
  </si>
  <si>
    <t>エイシンアマデウス</t>
  </si>
  <si>
    <t>ジョウノイザベラ</t>
  </si>
  <si>
    <t>ブライアンズタイム</t>
  </si>
  <si>
    <t>ダンスノワール</t>
  </si>
  <si>
    <t>ヴェスパー</t>
  </si>
  <si>
    <t>アンダンテ</t>
  </si>
  <si>
    <t>アグネスデジタル</t>
  </si>
  <si>
    <t>グランプリエンゼル</t>
  </si>
  <si>
    <t>ビワハイジ</t>
  </si>
  <si>
    <t>ブエナビスタ</t>
  </si>
  <si>
    <t>栗・松田博</t>
  </si>
  <si>
    <t>テンペスタローザ</t>
  </si>
  <si>
    <t>イネオレオ</t>
  </si>
  <si>
    <t>ペッシュドール</t>
  </si>
  <si>
    <t>ベイドリーム</t>
  </si>
  <si>
    <t>サチノパパイヤ</t>
  </si>
  <si>
    <t>栗・中尾正</t>
  </si>
  <si>
    <t>アルーリングアクト</t>
  </si>
  <si>
    <t>アルーリングムーン</t>
  </si>
  <si>
    <t>栗・野村</t>
  </si>
  <si>
    <t>ナイトフッド</t>
  </si>
  <si>
    <t>ネオレボルーション</t>
  </si>
  <si>
    <t>フィロンルージュ</t>
  </si>
  <si>
    <t>美・久保田</t>
  </si>
  <si>
    <t>アキノラブ</t>
  </si>
  <si>
    <t>フジキセキ</t>
  </si>
  <si>
    <t>サトノエクスプレス</t>
  </si>
  <si>
    <t>チェンジ１</t>
  </si>
  <si>
    <t>バンガロール</t>
  </si>
  <si>
    <t>9月17日チェンジ</t>
  </si>
  <si>
    <t>ワイドサファイア</t>
  </si>
  <si>
    <t>栗・藤原英</t>
  </si>
  <si>
    <t>12月1日(既デビュー)</t>
  </si>
  <si>
    <t>スペシャルウィーク</t>
  </si>
  <si>
    <t>リーチザクラウン</t>
  </si>
  <si>
    <t>8月5日チェンジ</t>
  </si>
  <si>
    <t>ホワイトマズル</t>
  </si>
  <si>
    <t>マイネカプリシャス</t>
  </si>
  <si>
    <t>1月21日チェンジ</t>
  </si>
  <si>
    <t>ダンスインザダーク</t>
  </si>
  <si>
    <t>トロピカルベリーズ</t>
  </si>
  <si>
    <t>7月29日チェンジ</t>
  </si>
  <si>
    <t>マンハッタンカフェ</t>
  </si>
  <si>
    <t>アントニオバローズ</t>
  </si>
  <si>
    <t>栗・武田</t>
  </si>
  <si>
    <t>リトルハーモニー</t>
  </si>
  <si>
    <t>http://db.netkeiba.com/horse/2006103316/</t>
  </si>
  <si>
    <t>http://db.netkeiba.com/horse/2006100932/</t>
  </si>
  <si>
    <t>http://db.netkeiba.com/horse/2006102828/</t>
  </si>
  <si>
    <t>http://db.netkeiba.com/horse/2006103018/</t>
  </si>
  <si>
    <t>http://db.netkeiba.com/horse/2006103076/</t>
  </si>
  <si>
    <t>http://db.netkeiba.com/horse/2006103963/</t>
  </si>
  <si>
    <t>http://db.netkeiba.com/horse/2006103216/</t>
  </si>
  <si>
    <t>http://db.netkeiba.com/horse/2006103266/</t>
  </si>
  <si>
    <t>http://db.netkeiba.com/horse/2006103487/</t>
  </si>
  <si>
    <t>http://db.netkeiba.com/horse/2006103319/</t>
  </si>
  <si>
    <t>http://db.netkeiba.com/horse/2006103291/</t>
  </si>
  <si>
    <t>http://db.netkeiba.com/horse/2006104938/</t>
  </si>
  <si>
    <t>http://db.netkeiba.com/horse/2006102863/</t>
  </si>
  <si>
    <t>http://db.netkeiba.com/horse/2006109260/</t>
  </si>
  <si>
    <t>http://db.netkeiba.com/horse/2006102768/</t>
  </si>
  <si>
    <t>http://db.netkeiba.com/horse/2006102921/</t>
  </si>
  <si>
    <t>http://db.netkeiba.com/horse/2006102923/</t>
  </si>
  <si>
    <t>http://db.netkeiba.com/horse/2006104147/</t>
  </si>
  <si>
    <t>http://db.netkeiba.com/horse/2006103168/</t>
  </si>
  <si>
    <t>http://db.netkeiba.com/horse/2006102971/</t>
  </si>
  <si>
    <t>http://db.netkeiba.com/horse/2006103348/</t>
  </si>
  <si>
    <t>http://db.netkeiba.com/horse/2006106504/</t>
  </si>
  <si>
    <t>http://db.netkeiba.com/horse/2006103308/</t>
  </si>
  <si>
    <t>http://db.netkeiba.com/horse/2006105690/</t>
  </si>
  <si>
    <t>http://db.netkeiba.com/horse/2006103432/</t>
  </si>
  <si>
    <t>http://db.netkeiba.com/horse/2006102042/</t>
  </si>
  <si>
    <t>http://db.netkeiba.com/horse/2006101245/</t>
  </si>
  <si>
    <t>http://db.netkeiba.com/horse/2006103435/</t>
  </si>
  <si>
    <t>http://db.netkeiba.com/horse/2006103333/</t>
  </si>
  <si>
    <t>http://db.netkeiba.com/horse/2006103421/</t>
  </si>
  <si>
    <t>http://db.netkeiba.com/horse/2006103198/</t>
  </si>
  <si>
    <t>http://db.netkeiba.com/horse/2006103126/</t>
  </si>
  <si>
    <t>http://db.netkeiba.com/horse/2006104725/</t>
  </si>
  <si>
    <t>カヴァリエ</t>
  </si>
  <si>
    <t>http://db.netkeiba.com/horse/2006105491/</t>
  </si>
  <si>
    <t>http://db.netkeiba.com/horse/2006101526/</t>
  </si>
  <si>
    <t>http://db.netkeiba.com/horse/2006103398/</t>
  </si>
  <si>
    <t>http://db.netkeiba.com/horse/2006103166/</t>
  </si>
  <si>
    <t>http://db.netkeiba.com/horse/2006103635/</t>
  </si>
  <si>
    <t>http://db.netkeiba.com/horse/2006103069/</t>
  </si>
  <si>
    <t>http://db.netkeiba.com/horse/2006103182/</t>
  </si>
  <si>
    <t>http://db.netkeiba.com/horse/2006110006/</t>
  </si>
  <si>
    <t>http://db.netkeiba.com/horse/2006102236/</t>
  </si>
  <si>
    <t>http://db.netkeiba.com/horse/2006102942/</t>
  </si>
  <si>
    <t>http://db.netkeiba.com/horse/2006110051/</t>
  </si>
  <si>
    <t>美・奥平</t>
  </si>
  <si>
    <t>http://db.netkeiba.com/horse/2006102928/</t>
  </si>
  <si>
    <t>http://db.netkeiba.com/horse/2006103374/</t>
  </si>
  <si>
    <t>http://db.netkeiba.com/horse/2006102987/</t>
  </si>
  <si>
    <t>http://db.netkeiba.com/horse/2006102868/</t>
  </si>
  <si>
    <t>栗・池江郎</t>
  </si>
  <si>
    <t>http://db.netkeiba.com/horse/2006105709/</t>
  </si>
  <si>
    <t>http://db.netkeiba.com/horse/2006105502/</t>
  </si>
  <si>
    <t>http://db.netkeiba.com/horse/2006103129/</t>
  </si>
  <si>
    <t>http://db.netkeiba.com/horse/2006105474/</t>
  </si>
  <si>
    <t>http://db.netkeiba.com/horse/2006103056/</t>
  </si>
  <si>
    <t>スマートウェーブ</t>
  </si>
  <si>
    <t>http://db.netkeiba.com/horse/2006106753/</t>
  </si>
  <si>
    <t>http://db.netkeiba.com/horse/2006110104/</t>
  </si>
  <si>
    <t>http://db.netkeiba.com/horse/2006105444/</t>
  </si>
  <si>
    <t>http://db.netkeiba.com/horse/2006102817/</t>
  </si>
  <si>
    <t>http://db.netkeiba.com/horse/2006103499/</t>
  </si>
  <si>
    <t>6月15日チェンジ</t>
  </si>
  <si>
    <t>http://db.netkeiba.com/horse/2006103167/</t>
  </si>
  <si>
    <t>イマイチ、無事是</t>
  </si>
  <si>
    <t>デ勝</t>
  </si>
  <si>
    <t>スペシャルウィーク</t>
  </si>
  <si>
    <t>ダノンフィーバー</t>
  </si>
  <si>
    <t>イマイチ</t>
  </si>
  <si>
    <t>最優秀2歳、皆勤賞</t>
  </si>
  <si>
    <t>11月25日チェンジ</t>
  </si>
  <si>
    <t>全馬デビュー</t>
  </si>
  <si>
    <t>5連勝、CL2冠</t>
  </si>
  <si>
    <t>10勝</t>
  </si>
  <si>
    <t>チェンジ7</t>
  </si>
  <si>
    <t>15勝</t>
  </si>
  <si>
    <t>3連勝</t>
  </si>
  <si>
    <t>無事是</t>
  </si>
  <si>
    <t>最多勝</t>
  </si>
  <si>
    <t>最優秀連対率</t>
  </si>
  <si>
    <t>最多出走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</si>
</sst>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8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63"/>
      <name val="MS PGothic"/>
      <family val="3"/>
    </font>
    <font>
      <sz val="11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43" applyBorder="1" applyAlignment="1" applyProtection="1">
      <alignment vertical="center"/>
      <protection/>
    </xf>
    <xf numFmtId="0" fontId="4" fillId="0" borderId="1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0" xfId="43" applyAlignment="1" applyProtection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56" fontId="0" fillId="0" borderId="10" xfId="0" applyNumberForma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56" fontId="0" fillId="0" borderId="10" xfId="0" applyNumberFormat="1" applyFont="1" applyBorder="1" applyAlignment="1">
      <alignment vertical="center"/>
    </xf>
    <xf numFmtId="56" fontId="0" fillId="0" borderId="10" xfId="0" applyNumberForma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b.netkeiba.com/horse/2006103167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G1">
      <selection activeCell="N25" sqref="N25"/>
    </sheetView>
  </sheetViews>
  <sheetFormatPr defaultColWidth="9.00390625" defaultRowHeight="13.5"/>
  <cols>
    <col min="1" max="1" width="40.00390625" style="0" bestFit="1" customWidth="1"/>
    <col min="2" max="2" width="15.625" style="0" bestFit="1" customWidth="1"/>
    <col min="3" max="3" width="20.50390625" style="0" bestFit="1" customWidth="1"/>
    <col min="4" max="4" width="5.25390625" style="0" bestFit="1" customWidth="1"/>
    <col min="5" max="5" width="17.375" style="0" bestFit="1" customWidth="1"/>
    <col min="6" max="6" width="17.50390625" style="0" bestFit="1" customWidth="1"/>
    <col min="7" max="7" width="10.00390625" style="0" bestFit="1" customWidth="1"/>
    <col min="13" max="13" width="18.00390625" style="0" customWidth="1"/>
    <col min="14" max="15" width="17.875" style="0" customWidth="1"/>
  </cols>
  <sheetData>
    <row r="1" spans="1:14" ht="13.5">
      <c r="A1" s="23" t="s">
        <v>64</v>
      </c>
      <c r="B1" s="24"/>
      <c r="C1" s="24"/>
      <c r="D1" s="24"/>
      <c r="E1" s="24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4"/>
      <c r="B2" s="24"/>
      <c r="C2" s="24"/>
      <c r="D2" s="24"/>
      <c r="E2" s="24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7" t="s">
        <v>39</v>
      </c>
      <c r="B3" s="2" t="s">
        <v>26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22</v>
      </c>
      <c r="N3" s="2" t="s">
        <v>21</v>
      </c>
    </row>
    <row r="4" spans="1:14" ht="13.5">
      <c r="A4" s="8" t="s">
        <v>308</v>
      </c>
      <c r="B4" s="2" t="s">
        <v>10</v>
      </c>
      <c r="C4" s="2" t="s">
        <v>65</v>
      </c>
      <c r="D4" s="12" t="s">
        <v>28</v>
      </c>
      <c r="E4" s="2" t="s">
        <v>74</v>
      </c>
      <c r="F4" s="2" t="s">
        <v>75</v>
      </c>
      <c r="G4" s="2" t="s">
        <v>41</v>
      </c>
      <c r="H4" s="2">
        <v>6</v>
      </c>
      <c r="I4" s="2">
        <v>1</v>
      </c>
      <c r="J4" s="2">
        <v>3</v>
      </c>
      <c r="K4" s="2">
        <f>J4/H4</f>
        <v>0.5</v>
      </c>
      <c r="L4" s="2">
        <v>1700</v>
      </c>
      <c r="M4" s="2" t="s">
        <v>98</v>
      </c>
      <c r="N4" s="2"/>
    </row>
    <row r="5" spans="1:14" ht="13.5">
      <c r="A5" s="8" t="s">
        <v>245</v>
      </c>
      <c r="B5" s="2" t="s">
        <v>11</v>
      </c>
      <c r="C5" s="2" t="s">
        <v>66</v>
      </c>
      <c r="D5" s="6" t="s">
        <v>31</v>
      </c>
      <c r="E5" s="2" t="s">
        <v>76</v>
      </c>
      <c r="F5" s="2" t="s">
        <v>77</v>
      </c>
      <c r="G5" s="2" t="s">
        <v>51</v>
      </c>
      <c r="H5" s="2">
        <v>4</v>
      </c>
      <c r="I5" s="2">
        <v>0</v>
      </c>
      <c r="J5" s="2">
        <v>1</v>
      </c>
      <c r="K5" s="2">
        <f aca="true" t="shared" si="0" ref="K5:K14">J5/H5</f>
        <v>0.25</v>
      </c>
      <c r="L5" s="2">
        <v>350</v>
      </c>
      <c r="M5" s="2"/>
      <c r="N5" s="2"/>
    </row>
    <row r="6" spans="1:14" ht="13.5">
      <c r="A6" s="8" t="s">
        <v>246</v>
      </c>
      <c r="B6" s="2" t="s">
        <v>12</v>
      </c>
      <c r="C6" s="2" t="s">
        <v>67</v>
      </c>
      <c r="D6" s="12" t="s">
        <v>28</v>
      </c>
      <c r="E6" s="2" t="s">
        <v>78</v>
      </c>
      <c r="F6" s="2" t="s">
        <v>79</v>
      </c>
      <c r="G6" s="2" t="s">
        <v>80</v>
      </c>
      <c r="H6" s="2">
        <v>3</v>
      </c>
      <c r="I6" s="2">
        <v>0</v>
      </c>
      <c r="J6" s="2">
        <v>0</v>
      </c>
      <c r="K6" s="2">
        <f t="shared" si="0"/>
        <v>0</v>
      </c>
      <c r="L6" s="2">
        <v>140</v>
      </c>
      <c r="M6" s="2"/>
      <c r="N6" s="2"/>
    </row>
    <row r="7" spans="1:14" ht="13.5">
      <c r="A7" s="8" t="s">
        <v>247</v>
      </c>
      <c r="B7" s="2" t="s">
        <v>13</v>
      </c>
      <c r="C7" s="2" t="s">
        <v>68</v>
      </c>
      <c r="D7" s="6" t="s">
        <v>31</v>
      </c>
      <c r="E7" s="2" t="s">
        <v>81</v>
      </c>
      <c r="F7" s="2" t="s">
        <v>82</v>
      </c>
      <c r="G7" s="2" t="s">
        <v>83</v>
      </c>
      <c r="H7" s="2">
        <v>5</v>
      </c>
      <c r="I7" s="2">
        <v>1</v>
      </c>
      <c r="J7" s="2">
        <v>1</v>
      </c>
      <c r="K7" s="2">
        <f t="shared" si="0"/>
        <v>0.2</v>
      </c>
      <c r="L7" s="2">
        <v>2030</v>
      </c>
      <c r="M7" s="2" t="s">
        <v>99</v>
      </c>
      <c r="N7" s="2"/>
    </row>
    <row r="8" spans="1:14" ht="13.5">
      <c r="A8" s="8" t="s">
        <v>248</v>
      </c>
      <c r="B8" s="2" t="s">
        <v>14</v>
      </c>
      <c r="C8" s="10" t="s">
        <v>100</v>
      </c>
      <c r="D8" s="4" t="s">
        <v>28</v>
      </c>
      <c r="E8" s="10" t="s">
        <v>101</v>
      </c>
      <c r="F8" s="10" t="s">
        <v>102</v>
      </c>
      <c r="G8" s="10" t="s">
        <v>103</v>
      </c>
      <c r="H8" s="10">
        <v>7</v>
      </c>
      <c r="I8" s="10">
        <v>2</v>
      </c>
      <c r="J8" s="10">
        <v>4</v>
      </c>
      <c r="K8" s="2">
        <f t="shared" si="0"/>
        <v>0.5714285714285714</v>
      </c>
      <c r="L8" s="2">
        <v>7240</v>
      </c>
      <c r="M8" s="2"/>
      <c r="N8" s="2"/>
    </row>
    <row r="9" spans="1:14" ht="13.5">
      <c r="A9" s="8" t="s">
        <v>249</v>
      </c>
      <c r="B9" s="2" t="s">
        <v>15</v>
      </c>
      <c r="C9" s="2" t="s">
        <v>45</v>
      </c>
      <c r="D9" s="12" t="s">
        <v>28</v>
      </c>
      <c r="E9" s="2" t="s">
        <v>81</v>
      </c>
      <c r="F9" s="2" t="s">
        <v>87</v>
      </c>
      <c r="G9" s="2" t="s">
        <v>88</v>
      </c>
      <c r="H9" s="2">
        <v>8</v>
      </c>
      <c r="I9" s="2">
        <v>1</v>
      </c>
      <c r="J9" s="2">
        <v>1</v>
      </c>
      <c r="K9" s="2">
        <f>J9/H9</f>
        <v>0.125</v>
      </c>
      <c r="L9" s="10">
        <v>740</v>
      </c>
      <c r="M9" s="2"/>
      <c r="N9" s="2"/>
    </row>
    <row r="10" spans="1:14" ht="13.5">
      <c r="A10" s="8" t="s">
        <v>250</v>
      </c>
      <c r="B10" s="2" t="s">
        <v>16</v>
      </c>
      <c r="C10" s="10" t="s">
        <v>70</v>
      </c>
      <c r="D10" s="13" t="s">
        <v>28</v>
      </c>
      <c r="E10" s="10" t="s">
        <v>132</v>
      </c>
      <c r="F10" s="10" t="s">
        <v>89</v>
      </c>
      <c r="G10" s="10" t="s">
        <v>90</v>
      </c>
      <c r="H10" s="2">
        <v>12</v>
      </c>
      <c r="I10" s="2">
        <v>3</v>
      </c>
      <c r="J10" s="2">
        <v>5</v>
      </c>
      <c r="K10" s="2">
        <f t="shared" si="0"/>
        <v>0.4166666666666667</v>
      </c>
      <c r="L10" s="2">
        <v>11215</v>
      </c>
      <c r="M10" s="2" t="s">
        <v>309</v>
      </c>
      <c r="N10" s="2"/>
    </row>
    <row r="11" spans="1:14" ht="13.5">
      <c r="A11" s="8" t="s">
        <v>251</v>
      </c>
      <c r="B11" s="2" t="s">
        <v>17</v>
      </c>
      <c r="C11" s="10" t="s">
        <v>71</v>
      </c>
      <c r="D11" s="13" t="s">
        <v>28</v>
      </c>
      <c r="E11" s="10" t="s">
        <v>76</v>
      </c>
      <c r="F11" s="2" t="s">
        <v>97</v>
      </c>
      <c r="G11" s="10" t="s">
        <v>40</v>
      </c>
      <c r="H11" s="2">
        <v>4</v>
      </c>
      <c r="I11" s="2">
        <v>2</v>
      </c>
      <c r="J11" s="2">
        <v>2</v>
      </c>
      <c r="K11" s="2">
        <f t="shared" si="0"/>
        <v>0.5</v>
      </c>
      <c r="L11" s="2">
        <v>2385</v>
      </c>
      <c r="M11" s="2" t="s">
        <v>310</v>
      </c>
      <c r="N11" s="2"/>
    </row>
    <row r="12" spans="1:14" ht="13.5">
      <c r="A12" s="8" t="s">
        <v>252</v>
      </c>
      <c r="B12" s="2" t="s">
        <v>18</v>
      </c>
      <c r="C12" s="2" t="s">
        <v>72</v>
      </c>
      <c r="D12" s="6" t="s">
        <v>31</v>
      </c>
      <c r="E12" s="2" t="s">
        <v>91</v>
      </c>
      <c r="F12" s="2" t="s">
        <v>92</v>
      </c>
      <c r="G12" s="2" t="s">
        <v>93</v>
      </c>
      <c r="H12" s="2">
        <v>7</v>
      </c>
      <c r="I12" s="2">
        <v>1</v>
      </c>
      <c r="J12" s="2">
        <v>1</v>
      </c>
      <c r="K12" s="2">
        <f t="shared" si="0"/>
        <v>0.14285714285714285</v>
      </c>
      <c r="L12" s="2">
        <v>1170</v>
      </c>
      <c r="M12" s="2"/>
      <c r="N12" s="2"/>
    </row>
    <row r="13" spans="1:14" ht="13.5">
      <c r="A13" s="8" t="s">
        <v>253</v>
      </c>
      <c r="B13" s="2" t="s">
        <v>19</v>
      </c>
      <c r="C13" s="10" t="s">
        <v>104</v>
      </c>
      <c r="D13" s="2"/>
      <c r="E13" s="10" t="s">
        <v>105</v>
      </c>
      <c r="F13" s="10" t="s">
        <v>106</v>
      </c>
      <c r="G13" s="10" t="s">
        <v>107</v>
      </c>
      <c r="H13" s="10">
        <v>6</v>
      </c>
      <c r="I13" s="10">
        <v>2</v>
      </c>
      <c r="J13" s="10">
        <v>2</v>
      </c>
      <c r="K13" s="10">
        <f t="shared" si="0"/>
        <v>0.3333333333333333</v>
      </c>
      <c r="L13" s="10">
        <v>4640</v>
      </c>
      <c r="M13" s="2" t="s">
        <v>99</v>
      </c>
      <c r="N13" s="2"/>
    </row>
    <row r="14" spans="1:14" ht="13.5">
      <c r="A14" s="2"/>
      <c r="B14" s="14">
        <v>40136</v>
      </c>
      <c r="C14" s="2" t="s">
        <v>69</v>
      </c>
      <c r="D14" s="12" t="s">
        <v>28</v>
      </c>
      <c r="E14" s="2" t="s">
        <v>84</v>
      </c>
      <c r="F14" s="2" t="s">
        <v>85</v>
      </c>
      <c r="G14" s="2" t="s">
        <v>86</v>
      </c>
      <c r="H14" s="2">
        <v>0</v>
      </c>
      <c r="I14" s="2">
        <v>0</v>
      </c>
      <c r="J14" s="2">
        <v>0</v>
      </c>
      <c r="K14" s="2" t="e">
        <f t="shared" si="0"/>
        <v>#DIV/0!</v>
      </c>
      <c r="L14" s="2">
        <v>0</v>
      </c>
      <c r="M14" s="2"/>
      <c r="N14" s="2"/>
    </row>
    <row r="15" spans="1:14" ht="13.5">
      <c r="A15" s="2"/>
      <c r="B15" s="14">
        <v>40156</v>
      </c>
      <c r="C15" s="10" t="s">
        <v>73</v>
      </c>
      <c r="D15" s="13" t="s">
        <v>28</v>
      </c>
      <c r="E15" s="10" t="s">
        <v>94</v>
      </c>
      <c r="F15" s="2" t="s">
        <v>95</v>
      </c>
      <c r="G15" s="10" t="s">
        <v>96</v>
      </c>
      <c r="H15" s="2">
        <v>2</v>
      </c>
      <c r="I15" s="2">
        <v>0</v>
      </c>
      <c r="J15" s="2">
        <v>0</v>
      </c>
      <c r="K15" s="2">
        <f>J15/H15</f>
        <v>0</v>
      </c>
      <c r="L15" s="2">
        <v>195</v>
      </c>
      <c r="M15" s="2"/>
      <c r="N15" s="2"/>
    </row>
    <row r="16" spans="1:14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 t="s">
        <v>318</v>
      </c>
    </row>
    <row r="19" spans="1:14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 t="s">
        <v>316</v>
      </c>
    </row>
    <row r="20" spans="1:14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 t="s">
        <v>325</v>
      </c>
    </row>
    <row r="21" spans="1:14" ht="13.5">
      <c r="A21" s="2"/>
      <c r="B21" s="2" t="s">
        <v>20</v>
      </c>
      <c r="C21" s="2"/>
      <c r="D21" s="2"/>
      <c r="E21" s="2"/>
      <c r="F21" s="2"/>
      <c r="G21" s="2"/>
      <c r="H21" s="2">
        <f>SUM(H4:H20)</f>
        <v>64</v>
      </c>
      <c r="I21" s="2">
        <f>SUM(I4:I20)</f>
        <v>13</v>
      </c>
      <c r="J21" s="2">
        <f>SUM(J4:J20)</f>
        <v>20</v>
      </c>
      <c r="K21" s="2">
        <f>(J21/H21)</f>
        <v>0.3125</v>
      </c>
      <c r="L21" s="2">
        <f>SUM(L4:L20)</f>
        <v>31805</v>
      </c>
      <c r="M21" s="2"/>
      <c r="N21" s="2" t="s">
        <v>187</v>
      </c>
    </row>
    <row r="22" spans="1:14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3.5">
      <c r="A23" s="2"/>
      <c r="B23" s="2" t="s">
        <v>24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>
        <v>23000</v>
      </c>
    </row>
    <row r="25" spans="1:14" ht="13.5">
      <c r="A25" s="2"/>
      <c r="B25" s="2" t="s">
        <v>23</v>
      </c>
      <c r="C25" s="2"/>
      <c r="D25" s="2"/>
      <c r="E25" s="2"/>
      <c r="F25" s="2"/>
      <c r="G25" s="2"/>
      <c r="H25" s="2"/>
      <c r="I25" s="2"/>
      <c r="J25" s="2"/>
      <c r="K25" s="2"/>
      <c r="L25" s="2">
        <f>(L21+L23)</f>
        <v>31805</v>
      </c>
      <c r="M25" s="2"/>
      <c r="N25" s="2">
        <f>N24+L25</f>
        <v>54805</v>
      </c>
    </row>
  </sheetData>
  <sheetProtection/>
  <mergeCells count="1">
    <mergeCell ref="A1:E2"/>
  </mergeCells>
  <hyperlinks>
    <hyperlink ref="A4" r:id="rId1" display="http://db.netkeiba.com/horse/2006103167/"/>
  </hyperlink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G1">
      <selection activeCell="N23" sqref="N23"/>
    </sheetView>
  </sheetViews>
  <sheetFormatPr defaultColWidth="9.00390625" defaultRowHeight="13.5"/>
  <cols>
    <col min="1" max="1" width="40.00390625" style="0" bestFit="1" customWidth="1"/>
    <col min="2" max="2" width="15.625" style="0" bestFit="1" customWidth="1"/>
    <col min="3" max="3" width="18.875" style="0" bestFit="1" customWidth="1"/>
    <col min="4" max="4" width="5.25390625" style="0" bestFit="1" customWidth="1"/>
    <col min="5" max="5" width="18.00390625" style="0" bestFit="1" customWidth="1"/>
    <col min="6" max="6" width="17.25390625" style="0" bestFit="1" customWidth="1"/>
    <col min="7" max="7" width="10.00390625" style="0" bestFit="1" customWidth="1"/>
    <col min="13" max="13" width="17.625" style="0" bestFit="1" customWidth="1"/>
    <col min="14" max="14" width="12.875" style="0" bestFit="1" customWidth="1"/>
  </cols>
  <sheetData>
    <row r="1" spans="1:14" ht="13.5">
      <c r="A1" s="23" t="s">
        <v>57</v>
      </c>
      <c r="B1" s="24"/>
      <c r="C1" s="24"/>
      <c r="D1" s="24"/>
      <c r="E1" s="24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4"/>
      <c r="B2" s="24"/>
      <c r="C2" s="24"/>
      <c r="D2" s="24"/>
      <c r="E2" s="24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7" t="s">
        <v>39</v>
      </c>
      <c r="B3" s="2" t="s">
        <v>26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22</v>
      </c>
      <c r="N3" s="2" t="s">
        <v>21</v>
      </c>
    </row>
    <row r="4" spans="1:14" ht="13.5">
      <c r="A4" s="8" t="s">
        <v>254</v>
      </c>
      <c r="B4" s="2" t="s">
        <v>10</v>
      </c>
      <c r="C4" s="2" t="s">
        <v>207</v>
      </c>
      <c r="D4" s="6" t="s">
        <v>31</v>
      </c>
      <c r="E4" s="2" t="s">
        <v>35</v>
      </c>
      <c r="F4" s="2" t="s">
        <v>208</v>
      </c>
      <c r="G4" s="2" t="s">
        <v>209</v>
      </c>
      <c r="H4" s="2">
        <v>6</v>
      </c>
      <c r="I4" s="2">
        <v>5</v>
      </c>
      <c r="J4" s="2">
        <v>5</v>
      </c>
      <c r="K4" s="2">
        <f aca="true" t="shared" si="0" ref="K4:K21">(J4/H4)</f>
        <v>0.8333333333333334</v>
      </c>
      <c r="L4" s="10">
        <v>30100</v>
      </c>
      <c r="M4" s="2" t="s">
        <v>314</v>
      </c>
      <c r="N4" s="2" t="s">
        <v>317</v>
      </c>
    </row>
    <row r="5" spans="1:14" ht="13.5">
      <c r="A5" s="8" t="s">
        <v>255</v>
      </c>
      <c r="B5" s="2" t="s">
        <v>11</v>
      </c>
      <c r="C5" s="2" t="s">
        <v>237</v>
      </c>
      <c r="D5" s="6" t="s">
        <v>31</v>
      </c>
      <c r="E5" s="2" t="s">
        <v>238</v>
      </c>
      <c r="F5" s="2" t="s">
        <v>239</v>
      </c>
      <c r="G5" s="2" t="s">
        <v>86</v>
      </c>
      <c r="H5" s="2">
        <v>2</v>
      </c>
      <c r="I5" s="2">
        <v>0</v>
      </c>
      <c r="J5" s="2">
        <v>0</v>
      </c>
      <c r="K5" s="2">
        <f t="shared" si="0"/>
        <v>0</v>
      </c>
      <c r="L5" s="10">
        <v>90</v>
      </c>
      <c r="M5" s="2"/>
      <c r="N5" s="2"/>
    </row>
    <row r="6" spans="1:14" ht="13.5">
      <c r="A6" s="8" t="s">
        <v>256</v>
      </c>
      <c r="B6" s="2" t="s">
        <v>12</v>
      </c>
      <c r="C6" s="2" t="s">
        <v>240</v>
      </c>
      <c r="D6" s="4" t="s">
        <v>28</v>
      </c>
      <c r="E6" s="2" t="s">
        <v>241</v>
      </c>
      <c r="F6" s="2" t="s">
        <v>242</v>
      </c>
      <c r="G6" s="2" t="s">
        <v>243</v>
      </c>
      <c r="H6" s="2">
        <v>6</v>
      </c>
      <c r="I6" s="2">
        <v>2</v>
      </c>
      <c r="J6" s="2">
        <v>4</v>
      </c>
      <c r="K6" s="2">
        <f t="shared" si="0"/>
        <v>0.6666666666666666</v>
      </c>
      <c r="L6" s="2">
        <v>21860</v>
      </c>
      <c r="M6" s="2"/>
      <c r="N6" s="2"/>
    </row>
    <row r="7" spans="1:14" ht="13.5">
      <c r="A7" s="8" t="s">
        <v>257</v>
      </c>
      <c r="B7" s="2" t="s">
        <v>13</v>
      </c>
      <c r="C7" s="2" t="s">
        <v>244</v>
      </c>
      <c r="D7" s="12" t="s">
        <v>28</v>
      </c>
      <c r="E7" s="2" t="s">
        <v>62</v>
      </c>
      <c r="F7" s="2" t="s">
        <v>211</v>
      </c>
      <c r="G7" s="2" t="s">
        <v>56</v>
      </c>
      <c r="H7" s="2">
        <v>7</v>
      </c>
      <c r="I7" s="2">
        <v>2</v>
      </c>
      <c r="J7" s="2">
        <v>2</v>
      </c>
      <c r="K7" s="2">
        <f>(J7/H7)</f>
        <v>0.2857142857142857</v>
      </c>
      <c r="L7" s="2">
        <v>4250</v>
      </c>
      <c r="M7" s="2"/>
      <c r="N7" s="2"/>
    </row>
    <row r="8" spans="1:14" ht="13.5">
      <c r="A8" s="8"/>
      <c r="B8" s="2" t="s">
        <v>14</v>
      </c>
      <c r="C8" s="2" t="s">
        <v>315</v>
      </c>
      <c r="D8" s="4" t="s">
        <v>28</v>
      </c>
      <c r="E8" s="2" t="s">
        <v>311</v>
      </c>
      <c r="F8" s="10" t="s">
        <v>312</v>
      </c>
      <c r="G8" s="10" t="s">
        <v>59</v>
      </c>
      <c r="H8" s="2">
        <v>7</v>
      </c>
      <c r="I8" s="2">
        <v>0</v>
      </c>
      <c r="J8" s="2">
        <v>3</v>
      </c>
      <c r="K8" s="2">
        <f t="shared" si="0"/>
        <v>0.42857142857142855</v>
      </c>
      <c r="L8" s="2">
        <v>1105</v>
      </c>
      <c r="M8" s="2" t="s">
        <v>313</v>
      </c>
      <c r="N8" s="2"/>
    </row>
    <row r="9" spans="1:14" ht="13.5">
      <c r="A9" s="8" t="s">
        <v>258</v>
      </c>
      <c r="B9" s="2" t="s">
        <v>15</v>
      </c>
      <c r="C9" s="10" t="s">
        <v>307</v>
      </c>
      <c r="D9" s="7" t="s">
        <v>28</v>
      </c>
      <c r="E9" s="10" t="s">
        <v>140</v>
      </c>
      <c r="F9" s="10" t="s">
        <v>227</v>
      </c>
      <c r="G9" s="10" t="s">
        <v>36</v>
      </c>
      <c r="H9" s="10">
        <v>6</v>
      </c>
      <c r="I9" s="10">
        <v>2</v>
      </c>
      <c r="J9" s="10">
        <v>3</v>
      </c>
      <c r="K9" s="2">
        <f t="shared" si="0"/>
        <v>0.5</v>
      </c>
      <c r="L9" s="2">
        <v>4760</v>
      </c>
      <c r="M9" s="2" t="s">
        <v>99</v>
      </c>
      <c r="N9" s="2"/>
    </row>
    <row r="10" spans="1:14" ht="13.5">
      <c r="A10" s="8" t="s">
        <v>259</v>
      </c>
      <c r="B10" s="2" t="s">
        <v>16</v>
      </c>
      <c r="C10" s="2" t="s">
        <v>216</v>
      </c>
      <c r="D10" s="12" t="s">
        <v>28</v>
      </c>
      <c r="E10" s="2" t="s">
        <v>44</v>
      </c>
      <c r="F10" s="2" t="s">
        <v>217</v>
      </c>
      <c r="G10" s="2" t="s">
        <v>218</v>
      </c>
      <c r="H10" s="2">
        <v>8</v>
      </c>
      <c r="I10" s="2">
        <v>2</v>
      </c>
      <c r="J10" s="2">
        <v>4</v>
      </c>
      <c r="K10" s="2">
        <f t="shared" si="0"/>
        <v>0.5</v>
      </c>
      <c r="L10" s="2">
        <v>2785</v>
      </c>
      <c r="M10" s="2"/>
      <c r="N10" s="2"/>
    </row>
    <row r="11" spans="1:14" ht="13.5">
      <c r="A11" s="8" t="s">
        <v>260</v>
      </c>
      <c r="B11" s="2" t="s">
        <v>17</v>
      </c>
      <c r="C11" s="10" t="s">
        <v>228</v>
      </c>
      <c r="D11" s="17" t="s">
        <v>31</v>
      </c>
      <c r="E11" s="10" t="s">
        <v>140</v>
      </c>
      <c r="F11" s="10" t="s">
        <v>229</v>
      </c>
      <c r="G11" s="10" t="s">
        <v>230</v>
      </c>
      <c r="H11" s="10">
        <v>7</v>
      </c>
      <c r="I11" s="10">
        <v>1</v>
      </c>
      <c r="J11" s="10">
        <v>3</v>
      </c>
      <c r="K11" s="2">
        <f t="shared" si="0"/>
        <v>0.42857142857142855</v>
      </c>
      <c r="L11" s="10">
        <v>9260</v>
      </c>
      <c r="M11" s="2" t="s">
        <v>99</v>
      </c>
      <c r="N11" s="2"/>
    </row>
    <row r="12" spans="1:14" ht="13.5">
      <c r="A12" s="8" t="s">
        <v>261</v>
      </c>
      <c r="B12" s="2" t="s">
        <v>18</v>
      </c>
      <c r="C12" s="10" t="s">
        <v>231</v>
      </c>
      <c r="D12" s="13" t="s">
        <v>28</v>
      </c>
      <c r="E12" s="10" t="s">
        <v>232</v>
      </c>
      <c r="F12" s="10" t="s">
        <v>233</v>
      </c>
      <c r="G12" s="10" t="s">
        <v>49</v>
      </c>
      <c r="H12" s="2">
        <v>5</v>
      </c>
      <c r="I12" s="2">
        <v>2</v>
      </c>
      <c r="J12" s="2">
        <v>4</v>
      </c>
      <c r="K12" s="2">
        <f t="shared" si="0"/>
        <v>0.8</v>
      </c>
      <c r="L12" s="2">
        <v>13150</v>
      </c>
      <c r="M12" s="2"/>
      <c r="N12" s="2"/>
    </row>
    <row r="13" spans="1:14" ht="13.5">
      <c r="A13" s="8" t="s">
        <v>262</v>
      </c>
      <c r="B13" s="2" t="s">
        <v>19</v>
      </c>
      <c r="C13" s="10" t="s">
        <v>234</v>
      </c>
      <c r="D13" s="17" t="s">
        <v>31</v>
      </c>
      <c r="E13" s="10" t="s">
        <v>235</v>
      </c>
      <c r="F13" s="10" t="s">
        <v>236</v>
      </c>
      <c r="G13" s="10" t="s">
        <v>90</v>
      </c>
      <c r="H13" s="2">
        <v>5</v>
      </c>
      <c r="I13" s="2">
        <v>0</v>
      </c>
      <c r="J13" s="2">
        <v>0</v>
      </c>
      <c r="K13" s="2">
        <f t="shared" si="0"/>
        <v>0</v>
      </c>
      <c r="L13" s="2">
        <v>295</v>
      </c>
      <c r="M13" s="2"/>
      <c r="N13" s="2"/>
    </row>
    <row r="14" spans="1:14" ht="13.5">
      <c r="A14" s="2"/>
      <c r="B14" s="2"/>
      <c r="C14" s="14">
        <v>39979</v>
      </c>
      <c r="D14" s="6" t="s">
        <v>31</v>
      </c>
      <c r="E14" s="2" t="s">
        <v>42</v>
      </c>
      <c r="F14" s="2" t="s">
        <v>214</v>
      </c>
      <c r="G14" s="2" t="s">
        <v>215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/>
      <c r="N14" s="2"/>
    </row>
    <row r="15" spans="1:14" ht="13.5">
      <c r="A15" s="2"/>
      <c r="B15" s="2"/>
      <c r="C15" s="19">
        <v>40073</v>
      </c>
      <c r="D15" s="6" t="s">
        <v>31</v>
      </c>
      <c r="E15" s="2" t="s">
        <v>113</v>
      </c>
      <c r="F15" s="2" t="s">
        <v>212</v>
      </c>
      <c r="G15" s="2" t="s">
        <v>56</v>
      </c>
      <c r="H15" s="2">
        <v>1</v>
      </c>
      <c r="I15" s="2">
        <v>0</v>
      </c>
      <c r="J15" s="2">
        <v>0</v>
      </c>
      <c r="K15" s="2">
        <f>(J15/H15)</f>
        <v>0</v>
      </c>
      <c r="L15" s="2">
        <v>10</v>
      </c>
      <c r="M15" s="2"/>
      <c r="N15" s="2"/>
    </row>
    <row r="16" spans="1:14" ht="13.5">
      <c r="A16" s="2"/>
      <c r="B16" s="2"/>
      <c r="C16" s="20">
        <v>40148</v>
      </c>
      <c r="D16" s="13" t="s">
        <v>28</v>
      </c>
      <c r="E16" s="10" t="s">
        <v>118</v>
      </c>
      <c r="F16" s="18" t="s">
        <v>220</v>
      </c>
      <c r="G16" s="10" t="s">
        <v>41</v>
      </c>
      <c r="H16" s="2">
        <v>0</v>
      </c>
      <c r="I16" s="2">
        <v>0</v>
      </c>
      <c r="J16" s="2">
        <v>0</v>
      </c>
      <c r="K16" s="2">
        <v>0</v>
      </c>
      <c r="L16" s="2"/>
      <c r="M16" s="2"/>
      <c r="N16" s="2"/>
    </row>
    <row r="17" spans="1:14" ht="13.5">
      <c r="A17" s="2"/>
      <c r="B17" s="2"/>
      <c r="C17" s="14">
        <v>40030</v>
      </c>
      <c r="D17" s="6" t="s">
        <v>31</v>
      </c>
      <c r="E17" s="2" t="s">
        <v>50</v>
      </c>
      <c r="F17" s="2" t="s">
        <v>221</v>
      </c>
      <c r="G17" s="2" t="s">
        <v>103</v>
      </c>
      <c r="H17" s="2">
        <v>0</v>
      </c>
      <c r="I17" s="2">
        <v>0</v>
      </c>
      <c r="J17" s="2">
        <v>0</v>
      </c>
      <c r="K17" s="2">
        <v>0</v>
      </c>
      <c r="L17" s="2"/>
      <c r="M17" s="2"/>
      <c r="N17" s="2"/>
    </row>
    <row r="18" spans="1:14" ht="13.5">
      <c r="A18" s="2"/>
      <c r="B18" s="2"/>
      <c r="C18" s="14">
        <v>39834</v>
      </c>
      <c r="D18" s="12" t="s">
        <v>28</v>
      </c>
      <c r="E18" s="2" t="s">
        <v>113</v>
      </c>
      <c r="F18" s="2" t="s">
        <v>210</v>
      </c>
      <c r="G18" s="2" t="s">
        <v>49</v>
      </c>
      <c r="H18" s="2">
        <v>0</v>
      </c>
      <c r="I18" s="2">
        <v>0</v>
      </c>
      <c r="J18" s="2">
        <v>0</v>
      </c>
      <c r="K18" s="2">
        <v>0</v>
      </c>
      <c r="L18" s="2"/>
      <c r="M18" s="2"/>
      <c r="N18" s="2"/>
    </row>
    <row r="19" spans="1:14" ht="13.5">
      <c r="A19" s="2"/>
      <c r="B19" s="2"/>
      <c r="C19" s="14">
        <v>40023</v>
      </c>
      <c r="D19" s="12" t="s">
        <v>28</v>
      </c>
      <c r="E19" s="2" t="s">
        <v>43</v>
      </c>
      <c r="F19" s="2" t="s">
        <v>219</v>
      </c>
      <c r="G19" s="2" t="s">
        <v>33</v>
      </c>
      <c r="H19" s="2">
        <v>0</v>
      </c>
      <c r="I19" s="2">
        <v>0</v>
      </c>
      <c r="J19" s="2">
        <v>0</v>
      </c>
      <c r="K19" s="2">
        <v>0</v>
      </c>
      <c r="L19" s="2"/>
      <c r="M19" s="2" t="s">
        <v>320</v>
      </c>
      <c r="N19" s="2" t="s">
        <v>316</v>
      </c>
    </row>
    <row r="20" spans="1:14" ht="13.5">
      <c r="A20" s="2"/>
      <c r="B20" s="2"/>
      <c r="C20" s="14">
        <v>40142</v>
      </c>
      <c r="D20" s="4" t="s">
        <v>28</v>
      </c>
      <c r="E20" s="2" t="s">
        <v>113</v>
      </c>
      <c r="F20" s="10" t="s">
        <v>213</v>
      </c>
      <c r="G20" s="10" t="s">
        <v>40</v>
      </c>
      <c r="H20" s="2">
        <v>0</v>
      </c>
      <c r="I20" s="2">
        <v>0</v>
      </c>
      <c r="J20" s="2">
        <v>0</v>
      </c>
      <c r="K20" s="2" t="e">
        <f>(J20/H20)</f>
        <v>#DIV/0!</v>
      </c>
      <c r="L20" s="2"/>
      <c r="M20" s="2"/>
      <c r="N20" s="2"/>
    </row>
    <row r="21" spans="1:14" ht="13.5">
      <c r="A21" s="2"/>
      <c r="B21" s="2" t="s">
        <v>20</v>
      </c>
      <c r="C21" s="2"/>
      <c r="D21" s="2"/>
      <c r="E21" s="2"/>
      <c r="F21" s="2"/>
      <c r="G21" s="2"/>
      <c r="H21" s="2">
        <f>SUM(H4:H19)</f>
        <v>60</v>
      </c>
      <c r="I21" s="2">
        <f>SUM(I4:I19)</f>
        <v>16</v>
      </c>
      <c r="J21" s="2">
        <f>SUM(J4:J19)</f>
        <v>28</v>
      </c>
      <c r="K21" s="2">
        <f t="shared" si="0"/>
        <v>0.4666666666666667</v>
      </c>
      <c r="L21" s="2">
        <f>SUM(L4:L19)</f>
        <v>87665</v>
      </c>
      <c r="M21" s="2" t="s">
        <v>319</v>
      </c>
      <c r="N21" s="2" t="s">
        <v>323</v>
      </c>
    </row>
    <row r="22" spans="1:14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 t="s">
        <v>324</v>
      </c>
    </row>
    <row r="23" spans="1:14" ht="13.5">
      <c r="A23" s="2"/>
      <c r="B23" s="2" t="s">
        <v>24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>
        <v>39500</v>
      </c>
    </row>
    <row r="25" spans="1:14" ht="13.5">
      <c r="A25" s="2"/>
      <c r="B25" s="2" t="s">
        <v>23</v>
      </c>
      <c r="C25" s="2"/>
      <c r="D25" s="2"/>
      <c r="E25" s="2"/>
      <c r="F25" s="2"/>
      <c r="G25" s="2"/>
      <c r="H25" s="2"/>
      <c r="I25" s="2"/>
      <c r="J25" s="2"/>
      <c r="K25" s="2"/>
      <c r="L25" s="2">
        <f>(L21+L23)</f>
        <v>87665</v>
      </c>
      <c r="M25" s="2"/>
      <c r="N25" s="2">
        <f>N24+L25</f>
        <v>127165</v>
      </c>
    </row>
  </sheetData>
  <sheetProtection/>
  <mergeCells count="1">
    <mergeCell ref="A1:E2"/>
  </mergeCells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F1">
      <selection activeCell="N26" sqref="N26"/>
    </sheetView>
  </sheetViews>
  <sheetFormatPr defaultColWidth="9.00390625" defaultRowHeight="13.5"/>
  <cols>
    <col min="1" max="1" width="40.00390625" style="0" bestFit="1" customWidth="1"/>
    <col min="2" max="2" width="15.625" style="0" bestFit="1" customWidth="1"/>
    <col min="3" max="3" width="18.75390625" style="0" bestFit="1" customWidth="1"/>
    <col min="4" max="4" width="5.25390625" style="0" bestFit="1" customWidth="1"/>
    <col min="5" max="5" width="17.625" style="0" bestFit="1" customWidth="1"/>
    <col min="6" max="6" width="15.375" style="0" bestFit="1" customWidth="1"/>
    <col min="7" max="7" width="10.00390625" style="0" bestFit="1" customWidth="1"/>
  </cols>
  <sheetData>
    <row r="1" spans="1:14" ht="13.5">
      <c r="A1" s="23" t="s">
        <v>60</v>
      </c>
      <c r="B1" s="24"/>
      <c r="C1" s="24"/>
      <c r="D1" s="24"/>
      <c r="E1" s="24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4"/>
      <c r="B2" s="24"/>
      <c r="C2" s="24"/>
      <c r="D2" s="24"/>
      <c r="E2" s="24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7" t="s">
        <v>39</v>
      </c>
      <c r="B3" s="2" t="s">
        <v>26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22</v>
      </c>
      <c r="N3" s="2" t="s">
        <v>21</v>
      </c>
    </row>
    <row r="4" spans="1:14" ht="13.5">
      <c r="A4" s="8" t="s">
        <v>263</v>
      </c>
      <c r="B4" s="2" t="s">
        <v>10</v>
      </c>
      <c r="C4" s="2" t="s">
        <v>108</v>
      </c>
      <c r="D4" s="4" t="s">
        <v>28</v>
      </c>
      <c r="E4" s="2" t="s">
        <v>62</v>
      </c>
      <c r="F4" s="2" t="s">
        <v>109</v>
      </c>
      <c r="G4" s="2" t="s">
        <v>56</v>
      </c>
      <c r="H4" s="2">
        <v>4</v>
      </c>
      <c r="I4" s="2">
        <v>1</v>
      </c>
      <c r="J4" s="2">
        <v>1</v>
      </c>
      <c r="K4" s="2">
        <f>J4/H4</f>
        <v>0.25</v>
      </c>
      <c r="L4" s="2">
        <v>1280</v>
      </c>
      <c r="M4" s="2"/>
      <c r="N4" s="2"/>
    </row>
    <row r="5" spans="1:14" ht="13.5">
      <c r="A5" s="8" t="s">
        <v>264</v>
      </c>
      <c r="B5" s="2" t="s">
        <v>11</v>
      </c>
      <c r="C5" s="2" t="s">
        <v>110</v>
      </c>
      <c r="D5" s="12" t="s">
        <v>28</v>
      </c>
      <c r="E5" s="2" t="s">
        <v>43</v>
      </c>
      <c r="F5" s="2" t="s">
        <v>111</v>
      </c>
      <c r="G5" s="2" t="s">
        <v>41</v>
      </c>
      <c r="H5" s="2">
        <v>6</v>
      </c>
      <c r="I5" s="2">
        <v>2</v>
      </c>
      <c r="J5" s="2">
        <v>2</v>
      </c>
      <c r="K5" s="2">
        <f aca="true" t="shared" si="0" ref="K5:K12">J5/H5</f>
        <v>0.3333333333333333</v>
      </c>
      <c r="L5" s="2">
        <v>2370</v>
      </c>
      <c r="M5" s="2"/>
      <c r="N5" s="2"/>
    </row>
    <row r="6" spans="1:14" ht="13.5">
      <c r="A6" s="11" t="s">
        <v>265</v>
      </c>
      <c r="B6" s="2" t="s">
        <v>12</v>
      </c>
      <c r="C6" s="2" t="s">
        <v>112</v>
      </c>
      <c r="D6" s="6" t="s">
        <v>31</v>
      </c>
      <c r="E6" s="2" t="s">
        <v>113</v>
      </c>
      <c r="F6" s="2" t="s">
        <v>114</v>
      </c>
      <c r="G6" s="2" t="s">
        <v>51</v>
      </c>
      <c r="H6" s="2">
        <v>3</v>
      </c>
      <c r="I6" s="2">
        <v>0</v>
      </c>
      <c r="J6" s="2">
        <v>0</v>
      </c>
      <c r="K6" s="2">
        <f t="shared" si="0"/>
        <v>0</v>
      </c>
      <c r="L6" s="2">
        <v>30</v>
      </c>
      <c r="M6" s="2"/>
      <c r="N6" s="2"/>
    </row>
    <row r="7" spans="1:14" ht="13.5">
      <c r="A7" s="11" t="s">
        <v>266</v>
      </c>
      <c r="B7" s="2" t="s">
        <v>13</v>
      </c>
      <c r="C7" s="15" t="s">
        <v>115</v>
      </c>
      <c r="D7" s="4" t="s">
        <v>28</v>
      </c>
      <c r="E7" s="2" t="s">
        <v>44</v>
      </c>
      <c r="F7" s="2"/>
      <c r="G7" s="2" t="s">
        <v>90</v>
      </c>
      <c r="H7" s="10">
        <v>0</v>
      </c>
      <c r="I7" s="10">
        <v>0</v>
      </c>
      <c r="J7" s="10">
        <v>0</v>
      </c>
      <c r="K7" s="2" t="e">
        <f t="shared" si="0"/>
        <v>#DIV/0!</v>
      </c>
      <c r="L7" s="2"/>
      <c r="M7" s="2"/>
      <c r="N7" s="2"/>
    </row>
    <row r="8" spans="1:14" ht="13.5">
      <c r="A8" s="8" t="s">
        <v>267</v>
      </c>
      <c r="B8" s="2" t="s">
        <v>14</v>
      </c>
      <c r="C8" s="2" t="s">
        <v>116</v>
      </c>
      <c r="D8" s="4" t="s">
        <v>28</v>
      </c>
      <c r="E8" s="2" t="s">
        <v>118</v>
      </c>
      <c r="F8" s="2" t="s">
        <v>119</v>
      </c>
      <c r="G8" s="2" t="s">
        <v>59</v>
      </c>
      <c r="H8" s="2">
        <v>6</v>
      </c>
      <c r="I8" s="2">
        <v>4</v>
      </c>
      <c r="J8" s="2">
        <v>4</v>
      </c>
      <c r="K8" s="2">
        <f t="shared" si="0"/>
        <v>0.6666666666666666</v>
      </c>
      <c r="L8" s="2">
        <v>27710</v>
      </c>
      <c r="M8" s="2" t="s">
        <v>99</v>
      </c>
      <c r="N8" s="2" t="s">
        <v>321</v>
      </c>
    </row>
    <row r="9" spans="1:14" ht="13.5">
      <c r="A9" s="8" t="s">
        <v>268</v>
      </c>
      <c r="B9" s="2" t="s">
        <v>15</v>
      </c>
      <c r="C9" s="2" t="s">
        <v>120</v>
      </c>
      <c r="D9" s="6" t="s">
        <v>31</v>
      </c>
      <c r="E9" s="2" t="s">
        <v>121</v>
      </c>
      <c r="F9" s="2" t="s">
        <v>122</v>
      </c>
      <c r="G9" s="2" t="s">
        <v>49</v>
      </c>
      <c r="H9" s="2">
        <v>11</v>
      </c>
      <c r="I9" s="2">
        <v>0</v>
      </c>
      <c r="J9" s="2">
        <v>0</v>
      </c>
      <c r="K9" s="2">
        <f t="shared" si="0"/>
        <v>0</v>
      </c>
      <c r="L9" s="2">
        <v>490</v>
      </c>
      <c r="M9" s="2" t="s">
        <v>322</v>
      </c>
      <c r="N9" s="2"/>
    </row>
    <row r="10" spans="1:14" ht="13.5">
      <c r="A10" s="8" t="s">
        <v>269</v>
      </c>
      <c r="B10" s="2" t="s">
        <v>16</v>
      </c>
      <c r="C10" s="2" t="s">
        <v>58</v>
      </c>
      <c r="D10" s="6" t="s">
        <v>31</v>
      </c>
      <c r="E10" s="2" t="s">
        <v>118</v>
      </c>
      <c r="F10" s="2" t="s">
        <v>123</v>
      </c>
      <c r="G10" s="2" t="s">
        <v>49</v>
      </c>
      <c r="H10" s="2">
        <v>1</v>
      </c>
      <c r="I10" s="2">
        <v>0</v>
      </c>
      <c r="J10" s="2">
        <v>0</v>
      </c>
      <c r="K10" s="2">
        <f t="shared" si="0"/>
        <v>0</v>
      </c>
      <c r="L10" s="2">
        <v>10</v>
      </c>
      <c r="M10" s="2"/>
      <c r="N10" s="2"/>
    </row>
    <row r="11" spans="1:14" ht="13.5">
      <c r="A11" s="8" t="s">
        <v>270</v>
      </c>
      <c r="B11" s="2" t="s">
        <v>17</v>
      </c>
      <c r="C11" s="2" t="s">
        <v>124</v>
      </c>
      <c r="D11" s="4" t="s">
        <v>28</v>
      </c>
      <c r="E11" s="2" t="s">
        <v>42</v>
      </c>
      <c r="F11" s="2" t="s">
        <v>125</v>
      </c>
      <c r="G11" s="2" t="s">
        <v>126</v>
      </c>
      <c r="H11" s="2">
        <v>7</v>
      </c>
      <c r="I11" s="2">
        <v>2</v>
      </c>
      <c r="J11" s="2">
        <v>2</v>
      </c>
      <c r="K11" s="2">
        <f t="shared" si="0"/>
        <v>0.2857142857142857</v>
      </c>
      <c r="L11" s="2">
        <v>6060</v>
      </c>
      <c r="M11" s="2" t="s">
        <v>99</v>
      </c>
      <c r="N11" s="2"/>
    </row>
    <row r="12" spans="1:14" ht="13.5">
      <c r="A12" s="8" t="s">
        <v>271</v>
      </c>
      <c r="B12" s="2" t="s">
        <v>18</v>
      </c>
      <c r="C12" s="2" t="s">
        <v>127</v>
      </c>
      <c r="D12" s="6" t="s">
        <v>31</v>
      </c>
      <c r="E12" s="2" t="s">
        <v>113</v>
      </c>
      <c r="F12" s="2" t="s">
        <v>128</v>
      </c>
      <c r="G12" s="2" t="s">
        <v>129</v>
      </c>
      <c r="H12" s="2">
        <v>1</v>
      </c>
      <c r="I12" s="2">
        <v>0</v>
      </c>
      <c r="J12" s="2">
        <v>0</v>
      </c>
      <c r="K12" s="2">
        <f t="shared" si="0"/>
        <v>0</v>
      </c>
      <c r="L12" s="2">
        <v>10</v>
      </c>
      <c r="M12" s="2"/>
      <c r="N12" s="2"/>
    </row>
    <row r="13" spans="1:14" ht="13.5">
      <c r="A13" s="8" t="s">
        <v>272</v>
      </c>
      <c r="B13" s="2" t="s">
        <v>19</v>
      </c>
      <c r="C13" s="2" t="s">
        <v>130</v>
      </c>
      <c r="D13" s="12" t="s">
        <v>28</v>
      </c>
      <c r="E13" s="2" t="s">
        <v>54</v>
      </c>
      <c r="F13" s="2" t="s">
        <v>131</v>
      </c>
      <c r="G13" s="2" t="s">
        <v>49</v>
      </c>
      <c r="H13" s="2">
        <v>8</v>
      </c>
      <c r="I13" s="2">
        <v>0</v>
      </c>
      <c r="J13" s="2">
        <v>1</v>
      </c>
      <c r="K13" s="2">
        <f>J13/H13</f>
        <v>0.125</v>
      </c>
      <c r="L13" s="2">
        <v>540</v>
      </c>
      <c r="M13" s="2"/>
      <c r="N13" s="2"/>
    </row>
    <row r="14" spans="1:14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>
      <c r="A21" s="2"/>
      <c r="B21" s="2" t="s">
        <v>20</v>
      </c>
      <c r="C21" s="2"/>
      <c r="D21" s="2"/>
      <c r="E21" s="2"/>
      <c r="F21" s="2"/>
      <c r="G21" s="2"/>
      <c r="H21" s="2">
        <f>SUM(H4:H20)</f>
        <v>47</v>
      </c>
      <c r="I21" s="2">
        <f>SUM(I4:I20)</f>
        <v>9</v>
      </c>
      <c r="J21" s="2">
        <f>SUM(J4:J20)</f>
        <v>10</v>
      </c>
      <c r="K21" s="2">
        <f>(J21/H21)</f>
        <v>0.2127659574468085</v>
      </c>
      <c r="L21" s="2">
        <f>SUM(L4:L20)</f>
        <v>38500</v>
      </c>
      <c r="M21" s="2"/>
      <c r="N21" s="2" t="s">
        <v>133</v>
      </c>
    </row>
    <row r="22" spans="1:14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3.5">
      <c r="A23" s="2"/>
      <c r="B23" s="2" t="s">
        <v>24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>
        <v>9000</v>
      </c>
    </row>
    <row r="25" spans="1:14" ht="13.5">
      <c r="A25" s="2"/>
      <c r="B25" s="2" t="s">
        <v>23</v>
      </c>
      <c r="C25" s="2"/>
      <c r="D25" s="2"/>
      <c r="E25" s="2"/>
      <c r="F25" s="2"/>
      <c r="G25" s="2"/>
      <c r="H25" s="2"/>
      <c r="I25" s="2"/>
      <c r="J25" s="2"/>
      <c r="K25" s="2"/>
      <c r="L25" s="2">
        <f>(L21+L23)</f>
        <v>38500</v>
      </c>
      <c r="M25" s="2"/>
      <c r="N25" s="2">
        <f>N24+L25</f>
        <v>47500</v>
      </c>
    </row>
  </sheetData>
  <sheetProtection/>
  <mergeCells count="1">
    <mergeCell ref="A1:E2"/>
  </mergeCell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F1">
      <selection activeCell="N26" sqref="N26"/>
    </sheetView>
  </sheetViews>
  <sheetFormatPr defaultColWidth="9.00390625" defaultRowHeight="13.5"/>
  <cols>
    <col min="1" max="1" width="40.00390625" style="0" bestFit="1" customWidth="1"/>
    <col min="2" max="2" width="15.625" style="0" bestFit="1" customWidth="1"/>
    <col min="3" max="3" width="20.75390625" style="0" bestFit="1" customWidth="1"/>
    <col min="4" max="4" width="5.25390625" style="0" bestFit="1" customWidth="1"/>
    <col min="5" max="5" width="16.625" style="0" bestFit="1" customWidth="1"/>
    <col min="6" max="6" width="17.125" style="0" bestFit="1" customWidth="1"/>
    <col min="7" max="7" width="12.125" style="0" bestFit="1" customWidth="1"/>
    <col min="14" max="14" width="12.125" style="0" bestFit="1" customWidth="1"/>
  </cols>
  <sheetData>
    <row r="1" spans="1:14" ht="13.5">
      <c r="A1" s="23" t="s">
        <v>53</v>
      </c>
      <c r="B1" s="24"/>
      <c r="C1" s="24"/>
      <c r="D1" s="24"/>
      <c r="E1" s="24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4"/>
      <c r="B2" s="24"/>
      <c r="C2" s="24"/>
      <c r="D2" s="24"/>
      <c r="E2" s="24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4" t="s">
        <v>39</v>
      </c>
      <c r="B3" s="2" t="s">
        <v>26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22</v>
      </c>
      <c r="N3" s="2" t="s">
        <v>21</v>
      </c>
    </row>
    <row r="4" spans="1:14" ht="13.5">
      <c r="A4" s="8" t="s">
        <v>273</v>
      </c>
      <c r="B4" s="2" t="s">
        <v>10</v>
      </c>
      <c r="C4" s="2" t="s">
        <v>134</v>
      </c>
      <c r="D4" s="4" t="s">
        <v>28</v>
      </c>
      <c r="E4" s="2" t="s">
        <v>54</v>
      </c>
      <c r="F4" s="2" t="s">
        <v>135</v>
      </c>
      <c r="G4" s="2" t="s">
        <v>136</v>
      </c>
      <c r="H4" s="2">
        <v>4</v>
      </c>
      <c r="I4" s="2">
        <v>2</v>
      </c>
      <c r="J4" s="2">
        <v>2</v>
      </c>
      <c r="K4" s="2">
        <f>J4/H4</f>
        <v>0.5</v>
      </c>
      <c r="L4" s="2">
        <v>2710</v>
      </c>
      <c r="M4" s="2" t="s">
        <v>99</v>
      </c>
      <c r="N4" s="2"/>
    </row>
    <row r="5" spans="1:14" ht="13.5">
      <c r="A5" s="8" t="s">
        <v>274</v>
      </c>
      <c r="B5" s="2" t="s">
        <v>11</v>
      </c>
      <c r="C5" s="2" t="s">
        <v>137</v>
      </c>
      <c r="D5" s="4" t="s">
        <v>28</v>
      </c>
      <c r="E5" s="2" t="s">
        <v>43</v>
      </c>
      <c r="F5" s="2" t="s">
        <v>138</v>
      </c>
      <c r="G5" s="2" t="s">
        <v>56</v>
      </c>
      <c r="H5" s="2">
        <v>6</v>
      </c>
      <c r="I5" s="2">
        <v>3</v>
      </c>
      <c r="J5" s="2">
        <v>3</v>
      </c>
      <c r="K5" s="2">
        <f aca="true" t="shared" si="0" ref="K5:K13">J5/H5</f>
        <v>0.5</v>
      </c>
      <c r="L5" s="2">
        <v>16550</v>
      </c>
      <c r="M5" s="2"/>
      <c r="N5" s="2"/>
    </row>
    <row r="6" spans="1:14" ht="13.5">
      <c r="A6" s="8" t="s">
        <v>275</v>
      </c>
      <c r="B6" s="2" t="s">
        <v>12</v>
      </c>
      <c r="C6" s="2" t="s">
        <v>139</v>
      </c>
      <c r="D6" s="4" t="s">
        <v>28</v>
      </c>
      <c r="E6" s="2" t="s">
        <v>29</v>
      </c>
      <c r="F6" s="2" t="s">
        <v>141</v>
      </c>
      <c r="G6" s="2" t="s">
        <v>30</v>
      </c>
      <c r="H6" s="2">
        <v>5</v>
      </c>
      <c r="I6" s="2">
        <v>0</v>
      </c>
      <c r="J6" s="2">
        <v>1</v>
      </c>
      <c r="K6" s="2">
        <f t="shared" si="0"/>
        <v>0.2</v>
      </c>
      <c r="L6" s="2">
        <v>380</v>
      </c>
      <c r="M6" s="2"/>
      <c r="N6" s="2"/>
    </row>
    <row r="7" spans="1:14" ht="13.5">
      <c r="A7" s="8" t="s">
        <v>276</v>
      </c>
      <c r="B7" s="2" t="s">
        <v>13</v>
      </c>
      <c r="C7" s="2" t="s">
        <v>142</v>
      </c>
      <c r="D7" s="6" t="s">
        <v>31</v>
      </c>
      <c r="E7" s="2" t="s">
        <v>43</v>
      </c>
      <c r="F7" s="2" t="s">
        <v>143</v>
      </c>
      <c r="G7" s="2" t="s">
        <v>30</v>
      </c>
      <c r="H7" s="2">
        <v>4</v>
      </c>
      <c r="I7" s="2">
        <v>1</v>
      </c>
      <c r="J7" s="2">
        <v>1</v>
      </c>
      <c r="K7" s="2">
        <f t="shared" si="0"/>
        <v>0.25</v>
      </c>
      <c r="L7" s="2">
        <v>780</v>
      </c>
      <c r="M7" s="2"/>
      <c r="N7" s="2"/>
    </row>
    <row r="8" spans="1:14" ht="13.5">
      <c r="A8" s="8" t="s">
        <v>277</v>
      </c>
      <c r="B8" s="2" t="s">
        <v>14</v>
      </c>
      <c r="C8" s="2" t="s">
        <v>144</v>
      </c>
      <c r="D8" s="4" t="s">
        <v>28</v>
      </c>
      <c r="E8" s="2" t="s">
        <v>61</v>
      </c>
      <c r="F8" s="2" t="s">
        <v>278</v>
      </c>
      <c r="G8" s="2" t="s">
        <v>56</v>
      </c>
      <c r="H8" s="2">
        <v>4</v>
      </c>
      <c r="I8" s="2">
        <v>1</v>
      </c>
      <c r="J8" s="2">
        <v>1</v>
      </c>
      <c r="K8" s="2">
        <f t="shared" si="0"/>
        <v>0.25</v>
      </c>
      <c r="L8" s="2">
        <v>1730</v>
      </c>
      <c r="M8" s="2" t="s">
        <v>99</v>
      </c>
      <c r="N8" s="2"/>
    </row>
    <row r="9" spans="1:14" ht="13.5">
      <c r="A9" s="8" t="s">
        <v>279</v>
      </c>
      <c r="B9" s="2" t="s">
        <v>15</v>
      </c>
      <c r="C9" s="9" t="s">
        <v>145</v>
      </c>
      <c r="D9" s="4" t="s">
        <v>28</v>
      </c>
      <c r="E9" s="2" t="s">
        <v>42</v>
      </c>
      <c r="F9" s="2" t="s">
        <v>146</v>
      </c>
      <c r="G9" s="2" t="s">
        <v>34</v>
      </c>
      <c r="H9" s="2">
        <v>4</v>
      </c>
      <c r="I9" s="2">
        <v>1</v>
      </c>
      <c r="J9" s="2">
        <v>3</v>
      </c>
      <c r="K9" s="2">
        <f t="shared" si="0"/>
        <v>0.75</v>
      </c>
      <c r="L9" s="2">
        <v>2680</v>
      </c>
      <c r="M9" s="2" t="s">
        <v>99</v>
      </c>
      <c r="N9" s="2"/>
    </row>
    <row r="10" spans="1:14" ht="13.5">
      <c r="A10" s="8" t="s">
        <v>280</v>
      </c>
      <c r="B10" s="2" t="s">
        <v>16</v>
      </c>
      <c r="C10" s="2" t="s">
        <v>147</v>
      </c>
      <c r="D10" s="4" t="s">
        <v>28</v>
      </c>
      <c r="E10" s="2" t="s">
        <v>148</v>
      </c>
      <c r="F10" s="2" t="s">
        <v>149</v>
      </c>
      <c r="G10" s="2" t="s">
        <v>63</v>
      </c>
      <c r="H10" s="2">
        <v>4</v>
      </c>
      <c r="I10" s="2">
        <v>0</v>
      </c>
      <c r="J10" s="2">
        <v>2</v>
      </c>
      <c r="K10" s="2">
        <f t="shared" si="0"/>
        <v>0.5</v>
      </c>
      <c r="L10" s="2">
        <v>520</v>
      </c>
      <c r="M10" s="2"/>
      <c r="N10" s="2"/>
    </row>
    <row r="11" spans="1:14" ht="13.5">
      <c r="A11" s="8" t="s">
        <v>281</v>
      </c>
      <c r="B11" s="2" t="s">
        <v>17</v>
      </c>
      <c r="C11" s="10" t="s">
        <v>158</v>
      </c>
      <c r="D11" s="17" t="s">
        <v>31</v>
      </c>
      <c r="E11" s="10" t="s">
        <v>117</v>
      </c>
      <c r="F11" s="10" t="s">
        <v>159</v>
      </c>
      <c r="G11" s="10" t="s">
        <v>33</v>
      </c>
      <c r="H11" s="10">
        <v>2</v>
      </c>
      <c r="I11" s="10">
        <v>1</v>
      </c>
      <c r="J11" s="10">
        <v>1</v>
      </c>
      <c r="K11" s="10">
        <f t="shared" si="0"/>
        <v>0.5</v>
      </c>
      <c r="L11" s="10">
        <v>3620</v>
      </c>
      <c r="M11" s="2"/>
      <c r="N11" s="2"/>
    </row>
    <row r="12" spans="1:14" ht="13.5">
      <c r="A12" s="8" t="s">
        <v>282</v>
      </c>
      <c r="B12" s="2" t="s">
        <v>18</v>
      </c>
      <c r="C12" s="2" t="s">
        <v>151</v>
      </c>
      <c r="D12" s="6" t="s">
        <v>31</v>
      </c>
      <c r="E12" s="2" t="s">
        <v>152</v>
      </c>
      <c r="F12" s="2" t="s">
        <v>153</v>
      </c>
      <c r="G12" s="2" t="s">
        <v>154</v>
      </c>
      <c r="H12" s="2">
        <v>4</v>
      </c>
      <c r="I12" s="2">
        <v>1</v>
      </c>
      <c r="J12" s="2">
        <v>1</v>
      </c>
      <c r="K12" s="2">
        <f t="shared" si="0"/>
        <v>0.25</v>
      </c>
      <c r="L12" s="2">
        <v>2820</v>
      </c>
      <c r="M12" s="2"/>
      <c r="N12" s="2"/>
    </row>
    <row r="13" spans="1:14" ht="13.5">
      <c r="A13" s="8" t="s">
        <v>283</v>
      </c>
      <c r="B13" s="2" t="s">
        <v>19</v>
      </c>
      <c r="C13" s="2" t="s">
        <v>155</v>
      </c>
      <c r="D13" s="4" t="s">
        <v>28</v>
      </c>
      <c r="E13" s="2" t="s">
        <v>156</v>
      </c>
      <c r="F13" s="2" t="s">
        <v>157</v>
      </c>
      <c r="G13" s="2"/>
      <c r="H13" s="2">
        <v>3</v>
      </c>
      <c r="I13" s="2">
        <v>1</v>
      </c>
      <c r="J13" s="2">
        <v>2</v>
      </c>
      <c r="K13" s="2">
        <f t="shared" si="0"/>
        <v>0.6666666666666666</v>
      </c>
      <c r="L13" s="2">
        <v>940</v>
      </c>
      <c r="M13" s="2"/>
      <c r="N13" s="2"/>
    </row>
    <row r="14" spans="1:14" ht="13.5">
      <c r="A14" s="2"/>
      <c r="B14" s="2"/>
      <c r="C14" s="14">
        <v>40136</v>
      </c>
      <c r="D14" s="6" t="s">
        <v>31</v>
      </c>
      <c r="E14" s="2" t="s">
        <v>42</v>
      </c>
      <c r="F14" s="2" t="s">
        <v>150</v>
      </c>
      <c r="G14" s="2" t="s">
        <v>52</v>
      </c>
      <c r="H14" s="2">
        <v>2</v>
      </c>
      <c r="I14" s="2">
        <v>1</v>
      </c>
      <c r="J14" s="2">
        <v>1</v>
      </c>
      <c r="K14" s="2">
        <f>J14/H14</f>
        <v>0.5</v>
      </c>
      <c r="L14" s="2">
        <v>695</v>
      </c>
      <c r="M14" s="2"/>
      <c r="N14" s="2"/>
    </row>
    <row r="15" spans="1:14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 t="s">
        <v>318</v>
      </c>
      <c r="N19" s="2" t="s">
        <v>316</v>
      </c>
    </row>
    <row r="20" spans="1:14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>
      <c r="A21" s="2"/>
      <c r="B21" s="2" t="s">
        <v>20</v>
      </c>
      <c r="C21" s="2"/>
      <c r="D21" s="2"/>
      <c r="E21" s="2"/>
      <c r="F21" s="2"/>
      <c r="G21" s="2"/>
      <c r="H21" s="2">
        <f>SUM(H4:H20)</f>
        <v>42</v>
      </c>
      <c r="I21" s="2">
        <f>SUM(I4:I20)</f>
        <v>12</v>
      </c>
      <c r="J21" s="2">
        <f>SUM(J4:J20)</f>
        <v>18</v>
      </c>
      <c r="K21" s="2">
        <f>(J21/H21)</f>
        <v>0.42857142857142855</v>
      </c>
      <c r="L21" s="2">
        <f>SUM(L4:L20)</f>
        <v>33425</v>
      </c>
      <c r="M21" s="2"/>
      <c r="N21" s="2" t="s">
        <v>186</v>
      </c>
    </row>
    <row r="22" spans="1:14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3.5">
      <c r="A23" s="2"/>
      <c r="B23" s="2" t="s">
        <v>24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>
        <v>13000</v>
      </c>
    </row>
    <row r="25" spans="1:14" ht="13.5">
      <c r="A25" s="2"/>
      <c r="B25" s="2" t="s">
        <v>23</v>
      </c>
      <c r="C25" s="2"/>
      <c r="D25" s="2"/>
      <c r="E25" s="2"/>
      <c r="F25" s="2"/>
      <c r="G25" s="2"/>
      <c r="H25" s="2"/>
      <c r="I25" s="2"/>
      <c r="J25" s="2"/>
      <c r="K25" s="2"/>
      <c r="L25" s="2">
        <f>(L21+L23)</f>
        <v>33425</v>
      </c>
      <c r="M25" s="2"/>
      <c r="N25" s="2">
        <f>N24+L25</f>
        <v>46425</v>
      </c>
    </row>
  </sheetData>
  <sheetProtection/>
  <mergeCells count="1">
    <mergeCell ref="A1:E2"/>
  </mergeCells>
  <printOptions/>
  <pageMargins left="0.787" right="0.787" top="0.984" bottom="0.984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F1">
      <selection activeCell="F33" sqref="F33"/>
    </sheetView>
  </sheetViews>
  <sheetFormatPr defaultColWidth="9.00390625" defaultRowHeight="13.5"/>
  <cols>
    <col min="1" max="1" width="40.00390625" style="0" bestFit="1" customWidth="1"/>
    <col min="2" max="2" width="15.625" style="0" bestFit="1" customWidth="1"/>
    <col min="3" max="3" width="20.50390625" style="0" customWidth="1"/>
    <col min="4" max="4" width="5.25390625" style="0" bestFit="1" customWidth="1"/>
    <col min="5" max="5" width="16.875" style="0" bestFit="1" customWidth="1"/>
    <col min="6" max="6" width="17.50390625" style="0" bestFit="1" customWidth="1"/>
    <col min="7" max="7" width="12.125" style="0" bestFit="1" customWidth="1"/>
  </cols>
  <sheetData>
    <row r="1" spans="1:14" ht="13.5">
      <c r="A1" s="23" t="s">
        <v>47</v>
      </c>
      <c r="B1" s="24"/>
      <c r="C1" s="24"/>
      <c r="D1" s="24"/>
      <c r="E1" s="24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4"/>
      <c r="B2" s="24"/>
      <c r="C2" s="24"/>
      <c r="D2" s="24"/>
      <c r="E2" s="24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7" t="s">
        <v>39</v>
      </c>
      <c r="B3" s="2" t="s">
        <v>26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22</v>
      </c>
      <c r="N3" s="2" t="s">
        <v>21</v>
      </c>
    </row>
    <row r="4" spans="1:14" ht="13.5">
      <c r="A4" s="8" t="s">
        <v>284</v>
      </c>
      <c r="B4" s="2" t="s">
        <v>10</v>
      </c>
      <c r="C4" s="3" t="s">
        <v>160</v>
      </c>
      <c r="D4" s="16" t="s">
        <v>28</v>
      </c>
      <c r="E4" s="2" t="s">
        <v>29</v>
      </c>
      <c r="F4" s="2" t="s">
        <v>161</v>
      </c>
      <c r="G4" s="2" t="s">
        <v>40</v>
      </c>
      <c r="H4" s="2">
        <v>1</v>
      </c>
      <c r="I4" s="2">
        <v>0</v>
      </c>
      <c r="J4" s="2">
        <v>0</v>
      </c>
      <c r="K4" s="2">
        <f aca="true" t="shared" si="0" ref="K4:K13">(J4/H4)</f>
        <v>0</v>
      </c>
      <c r="L4" s="2">
        <v>10</v>
      </c>
      <c r="M4" s="2"/>
      <c r="N4" s="2"/>
    </row>
    <row r="5" spans="1:14" ht="13.5">
      <c r="A5" s="8" t="s">
        <v>285</v>
      </c>
      <c r="B5" s="2" t="s">
        <v>11</v>
      </c>
      <c r="C5" s="9" t="s">
        <v>162</v>
      </c>
      <c r="D5" s="16" t="s">
        <v>28</v>
      </c>
      <c r="E5" s="2" t="s">
        <v>35</v>
      </c>
      <c r="F5" s="2" t="s">
        <v>163</v>
      </c>
      <c r="G5" s="2" t="s">
        <v>34</v>
      </c>
      <c r="H5" s="2">
        <v>5</v>
      </c>
      <c r="I5" s="2">
        <v>1</v>
      </c>
      <c r="J5" s="2">
        <v>1</v>
      </c>
      <c r="K5" s="2">
        <f t="shared" si="0"/>
        <v>0.2</v>
      </c>
      <c r="L5" s="2">
        <v>2230</v>
      </c>
      <c r="M5" s="2"/>
      <c r="N5" s="2"/>
    </row>
    <row r="6" spans="1:14" ht="13.5">
      <c r="A6" s="8" t="s">
        <v>286</v>
      </c>
      <c r="B6" s="2" t="s">
        <v>12</v>
      </c>
      <c r="C6" s="9" t="s">
        <v>164</v>
      </c>
      <c r="D6" s="6" t="s">
        <v>31</v>
      </c>
      <c r="E6" s="2" t="s">
        <v>165</v>
      </c>
      <c r="F6" s="2" t="s">
        <v>166</v>
      </c>
      <c r="G6" s="2" t="s">
        <v>49</v>
      </c>
      <c r="H6" s="2">
        <v>7</v>
      </c>
      <c r="I6" s="2">
        <v>0</v>
      </c>
      <c r="J6" s="2">
        <v>0</v>
      </c>
      <c r="K6" s="2">
        <f t="shared" si="0"/>
        <v>0</v>
      </c>
      <c r="L6" s="2">
        <v>645</v>
      </c>
      <c r="M6" s="2"/>
      <c r="N6" s="2"/>
    </row>
    <row r="7" spans="1:14" ht="13.5">
      <c r="A7" s="8" t="s">
        <v>287</v>
      </c>
      <c r="B7" s="2" t="s">
        <v>13</v>
      </c>
      <c r="C7" s="9" t="s">
        <v>167</v>
      </c>
      <c r="D7" s="6" t="s">
        <v>31</v>
      </c>
      <c r="E7" s="2" t="s">
        <v>44</v>
      </c>
      <c r="F7" s="2" t="s">
        <v>168</v>
      </c>
      <c r="G7" s="2" t="s">
        <v>169</v>
      </c>
      <c r="H7" s="2">
        <v>7</v>
      </c>
      <c r="I7" s="2">
        <v>2</v>
      </c>
      <c r="J7" s="2">
        <v>3</v>
      </c>
      <c r="K7" s="2">
        <f t="shared" si="0"/>
        <v>0.42857142857142855</v>
      </c>
      <c r="L7" s="2">
        <v>3200</v>
      </c>
      <c r="M7" s="2"/>
      <c r="N7" s="2"/>
    </row>
    <row r="8" spans="1:14" ht="13.5">
      <c r="A8" s="8" t="s">
        <v>288</v>
      </c>
      <c r="B8" s="2" t="s">
        <v>14</v>
      </c>
      <c r="C8" s="9" t="s">
        <v>170</v>
      </c>
      <c r="D8" s="16" t="s">
        <v>28</v>
      </c>
      <c r="E8" s="2" t="s">
        <v>32</v>
      </c>
      <c r="F8" s="2" t="s">
        <v>171</v>
      </c>
      <c r="G8" s="2" t="s">
        <v>172</v>
      </c>
      <c r="H8" s="2">
        <v>0</v>
      </c>
      <c r="I8" s="2">
        <v>0</v>
      </c>
      <c r="J8" s="2">
        <v>0</v>
      </c>
      <c r="K8" s="2" t="e">
        <f t="shared" si="0"/>
        <v>#DIV/0!</v>
      </c>
      <c r="L8" s="2"/>
      <c r="M8" s="2"/>
      <c r="N8" s="2"/>
    </row>
    <row r="9" spans="1:14" ht="14.25">
      <c r="A9" s="8" t="s">
        <v>289</v>
      </c>
      <c r="B9" s="2" t="s">
        <v>15</v>
      </c>
      <c r="C9" s="21" t="s">
        <v>173</v>
      </c>
      <c r="D9" s="16" t="s">
        <v>28</v>
      </c>
      <c r="E9" s="2" t="s">
        <v>165</v>
      </c>
      <c r="F9" s="2" t="s">
        <v>174</v>
      </c>
      <c r="G9" s="2" t="s">
        <v>290</v>
      </c>
      <c r="H9" s="2">
        <v>5</v>
      </c>
      <c r="I9" s="2">
        <v>1</v>
      </c>
      <c r="J9" s="2">
        <v>4</v>
      </c>
      <c r="K9" s="2">
        <f t="shared" si="0"/>
        <v>0.8</v>
      </c>
      <c r="L9" s="2">
        <v>1620</v>
      </c>
      <c r="M9" s="2"/>
      <c r="N9" s="2"/>
    </row>
    <row r="10" spans="1:14" ht="13.5">
      <c r="A10" s="8" t="s">
        <v>291</v>
      </c>
      <c r="B10" s="2" t="s">
        <v>16</v>
      </c>
      <c r="C10" s="9" t="s">
        <v>175</v>
      </c>
      <c r="D10" s="17" t="s">
        <v>31</v>
      </c>
      <c r="E10" s="10" t="s">
        <v>113</v>
      </c>
      <c r="F10" s="10" t="s">
        <v>176</v>
      </c>
      <c r="G10" s="10" t="s">
        <v>177</v>
      </c>
      <c r="H10" s="2">
        <v>0</v>
      </c>
      <c r="I10" s="2">
        <v>0</v>
      </c>
      <c r="J10" s="2">
        <v>0</v>
      </c>
      <c r="K10" s="2" t="e">
        <f t="shared" si="0"/>
        <v>#DIV/0!</v>
      </c>
      <c r="L10" s="2"/>
      <c r="M10" s="2"/>
      <c r="N10" s="2"/>
    </row>
    <row r="11" spans="1:14" ht="13.5">
      <c r="A11" s="8" t="s">
        <v>292</v>
      </c>
      <c r="B11" s="2" t="s">
        <v>17</v>
      </c>
      <c r="C11" s="9" t="s">
        <v>178</v>
      </c>
      <c r="D11" s="16" t="s">
        <v>28</v>
      </c>
      <c r="E11" s="2" t="s">
        <v>50</v>
      </c>
      <c r="F11" s="2" t="s">
        <v>179</v>
      </c>
      <c r="G11" s="2" t="s">
        <v>30</v>
      </c>
      <c r="H11" s="2">
        <v>3</v>
      </c>
      <c r="I11" s="2">
        <v>1</v>
      </c>
      <c r="J11" s="2">
        <v>1</v>
      </c>
      <c r="K11" s="2">
        <f t="shared" si="0"/>
        <v>0.3333333333333333</v>
      </c>
      <c r="L11" s="2">
        <v>810</v>
      </c>
      <c r="M11" s="2" t="s">
        <v>99</v>
      </c>
      <c r="N11" s="2"/>
    </row>
    <row r="12" spans="1:14" ht="13.5">
      <c r="A12" s="8" t="s">
        <v>293</v>
      </c>
      <c r="B12" s="2" t="s">
        <v>18</v>
      </c>
      <c r="C12" s="9" t="s">
        <v>180</v>
      </c>
      <c r="D12" s="16" t="s">
        <v>28</v>
      </c>
      <c r="E12" s="2" t="s">
        <v>181</v>
      </c>
      <c r="F12" s="2" t="s">
        <v>182</v>
      </c>
      <c r="G12" s="2" t="s">
        <v>33</v>
      </c>
      <c r="H12" s="2">
        <v>2</v>
      </c>
      <c r="I12" s="2">
        <v>0</v>
      </c>
      <c r="J12" s="2">
        <v>1</v>
      </c>
      <c r="K12" s="2">
        <f t="shared" si="0"/>
        <v>0.5</v>
      </c>
      <c r="L12" s="2">
        <v>590</v>
      </c>
      <c r="M12" s="2"/>
      <c r="N12" s="2"/>
    </row>
    <row r="13" spans="1:14" ht="13.5">
      <c r="A13" s="8" t="s">
        <v>294</v>
      </c>
      <c r="B13" s="2" t="s">
        <v>19</v>
      </c>
      <c r="C13" s="9" t="s">
        <v>183</v>
      </c>
      <c r="D13" s="16" t="s">
        <v>28</v>
      </c>
      <c r="E13" s="2" t="s">
        <v>184</v>
      </c>
      <c r="F13" s="2" t="s">
        <v>185</v>
      </c>
      <c r="G13" s="2" t="s">
        <v>295</v>
      </c>
      <c r="H13" s="2">
        <v>0</v>
      </c>
      <c r="I13" s="2">
        <v>0</v>
      </c>
      <c r="J13" s="2">
        <v>0</v>
      </c>
      <c r="K13" s="2" t="e">
        <f t="shared" si="0"/>
        <v>#DIV/0!</v>
      </c>
      <c r="L13" s="2"/>
      <c r="M13" s="2"/>
      <c r="N13" s="2"/>
    </row>
    <row r="14" spans="1:14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>
      <c r="A21" s="2"/>
      <c r="B21" s="2" t="s">
        <v>20</v>
      </c>
      <c r="C21" s="2"/>
      <c r="D21" s="2"/>
      <c r="E21" s="2"/>
      <c r="F21" s="2"/>
      <c r="G21" s="2"/>
      <c r="H21" s="2">
        <f>SUM(H4:H20)</f>
        <v>30</v>
      </c>
      <c r="I21" s="2">
        <f>SUM(I4:I20)</f>
        <v>5</v>
      </c>
      <c r="J21" s="2">
        <f>SUM(J4:J20)</f>
        <v>10</v>
      </c>
      <c r="K21" s="2">
        <f>(J21/H21)</f>
        <v>0.3333333333333333</v>
      </c>
      <c r="L21" s="2">
        <f>SUM(L4:L20)</f>
        <v>9105</v>
      </c>
      <c r="M21" s="2"/>
      <c r="N21" s="2" t="s">
        <v>133</v>
      </c>
    </row>
    <row r="22" spans="1:14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3.5">
      <c r="A23" s="2"/>
      <c r="B23" s="2" t="s">
        <v>24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>
        <v>3000</v>
      </c>
    </row>
    <row r="25" spans="1:14" ht="13.5">
      <c r="A25" s="2"/>
      <c r="B25" s="2" t="s">
        <v>23</v>
      </c>
      <c r="C25" s="2"/>
      <c r="D25" s="2"/>
      <c r="E25" s="2"/>
      <c r="F25" s="2"/>
      <c r="G25" s="2"/>
      <c r="H25" s="2"/>
      <c r="I25" s="2"/>
      <c r="J25" s="2"/>
      <c r="K25" s="2"/>
      <c r="L25" s="2">
        <f>(L21+L23)</f>
        <v>9105</v>
      </c>
      <c r="M25" s="2"/>
      <c r="N25" s="2">
        <f>N24+L25</f>
        <v>12105</v>
      </c>
    </row>
  </sheetData>
  <sheetProtection/>
  <mergeCells count="1">
    <mergeCell ref="A1:E2"/>
  </mergeCells>
  <printOptions/>
  <pageMargins left="0.787" right="0.787" top="0.984" bottom="0.984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F1">
      <selection activeCell="N26" sqref="N26"/>
    </sheetView>
  </sheetViews>
  <sheetFormatPr defaultColWidth="9.00390625" defaultRowHeight="13.5"/>
  <cols>
    <col min="1" max="1" width="40.00390625" style="0" bestFit="1" customWidth="1"/>
    <col min="2" max="2" width="15.625" style="0" bestFit="1" customWidth="1"/>
    <col min="3" max="3" width="21.00390625" style="0" bestFit="1" customWidth="1"/>
    <col min="4" max="4" width="5.25390625" style="0" bestFit="1" customWidth="1"/>
    <col min="5" max="5" width="16.875" style="0" bestFit="1" customWidth="1"/>
    <col min="6" max="6" width="17.75390625" style="0" bestFit="1" customWidth="1"/>
    <col min="7" max="7" width="12.125" style="0" bestFit="1" customWidth="1"/>
  </cols>
  <sheetData>
    <row r="1" spans="1:14" ht="13.5">
      <c r="A1" s="23" t="s">
        <v>27</v>
      </c>
      <c r="B1" s="24"/>
      <c r="C1" s="24"/>
      <c r="D1" s="24"/>
      <c r="E1" s="24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4"/>
      <c r="B2" s="24"/>
      <c r="C2" s="24"/>
      <c r="D2" s="24"/>
      <c r="E2" s="24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7" t="s">
        <v>39</v>
      </c>
      <c r="B3" s="2" t="s">
        <v>26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22</v>
      </c>
      <c r="N3" s="2" t="s">
        <v>21</v>
      </c>
    </row>
    <row r="4" spans="1:14" ht="13.5">
      <c r="A4" s="8" t="s">
        <v>296</v>
      </c>
      <c r="B4" s="2" t="s">
        <v>10</v>
      </c>
      <c r="C4" s="3" t="s">
        <v>188</v>
      </c>
      <c r="D4" s="4" t="s">
        <v>28</v>
      </c>
      <c r="E4" s="2" t="s">
        <v>37</v>
      </c>
      <c r="F4" s="5" t="s">
        <v>189</v>
      </c>
      <c r="G4" s="2" t="s">
        <v>59</v>
      </c>
      <c r="H4" s="2">
        <v>5</v>
      </c>
      <c r="I4" s="2">
        <v>1</v>
      </c>
      <c r="J4" s="2">
        <v>2</v>
      </c>
      <c r="K4" s="2">
        <f aca="true" t="shared" si="0" ref="K4:K13">(J4/H4)</f>
        <v>0.4</v>
      </c>
      <c r="L4" s="2">
        <v>2240</v>
      </c>
      <c r="M4" s="2"/>
      <c r="N4" s="2"/>
    </row>
    <row r="5" spans="1:14" ht="13.5">
      <c r="A5" s="8" t="s">
        <v>297</v>
      </c>
      <c r="B5" s="2" t="s">
        <v>11</v>
      </c>
      <c r="C5" s="3" t="s">
        <v>190</v>
      </c>
      <c r="D5" s="6" t="s">
        <v>31</v>
      </c>
      <c r="E5" s="2" t="s">
        <v>37</v>
      </c>
      <c r="F5" s="2" t="s">
        <v>223</v>
      </c>
      <c r="G5" s="2" t="s">
        <v>33</v>
      </c>
      <c r="H5" s="2">
        <v>4</v>
      </c>
      <c r="I5" s="2">
        <v>0</v>
      </c>
      <c r="J5" s="2">
        <v>0</v>
      </c>
      <c r="K5" s="2">
        <f t="shared" si="0"/>
        <v>0</v>
      </c>
      <c r="L5" s="2">
        <v>40</v>
      </c>
      <c r="M5" s="2"/>
      <c r="N5" s="2"/>
    </row>
    <row r="6" spans="1:14" ht="13.5">
      <c r="A6" s="8" t="s">
        <v>298</v>
      </c>
      <c r="B6" s="2" t="s">
        <v>12</v>
      </c>
      <c r="C6" s="22" t="s">
        <v>100</v>
      </c>
      <c r="D6" s="2" t="s">
        <v>28</v>
      </c>
      <c r="E6" s="10" t="s">
        <v>224</v>
      </c>
      <c r="F6" s="10" t="s">
        <v>225</v>
      </c>
      <c r="G6" s="10" t="s">
        <v>41</v>
      </c>
      <c r="H6" s="2">
        <v>3</v>
      </c>
      <c r="I6" s="2">
        <v>1</v>
      </c>
      <c r="J6" s="2">
        <v>2</v>
      </c>
      <c r="K6" s="2">
        <f t="shared" si="0"/>
        <v>0.6666666666666666</v>
      </c>
      <c r="L6" s="10">
        <v>2395</v>
      </c>
      <c r="M6" s="2" t="s">
        <v>99</v>
      </c>
      <c r="N6" s="2"/>
    </row>
    <row r="7" spans="1:14" ht="13.5">
      <c r="A7" s="8" t="s">
        <v>299</v>
      </c>
      <c r="B7" s="2" t="s">
        <v>13</v>
      </c>
      <c r="C7" s="3" t="s">
        <v>192</v>
      </c>
      <c r="D7" s="4" t="s">
        <v>28</v>
      </c>
      <c r="E7" s="2" t="s">
        <v>43</v>
      </c>
      <c r="F7" s="2" t="s">
        <v>193</v>
      </c>
      <c r="G7" s="2" t="s">
        <v>38</v>
      </c>
      <c r="H7" s="2">
        <v>8</v>
      </c>
      <c r="I7" s="2">
        <v>0</v>
      </c>
      <c r="J7" s="2">
        <v>2</v>
      </c>
      <c r="K7" s="2">
        <f t="shared" si="0"/>
        <v>0.25</v>
      </c>
      <c r="L7" s="2">
        <v>930</v>
      </c>
      <c r="M7" s="2"/>
      <c r="N7" s="2"/>
    </row>
    <row r="8" spans="1:14" ht="13.5">
      <c r="A8" s="8" t="s">
        <v>300</v>
      </c>
      <c r="B8" s="2" t="s">
        <v>14</v>
      </c>
      <c r="C8" s="3" t="s">
        <v>194</v>
      </c>
      <c r="D8" s="6" t="s">
        <v>31</v>
      </c>
      <c r="E8" s="2" t="s">
        <v>118</v>
      </c>
      <c r="F8" s="2" t="s">
        <v>301</v>
      </c>
      <c r="G8" s="2" t="s">
        <v>172</v>
      </c>
      <c r="H8" s="2">
        <v>0</v>
      </c>
      <c r="I8" s="2">
        <v>0</v>
      </c>
      <c r="J8" s="2">
        <v>0</v>
      </c>
      <c r="K8" s="2" t="e">
        <f t="shared" si="0"/>
        <v>#DIV/0!</v>
      </c>
      <c r="L8" s="2"/>
      <c r="M8" s="2"/>
      <c r="N8" s="2"/>
    </row>
    <row r="9" spans="1:14" ht="13.5">
      <c r="A9" s="8" t="s">
        <v>302</v>
      </c>
      <c r="B9" s="2" t="s">
        <v>15</v>
      </c>
      <c r="C9" s="3" t="s">
        <v>195</v>
      </c>
      <c r="D9" s="4" t="s">
        <v>28</v>
      </c>
      <c r="E9" s="2" t="s">
        <v>42</v>
      </c>
      <c r="F9" s="2" t="s">
        <v>196</v>
      </c>
      <c r="G9" s="2" t="s">
        <v>46</v>
      </c>
      <c r="H9" s="2">
        <v>3</v>
      </c>
      <c r="I9" s="2">
        <v>1</v>
      </c>
      <c r="J9" s="2">
        <v>1</v>
      </c>
      <c r="K9" s="2">
        <f t="shared" si="0"/>
        <v>0.3333333333333333</v>
      </c>
      <c r="L9" s="2">
        <v>1640</v>
      </c>
      <c r="M9" s="2" t="s">
        <v>99</v>
      </c>
      <c r="N9" s="2"/>
    </row>
    <row r="10" spans="1:14" ht="13.5">
      <c r="A10" s="8" t="s">
        <v>303</v>
      </c>
      <c r="B10" s="2" t="s">
        <v>16</v>
      </c>
      <c r="C10" s="3" t="s">
        <v>197</v>
      </c>
      <c r="D10" s="4" t="s">
        <v>28</v>
      </c>
      <c r="E10" s="2" t="s">
        <v>198</v>
      </c>
      <c r="F10" s="2" t="s">
        <v>199</v>
      </c>
      <c r="G10" s="2" t="s">
        <v>222</v>
      </c>
      <c r="H10" s="2">
        <v>4</v>
      </c>
      <c r="I10" s="2">
        <v>2</v>
      </c>
      <c r="J10" s="2">
        <v>3</v>
      </c>
      <c r="K10" s="2">
        <f t="shared" si="0"/>
        <v>0.75</v>
      </c>
      <c r="L10" s="2">
        <v>2975</v>
      </c>
      <c r="M10" s="2"/>
      <c r="N10" s="2"/>
    </row>
    <row r="11" spans="1:14" ht="13.5">
      <c r="A11" s="8" t="s">
        <v>304</v>
      </c>
      <c r="B11" s="2" t="s">
        <v>17</v>
      </c>
      <c r="C11" s="3" t="s">
        <v>200</v>
      </c>
      <c r="D11" s="4" t="s">
        <v>28</v>
      </c>
      <c r="E11" s="2" t="s">
        <v>201</v>
      </c>
      <c r="F11" s="2"/>
      <c r="G11" s="2" t="s">
        <v>55</v>
      </c>
      <c r="H11" s="2">
        <v>0</v>
      </c>
      <c r="I11" s="2">
        <v>0</v>
      </c>
      <c r="J11" s="2">
        <v>0</v>
      </c>
      <c r="K11" s="2" t="e">
        <f t="shared" si="0"/>
        <v>#DIV/0!</v>
      </c>
      <c r="L11" s="2"/>
      <c r="M11" s="2"/>
      <c r="N11" s="2"/>
    </row>
    <row r="12" spans="1:14" ht="13.5">
      <c r="A12" s="8" t="s">
        <v>305</v>
      </c>
      <c r="B12" s="2" t="s">
        <v>18</v>
      </c>
      <c r="C12" s="3" t="s">
        <v>202</v>
      </c>
      <c r="D12" s="4" t="s">
        <v>28</v>
      </c>
      <c r="E12" s="2" t="s">
        <v>37</v>
      </c>
      <c r="F12" s="2" t="s">
        <v>203</v>
      </c>
      <c r="G12" s="2"/>
      <c r="H12" s="2">
        <v>1</v>
      </c>
      <c r="I12" s="2">
        <v>0</v>
      </c>
      <c r="J12" s="2">
        <v>0</v>
      </c>
      <c r="K12" s="2">
        <f t="shared" si="0"/>
        <v>0</v>
      </c>
      <c r="L12" s="2">
        <v>10</v>
      </c>
      <c r="M12" s="2"/>
      <c r="N12" s="2"/>
    </row>
    <row r="13" spans="1:14" ht="13.5">
      <c r="A13" s="8" t="s">
        <v>306</v>
      </c>
      <c r="B13" s="2" t="s">
        <v>19</v>
      </c>
      <c r="C13" s="3" t="s">
        <v>204</v>
      </c>
      <c r="D13" s="6" t="s">
        <v>31</v>
      </c>
      <c r="E13" s="2" t="s">
        <v>205</v>
      </c>
      <c r="F13" s="2" t="s">
        <v>206</v>
      </c>
      <c r="G13" s="2" t="s">
        <v>177</v>
      </c>
      <c r="H13" s="2">
        <v>8</v>
      </c>
      <c r="I13" s="2">
        <v>3</v>
      </c>
      <c r="J13" s="2">
        <v>4</v>
      </c>
      <c r="K13" s="2">
        <f t="shared" si="0"/>
        <v>0.5</v>
      </c>
      <c r="L13" s="2">
        <v>9810</v>
      </c>
      <c r="M13" s="2"/>
      <c r="N13" s="2"/>
    </row>
    <row r="14" spans="1:14" ht="13.5">
      <c r="A14" s="2"/>
      <c r="B14" s="2"/>
      <c r="C14" s="19">
        <v>40136</v>
      </c>
      <c r="D14" s="12" t="s">
        <v>28</v>
      </c>
      <c r="E14" s="2" t="s">
        <v>113</v>
      </c>
      <c r="F14" s="2" t="s">
        <v>191</v>
      </c>
      <c r="G14" s="2" t="s">
        <v>56</v>
      </c>
      <c r="H14" s="2">
        <v>0</v>
      </c>
      <c r="I14" s="2">
        <v>0</v>
      </c>
      <c r="J14" s="2">
        <v>0</v>
      </c>
      <c r="K14" s="2" t="e">
        <f>(J14/H14)</f>
        <v>#DIV/0!</v>
      </c>
      <c r="L14" s="2"/>
      <c r="M14" s="2"/>
      <c r="N14" s="2"/>
    </row>
    <row r="15" spans="1:14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>
      <c r="A21" s="2"/>
      <c r="B21" s="2" t="s">
        <v>20</v>
      </c>
      <c r="C21" s="2"/>
      <c r="D21" s="2"/>
      <c r="E21" s="2"/>
      <c r="F21" s="2"/>
      <c r="G21" s="2"/>
      <c r="H21" s="2">
        <f>SUM(H4:H20)</f>
        <v>36</v>
      </c>
      <c r="I21" s="2">
        <f>SUM(I4:I20)</f>
        <v>8</v>
      </c>
      <c r="J21" s="2">
        <f>SUM(J4:J20)</f>
        <v>14</v>
      </c>
      <c r="K21" s="2">
        <f>(J21/H21)</f>
        <v>0.3888888888888889</v>
      </c>
      <c r="L21" s="2">
        <f>SUM(L4:L20)</f>
        <v>20040</v>
      </c>
      <c r="M21" s="2" t="s">
        <v>226</v>
      </c>
      <c r="N21" s="2"/>
    </row>
    <row r="22" spans="1:14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3.5">
      <c r="A23" s="2"/>
      <c r="B23" s="2" t="s">
        <v>24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>
        <v>1000</v>
      </c>
    </row>
    <row r="25" spans="1:14" ht="13.5">
      <c r="A25" s="2"/>
      <c r="B25" s="2" t="s">
        <v>23</v>
      </c>
      <c r="C25" s="2"/>
      <c r="D25" s="2"/>
      <c r="E25" s="2"/>
      <c r="F25" s="2"/>
      <c r="G25" s="2"/>
      <c r="H25" s="2"/>
      <c r="I25" s="2"/>
      <c r="J25" s="2"/>
      <c r="K25" s="2"/>
      <c r="L25" s="2">
        <f>(L21+L23)</f>
        <v>20040</v>
      </c>
      <c r="M25" s="2"/>
      <c r="N25" s="2">
        <f>N24+L25</f>
        <v>21040</v>
      </c>
    </row>
  </sheetData>
  <sheetProtection/>
  <mergeCells count="1">
    <mergeCell ref="A1:E2"/>
  </mergeCells>
  <printOptions/>
  <pageMargins left="0.787" right="0.787" top="0.984" bottom="0.984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D29" sqref="D29"/>
    </sheetView>
  </sheetViews>
  <sheetFormatPr defaultColWidth="9.00390625" defaultRowHeight="13.5"/>
  <cols>
    <col min="2" max="2" width="15.625" style="0" bestFit="1" customWidth="1"/>
  </cols>
  <sheetData>
    <row r="1" spans="1:14" ht="13.5">
      <c r="A1" s="23" t="s">
        <v>48</v>
      </c>
      <c r="B1" s="24"/>
      <c r="C1" s="24"/>
      <c r="D1" s="24"/>
      <c r="E1" s="24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4"/>
      <c r="B2" s="24"/>
      <c r="C2" s="24"/>
      <c r="D2" s="24"/>
      <c r="E2" s="24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2" t="s">
        <v>25</v>
      </c>
      <c r="B3" s="2" t="s">
        <v>26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22</v>
      </c>
      <c r="N3" s="2" t="s">
        <v>21</v>
      </c>
    </row>
    <row r="4" spans="1:14" ht="13.5">
      <c r="A4" s="2"/>
      <c r="B4" s="2" t="s">
        <v>10</v>
      </c>
      <c r="C4" s="2"/>
      <c r="D4" s="2"/>
      <c r="E4" s="2"/>
      <c r="F4" s="2"/>
      <c r="G4" s="2"/>
      <c r="H4" s="2">
        <v>0</v>
      </c>
      <c r="I4" s="2">
        <v>0</v>
      </c>
      <c r="J4" s="2">
        <v>0</v>
      </c>
      <c r="K4" s="2"/>
      <c r="L4" s="2"/>
      <c r="M4" s="2"/>
      <c r="N4" s="2"/>
    </row>
    <row r="5" spans="1:14" ht="13.5">
      <c r="A5" s="2"/>
      <c r="B5" s="2" t="s">
        <v>11</v>
      </c>
      <c r="C5" s="2"/>
      <c r="D5" s="2"/>
      <c r="E5" s="2"/>
      <c r="F5" s="2"/>
      <c r="G5" s="2"/>
      <c r="H5" s="2">
        <v>0</v>
      </c>
      <c r="I5" s="2">
        <v>0</v>
      </c>
      <c r="J5" s="2">
        <v>0</v>
      </c>
      <c r="K5" s="2"/>
      <c r="L5" s="2"/>
      <c r="M5" s="2"/>
      <c r="N5" s="2"/>
    </row>
    <row r="6" spans="1:14" ht="13.5">
      <c r="A6" s="2"/>
      <c r="B6" s="2" t="s">
        <v>12</v>
      </c>
      <c r="C6" s="2"/>
      <c r="D6" s="2"/>
      <c r="E6" s="2"/>
      <c r="F6" s="2"/>
      <c r="G6" s="2"/>
      <c r="H6" s="2">
        <v>0</v>
      </c>
      <c r="I6" s="2">
        <v>0</v>
      </c>
      <c r="J6" s="2">
        <v>0</v>
      </c>
      <c r="K6" s="2"/>
      <c r="L6" s="2"/>
      <c r="M6" s="2"/>
      <c r="N6" s="2"/>
    </row>
    <row r="7" spans="1:14" ht="13.5">
      <c r="A7" s="2"/>
      <c r="B7" s="2" t="s">
        <v>13</v>
      </c>
      <c r="C7" s="2"/>
      <c r="D7" s="2"/>
      <c r="E7" s="2"/>
      <c r="F7" s="2"/>
      <c r="G7" s="2"/>
      <c r="H7" s="2">
        <v>0</v>
      </c>
      <c r="I7" s="2">
        <v>0</v>
      </c>
      <c r="J7" s="2">
        <v>0</v>
      </c>
      <c r="K7" s="2"/>
      <c r="L7" s="2"/>
      <c r="M7" s="2"/>
      <c r="N7" s="2"/>
    </row>
    <row r="8" spans="1:14" ht="13.5">
      <c r="A8" s="2"/>
      <c r="B8" s="2" t="s">
        <v>14</v>
      </c>
      <c r="C8" s="2"/>
      <c r="D8" s="2"/>
      <c r="E8" s="2"/>
      <c r="F8" s="2"/>
      <c r="G8" s="2"/>
      <c r="H8" s="2">
        <v>0</v>
      </c>
      <c r="I8" s="2">
        <v>0</v>
      </c>
      <c r="J8" s="2">
        <v>0</v>
      </c>
      <c r="K8" s="2"/>
      <c r="L8" s="2"/>
      <c r="M8" s="2"/>
      <c r="N8" s="2"/>
    </row>
    <row r="9" spans="1:14" ht="13.5">
      <c r="A9" s="2"/>
      <c r="B9" s="2" t="s">
        <v>15</v>
      </c>
      <c r="C9" s="2"/>
      <c r="D9" s="2"/>
      <c r="E9" s="2"/>
      <c r="F9" s="2"/>
      <c r="G9" s="2"/>
      <c r="H9" s="2">
        <v>0</v>
      </c>
      <c r="I9" s="2">
        <v>0</v>
      </c>
      <c r="J9" s="2">
        <v>0</v>
      </c>
      <c r="K9" s="2"/>
      <c r="L9" s="2"/>
      <c r="M9" s="2"/>
      <c r="N9" s="2"/>
    </row>
    <row r="10" spans="1:14" ht="13.5">
      <c r="A10" s="2"/>
      <c r="B10" s="2" t="s">
        <v>16</v>
      </c>
      <c r="C10" s="2"/>
      <c r="D10" s="2"/>
      <c r="E10" s="2"/>
      <c r="F10" s="2"/>
      <c r="G10" s="2"/>
      <c r="H10" s="2">
        <v>0</v>
      </c>
      <c r="I10" s="2">
        <v>0</v>
      </c>
      <c r="J10" s="2">
        <v>0</v>
      </c>
      <c r="K10" s="2"/>
      <c r="L10" s="2"/>
      <c r="M10" s="2"/>
      <c r="N10" s="2"/>
    </row>
    <row r="11" spans="1:14" ht="13.5">
      <c r="A11" s="2"/>
      <c r="B11" s="2" t="s">
        <v>17</v>
      </c>
      <c r="C11" s="2"/>
      <c r="D11" s="2"/>
      <c r="E11" s="2"/>
      <c r="F11" s="2"/>
      <c r="G11" s="2"/>
      <c r="H11" s="2">
        <v>0</v>
      </c>
      <c r="I11" s="2">
        <v>0</v>
      </c>
      <c r="J11" s="2">
        <v>0</v>
      </c>
      <c r="K11" s="2"/>
      <c r="L11" s="2"/>
      <c r="M11" s="2"/>
      <c r="N11" s="2"/>
    </row>
    <row r="12" spans="1:14" ht="13.5">
      <c r="A12" s="2"/>
      <c r="B12" s="2" t="s">
        <v>18</v>
      </c>
      <c r="C12" s="2"/>
      <c r="D12" s="2"/>
      <c r="E12" s="2"/>
      <c r="F12" s="2"/>
      <c r="G12" s="2"/>
      <c r="H12" s="2">
        <v>0</v>
      </c>
      <c r="I12" s="2">
        <v>0</v>
      </c>
      <c r="J12" s="2">
        <v>0</v>
      </c>
      <c r="K12" s="2"/>
      <c r="L12" s="2"/>
      <c r="M12" s="2"/>
      <c r="N12" s="2"/>
    </row>
    <row r="13" spans="1:14" ht="13.5">
      <c r="A13" s="2"/>
      <c r="B13" s="2" t="s">
        <v>19</v>
      </c>
      <c r="C13" s="2"/>
      <c r="D13" s="2"/>
      <c r="E13" s="2"/>
      <c r="F13" s="2"/>
      <c r="G13" s="2"/>
      <c r="H13" s="2">
        <v>0</v>
      </c>
      <c r="I13" s="2">
        <v>0</v>
      </c>
      <c r="J13" s="2">
        <v>0</v>
      </c>
      <c r="K13" s="2"/>
      <c r="L13" s="2"/>
      <c r="M13" s="2"/>
      <c r="N13" s="2"/>
    </row>
    <row r="14" spans="1:14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>
      <c r="A21" s="2"/>
      <c r="B21" s="2" t="s">
        <v>20</v>
      </c>
      <c r="C21" s="2"/>
      <c r="D21" s="2"/>
      <c r="E21" s="2"/>
      <c r="F21" s="2"/>
      <c r="G21" s="2"/>
      <c r="H21" s="2">
        <f>SUM(H4:H20)</f>
        <v>0</v>
      </c>
      <c r="I21" s="2">
        <f>SUM(I4:I20)</f>
        <v>0</v>
      </c>
      <c r="J21" s="2">
        <f>SUM(J4:J20)</f>
        <v>0</v>
      </c>
      <c r="K21" s="2" t="e">
        <f>(J21/H21)</f>
        <v>#DIV/0!</v>
      </c>
      <c r="L21" s="2">
        <f>SUM(L4:L20)</f>
        <v>0</v>
      </c>
      <c r="M21" s="2"/>
      <c r="N21" s="2"/>
    </row>
    <row r="22" spans="1:14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3.5">
      <c r="A23" s="2"/>
      <c r="B23" s="2" t="s">
        <v>24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3.5">
      <c r="A25" s="2"/>
      <c r="B25" s="2" t="s">
        <v>23</v>
      </c>
      <c r="C25" s="2"/>
      <c r="D25" s="2"/>
      <c r="E25" s="2"/>
      <c r="F25" s="2"/>
      <c r="G25" s="2"/>
      <c r="H25" s="2"/>
      <c r="I25" s="2"/>
      <c r="J25" s="2"/>
      <c r="K25" s="2"/>
      <c r="L25" s="2">
        <f>(L21+L23)</f>
        <v>0</v>
      </c>
      <c r="M25" s="2"/>
      <c r="N25" s="2"/>
    </row>
  </sheetData>
  <sheetProtection/>
  <mergeCells count="1">
    <mergeCell ref="A1:E2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USER</cp:lastModifiedBy>
  <dcterms:created xsi:type="dcterms:W3CDTF">2007-06-07T08:11:33Z</dcterms:created>
  <dcterms:modified xsi:type="dcterms:W3CDTF">2009-06-10T06:52:02Z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