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問題1" sheetId="1" r:id="rId1"/>
    <sheet name="問題2" sheetId="2" r:id="rId2"/>
  </sheets>
  <definedNames/>
  <calcPr fullCalcOnLoad="1"/>
</workbook>
</file>

<file path=xl/sharedStrings.xml><?xml version="1.0" encoding="utf-8"?>
<sst xmlns="http://schemas.openxmlformats.org/spreadsheetml/2006/main" count="131" uniqueCount="54">
  <si>
    <t>次の資料に基づき、連結貸借対照表を作成するにあたって必要な連結修正仕訳を示し、連結貸借対照表を作成しなさい。</t>
  </si>
  <si>
    <t>諸資産</t>
  </si>
  <si>
    <r>
      <t>S</t>
    </r>
    <r>
      <rPr>
        <sz val="10"/>
        <rFont val="ＭＳ Ｐゴシック"/>
        <family val="3"/>
      </rPr>
      <t>社株式</t>
    </r>
  </si>
  <si>
    <t>諸負債</t>
  </si>
  <si>
    <t>資本金</t>
  </si>
  <si>
    <t>利益剰余金</t>
  </si>
  <si>
    <r>
      <t>P</t>
    </r>
    <r>
      <rPr>
        <sz val="9"/>
        <rFont val="ＭＳ Ｐゴシック"/>
        <family val="3"/>
      </rPr>
      <t>社貸借対照表</t>
    </r>
  </si>
  <si>
    <r>
      <t>×9</t>
    </r>
    <r>
      <rPr>
        <sz val="9"/>
        <rFont val="ＭＳ Ｐゴシック"/>
        <family val="3"/>
      </rPr>
      <t>年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31</t>
    </r>
    <r>
      <rPr>
        <sz val="9"/>
        <rFont val="ＭＳ Ｐゴシック"/>
        <family val="3"/>
      </rPr>
      <t>日</t>
    </r>
  </si>
  <si>
    <r>
      <t>S</t>
    </r>
    <r>
      <rPr>
        <sz val="9"/>
        <rFont val="ＭＳ Ｐゴシック"/>
        <family val="3"/>
      </rPr>
      <t>社株式</t>
    </r>
  </si>
  <si>
    <r>
      <t>S</t>
    </r>
    <r>
      <rPr>
        <sz val="9"/>
        <rFont val="ＭＳ Ｐゴシック"/>
        <family val="3"/>
      </rPr>
      <t>社貸借対照表</t>
    </r>
  </si>
  <si>
    <r>
      <t>P</t>
    </r>
    <r>
      <rPr>
        <sz val="9"/>
        <rFont val="ＭＳ Ｐゴシック"/>
        <family val="3"/>
      </rPr>
      <t>社は</t>
    </r>
    <r>
      <rPr>
        <sz val="9"/>
        <rFont val="Arial"/>
        <family val="2"/>
      </rPr>
      <t>×9</t>
    </r>
    <r>
      <rPr>
        <sz val="9"/>
        <rFont val="ＭＳ Ｐゴシック"/>
        <family val="3"/>
      </rPr>
      <t>年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31</t>
    </r>
    <r>
      <rPr>
        <sz val="9"/>
        <rFont val="ＭＳ Ｐゴシック"/>
        <family val="3"/>
      </rPr>
      <t>日に</t>
    </r>
    <r>
      <rPr>
        <sz val="9"/>
        <rFont val="Arial"/>
        <family val="2"/>
      </rPr>
      <t>S</t>
    </r>
    <r>
      <rPr>
        <sz val="9"/>
        <rFont val="ＭＳ Ｐゴシック"/>
        <family val="3"/>
      </rPr>
      <t>社発行済み株式の全部を</t>
    </r>
    <r>
      <rPr>
        <sz val="9"/>
        <rFont val="Arial"/>
        <family val="2"/>
      </rPr>
      <t>40</t>
    </r>
    <r>
      <rPr>
        <sz val="9"/>
        <rFont val="ＭＳ Ｐゴシック"/>
        <family val="3"/>
      </rPr>
      <t>､</t>
    </r>
    <r>
      <rPr>
        <sz val="9"/>
        <rFont val="Arial"/>
        <family val="2"/>
      </rPr>
      <t>000</t>
    </r>
    <r>
      <rPr>
        <sz val="9"/>
        <rFont val="ＭＳ Ｐゴシック"/>
        <family val="3"/>
      </rPr>
      <t>千円で取得し支配した。</t>
    </r>
  </si>
  <si>
    <r>
      <t>問題</t>
    </r>
    <r>
      <rPr>
        <sz val="9"/>
        <rFont val="Arial"/>
        <family val="2"/>
      </rPr>
      <t>1</t>
    </r>
  </si>
  <si>
    <r>
      <t>P</t>
    </r>
    <r>
      <rPr>
        <sz val="9"/>
        <rFont val="ＭＳ Ｐゴシック"/>
        <family val="3"/>
      </rPr>
      <t>社</t>
    </r>
  </si>
  <si>
    <r>
      <t>S</t>
    </r>
    <r>
      <rPr>
        <sz val="9"/>
        <rFont val="ＭＳ Ｐゴシック"/>
        <family val="3"/>
      </rPr>
      <t>社</t>
    </r>
  </si>
  <si>
    <t>資本金</t>
  </si>
  <si>
    <t>親会社</t>
  </si>
  <si>
    <t>取得対象金額</t>
  </si>
  <si>
    <t>取得価額</t>
  </si>
  <si>
    <t>のれん</t>
  </si>
  <si>
    <t>連結貸借対照表</t>
  </si>
  <si>
    <r>
      <t>単位:</t>
    </r>
    <r>
      <rPr>
        <sz val="9"/>
        <rFont val="ＭＳ Ｐゴシック"/>
        <family val="3"/>
      </rPr>
      <t>千円</t>
    </r>
  </si>
  <si>
    <t>タイムテーブル</t>
  </si>
  <si>
    <t>のれん</t>
  </si>
  <si>
    <t>個別財務諸表の数字の単純合算</t>
  </si>
  <si>
    <t>親会社の数字を使うだけ</t>
  </si>
  <si>
    <r>
      <t>問題</t>
    </r>
    <r>
      <rPr>
        <sz val="10"/>
        <rFont val="Arial"/>
        <family val="2"/>
      </rPr>
      <t>2</t>
    </r>
  </si>
  <si>
    <r>
      <t>P</t>
    </r>
    <r>
      <rPr>
        <sz val="10"/>
        <rFont val="ＭＳ Ｐゴシック"/>
        <family val="3"/>
      </rPr>
      <t>社は、</t>
    </r>
    <r>
      <rPr>
        <sz val="10"/>
        <rFont val="Arial"/>
        <family val="2"/>
      </rPr>
      <t>×9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31</t>
    </r>
    <r>
      <rPr>
        <sz val="10"/>
        <rFont val="ＭＳ Ｐゴシック"/>
        <family val="3"/>
      </rPr>
      <t>日に</t>
    </r>
    <r>
      <rPr>
        <sz val="10"/>
        <rFont val="Arial"/>
        <family val="2"/>
      </rPr>
      <t>S</t>
    </r>
    <r>
      <rPr>
        <sz val="10"/>
        <rFont val="ＭＳ Ｐゴシック"/>
        <family val="3"/>
      </rPr>
      <t>社の発行済み議決権株式の</t>
    </r>
    <r>
      <rPr>
        <sz val="10"/>
        <rFont val="Arial"/>
        <family val="2"/>
      </rPr>
      <t>70%</t>
    </r>
    <r>
      <rPr>
        <sz val="10"/>
        <rFont val="ＭＳ Ｐゴシック"/>
        <family val="3"/>
      </rPr>
      <t>を</t>
    </r>
    <r>
      <rPr>
        <sz val="10"/>
        <rFont val="Arial"/>
        <family val="2"/>
      </rPr>
      <t>35</t>
    </r>
    <r>
      <rPr>
        <sz val="10"/>
        <rFont val="ＭＳ Ｐゴシック"/>
        <family val="3"/>
      </rPr>
      <t>､</t>
    </r>
    <r>
      <rPr>
        <sz val="10"/>
        <rFont val="Arial"/>
        <family val="2"/>
      </rPr>
      <t>000</t>
    </r>
    <r>
      <rPr>
        <sz val="10"/>
        <rFont val="ＭＳ Ｐゴシック"/>
        <family val="3"/>
      </rPr>
      <t>千円で取得し、支配を獲得した。</t>
    </r>
  </si>
  <si>
    <r>
      <t>×9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31</t>
    </r>
    <r>
      <rPr>
        <sz val="10"/>
        <rFont val="ＭＳ Ｐゴシック"/>
        <family val="3"/>
      </rPr>
      <t>日現在における</t>
    </r>
    <r>
      <rPr>
        <sz val="10"/>
        <rFont val="Arial"/>
        <family val="2"/>
      </rPr>
      <t>P</t>
    </r>
    <r>
      <rPr>
        <sz val="10"/>
        <rFont val="ＭＳ Ｐゴシック"/>
        <family val="3"/>
      </rPr>
      <t>社および</t>
    </r>
    <r>
      <rPr>
        <sz val="10"/>
        <rFont val="Arial"/>
        <family val="2"/>
      </rPr>
      <t>S</t>
    </r>
    <r>
      <rPr>
        <sz val="10"/>
        <rFont val="ＭＳ Ｐゴシック"/>
        <family val="3"/>
      </rPr>
      <t>社の貸借対照表はいかに示す通りである。また、</t>
    </r>
    <r>
      <rPr>
        <sz val="10"/>
        <rFont val="Arial"/>
        <family val="2"/>
      </rPr>
      <t>S</t>
    </r>
    <r>
      <rPr>
        <sz val="10"/>
        <rFont val="ＭＳ Ｐゴシック"/>
        <family val="3"/>
      </rPr>
      <t>社の土地の時価は</t>
    </r>
    <r>
      <rPr>
        <sz val="10"/>
        <rFont val="Arial"/>
        <family val="2"/>
      </rPr>
      <t>24,000</t>
    </r>
    <r>
      <rPr>
        <sz val="10"/>
        <rFont val="ＭＳ Ｐゴシック"/>
        <family val="3"/>
      </rPr>
      <t>千円である。</t>
    </r>
  </si>
  <si>
    <t>貸借対照表</t>
  </si>
  <si>
    <r>
      <t>×9</t>
    </r>
    <r>
      <rPr>
        <sz val="9"/>
        <rFont val="ＭＳ Ｐゴシック"/>
        <family val="3"/>
      </rPr>
      <t>年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31</t>
    </r>
    <r>
      <rPr>
        <sz val="9"/>
        <rFont val="ＭＳ Ｐゴシック"/>
        <family val="3"/>
      </rPr>
      <t>日現在</t>
    </r>
  </si>
  <si>
    <t>資産</t>
  </si>
  <si>
    <r>
      <t>P</t>
    </r>
    <r>
      <rPr>
        <sz val="10"/>
        <rFont val="ＭＳ Ｐゴシック"/>
        <family val="3"/>
      </rPr>
      <t>社</t>
    </r>
  </si>
  <si>
    <r>
      <t>S</t>
    </r>
    <r>
      <rPr>
        <sz val="10"/>
        <rFont val="ＭＳ Ｐゴシック"/>
        <family val="3"/>
      </rPr>
      <t>社</t>
    </r>
  </si>
  <si>
    <t>負債</t>
  </si>
  <si>
    <t>現金預金</t>
  </si>
  <si>
    <t>土地</t>
  </si>
  <si>
    <t>買掛金</t>
  </si>
  <si>
    <t>資本剰余金</t>
  </si>
  <si>
    <t>資本剰余金</t>
  </si>
  <si>
    <r>
      <t>(</t>
    </r>
    <r>
      <rPr>
        <sz val="10"/>
        <rFont val="ＭＳ Ｐゴシック"/>
        <family val="3"/>
      </rPr>
      <t>単位</t>
    </r>
    <r>
      <rPr>
        <sz val="10"/>
        <rFont val="Arial"/>
        <family val="2"/>
      </rPr>
      <t>:</t>
    </r>
    <r>
      <rPr>
        <sz val="10"/>
        <rFont val="ＭＳ Ｐゴシック"/>
        <family val="3"/>
      </rPr>
      <t>千円</t>
    </r>
    <r>
      <rPr>
        <sz val="10"/>
        <rFont val="Arial"/>
        <family val="2"/>
      </rPr>
      <t>)</t>
    </r>
  </si>
  <si>
    <r>
      <t>問</t>
    </r>
    <r>
      <rPr>
        <sz val="10"/>
        <rFont val="Arial"/>
        <family val="2"/>
      </rPr>
      <t>1</t>
    </r>
  </si>
  <si>
    <r>
      <t>×9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31</t>
    </r>
    <r>
      <rPr>
        <sz val="10"/>
        <rFont val="ＭＳ Ｐゴシック"/>
        <family val="3"/>
      </rPr>
      <t>日現在における連結貸借対照表を、</t>
    </r>
    <r>
      <rPr>
        <sz val="10"/>
        <rFont val="Arial"/>
        <family val="2"/>
      </rPr>
      <t>(A)</t>
    </r>
    <r>
      <rPr>
        <sz val="10"/>
        <rFont val="ＭＳ Ｐゴシック"/>
        <family val="3"/>
      </rPr>
      <t>部分時価評価法と</t>
    </r>
    <r>
      <rPr>
        <sz val="10"/>
        <rFont val="Arial"/>
        <family val="2"/>
      </rPr>
      <t>(B)</t>
    </r>
    <r>
      <rPr>
        <sz val="10"/>
        <rFont val="ＭＳ Ｐゴシック"/>
        <family val="3"/>
      </rPr>
      <t>全面時価評価法のそれぞれにより完成しなさい。</t>
    </r>
  </si>
  <si>
    <r>
      <t>問</t>
    </r>
    <r>
      <rPr>
        <sz val="10"/>
        <rFont val="Arial"/>
        <family val="2"/>
      </rPr>
      <t>2</t>
    </r>
  </si>
  <si>
    <r>
      <t>(A)</t>
    </r>
    <r>
      <rPr>
        <sz val="10"/>
        <rFont val="ＭＳ Ｐゴシック"/>
        <family val="3"/>
      </rPr>
      <t>部分時価評価法と</t>
    </r>
    <r>
      <rPr>
        <sz val="10"/>
        <rFont val="Arial"/>
        <family val="2"/>
      </rPr>
      <t>(B)</t>
    </r>
    <r>
      <rPr>
        <sz val="10"/>
        <rFont val="ＭＳ Ｐゴシック"/>
        <family val="3"/>
      </rPr>
      <t>全面時価評価法のそれぞれにより示しなさい。</t>
    </r>
  </si>
  <si>
    <r>
      <t>仮に、</t>
    </r>
    <r>
      <rPr>
        <sz val="10"/>
        <rFont val="Arial"/>
        <family val="2"/>
      </rPr>
      <t>P</t>
    </r>
    <r>
      <rPr>
        <sz val="10"/>
        <rFont val="ＭＳ Ｐゴシック"/>
        <family val="3"/>
      </rPr>
      <t>社が</t>
    </r>
    <r>
      <rPr>
        <sz val="10"/>
        <rFont val="Arial"/>
        <family val="2"/>
      </rPr>
      <t>S</t>
    </r>
    <r>
      <rPr>
        <sz val="10"/>
        <rFont val="ＭＳ Ｐゴシック"/>
        <family val="3"/>
      </rPr>
      <t>社株式を発行済議決権株式の</t>
    </r>
    <r>
      <rPr>
        <sz val="10"/>
        <rFont val="Arial"/>
        <family val="2"/>
      </rPr>
      <t>70%</t>
    </r>
    <r>
      <rPr>
        <sz val="10"/>
        <rFont val="ＭＳ Ｐゴシック"/>
        <family val="3"/>
      </rPr>
      <t>を</t>
    </r>
    <r>
      <rPr>
        <sz val="10"/>
        <rFont val="Arial"/>
        <family val="2"/>
      </rPr>
      <t>33</t>
    </r>
    <r>
      <rPr>
        <sz val="10"/>
        <rFont val="ＭＳ Ｐゴシック"/>
        <family val="3"/>
      </rPr>
      <t>､</t>
    </r>
    <r>
      <rPr>
        <sz val="10"/>
        <rFont val="Arial"/>
        <family val="2"/>
      </rPr>
      <t>000</t>
    </r>
    <r>
      <rPr>
        <sz val="10"/>
        <rFont val="ＭＳ Ｐゴシック"/>
        <family val="3"/>
      </rPr>
      <t>千円で取得した場合の連結修正仕訳を、</t>
    </r>
  </si>
  <si>
    <t>評価差額</t>
  </si>
  <si>
    <t>全面</t>
  </si>
  <si>
    <t>部分</t>
  </si>
  <si>
    <t>少数株主持分</t>
  </si>
  <si>
    <t>少数株主持分</t>
  </si>
  <si>
    <t>当然0</t>
  </si>
  <si>
    <t>タイムテーブルより</t>
  </si>
  <si>
    <t>省略</t>
  </si>
  <si>
    <r>
      <t>なお、</t>
    </r>
    <r>
      <rPr>
        <sz val="9"/>
        <rFont val="Arial"/>
        <family val="2"/>
      </rPr>
      <t>P</t>
    </r>
    <r>
      <rPr>
        <sz val="9"/>
        <rFont val="ＭＳ Ｐゴシック"/>
        <family val="3"/>
      </rPr>
      <t>社・</t>
    </r>
    <r>
      <rPr>
        <sz val="9"/>
        <rFont val="Arial"/>
        <family val="2"/>
      </rPr>
      <t>S</t>
    </r>
    <r>
      <rPr>
        <sz val="9"/>
        <rFont val="ＭＳ Ｐゴシック"/>
        <family val="3"/>
      </rPr>
      <t>社とも会計期間は</t>
    </r>
    <r>
      <rPr>
        <sz val="9"/>
        <rFont val="Arial"/>
        <family val="2"/>
      </rPr>
      <t>4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日から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31</t>
    </r>
    <r>
      <rPr>
        <sz val="9"/>
        <rFont val="ＭＳ Ｐゴシック"/>
        <family val="3"/>
      </rPr>
      <t>日までであり、</t>
    </r>
    <r>
      <rPr>
        <sz val="9"/>
        <rFont val="Arial"/>
        <family val="2"/>
      </rPr>
      <t>×9</t>
    </r>
    <r>
      <rPr>
        <sz val="9"/>
        <rFont val="ＭＳ Ｐゴシック"/>
        <family val="3"/>
      </rPr>
      <t>年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31</t>
    </r>
    <r>
      <rPr>
        <sz val="9"/>
        <rFont val="ＭＳ Ｐゴシック"/>
        <family val="3"/>
      </rPr>
      <t>日において</t>
    </r>
    <r>
      <rPr>
        <sz val="9"/>
        <rFont val="Arial"/>
        <family val="2"/>
      </rPr>
      <t>S</t>
    </r>
    <r>
      <rPr>
        <sz val="9"/>
        <rFont val="ＭＳ Ｐゴシック"/>
        <family val="3"/>
      </rPr>
      <t>社の諸資産および諸負債の時価は帳簿価額に等しいものとする。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</si>
</sst>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</numFmts>
  <fonts count="39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dashDot"/>
      <top>
        <color indexed="63"/>
      </top>
      <bottom>
        <color indexed="63"/>
      </bottom>
    </border>
    <border>
      <left style="dashed"/>
      <right style="dashDot"/>
      <top>
        <color indexed="63"/>
      </top>
      <bottom style="medium"/>
    </border>
    <border>
      <left style="dashed"/>
      <right style="dashDot"/>
      <top>
        <color indexed="63"/>
      </top>
      <bottom style="double"/>
    </border>
    <border>
      <left style="dashed"/>
      <right style="dashDot"/>
      <top style="medium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9" fontId="3" fillId="0" borderId="0" xfId="42" applyFont="1" applyAlignment="1">
      <alignment horizontal="center"/>
    </xf>
    <xf numFmtId="9" fontId="3" fillId="0" borderId="10" xfId="42" applyFont="1" applyBorder="1" applyAlignment="1">
      <alignment horizontal="center"/>
    </xf>
    <xf numFmtId="184" fontId="4" fillId="0" borderId="0" xfId="48" applyNumberFormat="1" applyFont="1" applyAlignment="1">
      <alignment/>
    </xf>
    <xf numFmtId="184" fontId="3" fillId="0" borderId="0" xfId="48" applyNumberFormat="1" applyFont="1" applyAlignment="1">
      <alignment/>
    </xf>
    <xf numFmtId="184" fontId="3" fillId="0" borderId="0" xfId="48" applyNumberFormat="1" applyFont="1" applyAlignment="1">
      <alignment horizontal="center"/>
    </xf>
    <xf numFmtId="184" fontId="3" fillId="0" borderId="11" xfId="48" applyNumberFormat="1" applyFont="1" applyBorder="1" applyAlignment="1">
      <alignment/>
    </xf>
    <xf numFmtId="184" fontId="3" fillId="0" borderId="0" xfId="48" applyNumberFormat="1" applyFont="1" applyBorder="1" applyAlignment="1">
      <alignment/>
    </xf>
    <xf numFmtId="184" fontId="3" fillId="0" borderId="12" xfId="48" applyNumberFormat="1" applyFont="1" applyBorder="1" applyAlignment="1">
      <alignment/>
    </xf>
    <xf numFmtId="184" fontId="4" fillId="0" borderId="13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5" xfId="48" applyNumberFormat="1" applyFont="1" applyBorder="1" applyAlignment="1">
      <alignment/>
    </xf>
    <xf numFmtId="184" fontId="3" fillId="0" borderId="16" xfId="48" applyNumberFormat="1" applyFont="1" applyBorder="1" applyAlignment="1">
      <alignment/>
    </xf>
    <xf numFmtId="184" fontId="4" fillId="0" borderId="17" xfId="48" applyNumberFormat="1" applyFont="1" applyBorder="1" applyAlignment="1">
      <alignment/>
    </xf>
    <xf numFmtId="184" fontId="3" fillId="0" borderId="18" xfId="48" applyNumberFormat="1" applyFont="1" applyBorder="1" applyAlignment="1">
      <alignment/>
    </xf>
    <xf numFmtId="184" fontId="3" fillId="0" borderId="19" xfId="48" applyNumberFormat="1" applyFont="1" applyBorder="1" applyAlignment="1">
      <alignment/>
    </xf>
    <xf numFmtId="184" fontId="3" fillId="0" borderId="20" xfId="48" applyNumberFormat="1" applyFont="1" applyBorder="1" applyAlignment="1">
      <alignment/>
    </xf>
    <xf numFmtId="184" fontId="3" fillId="0" borderId="21" xfId="48" applyNumberFormat="1" applyFont="1" applyBorder="1" applyAlignment="1">
      <alignment horizontal="center"/>
    </xf>
    <xf numFmtId="184" fontId="4" fillId="0" borderId="10" xfId="48" applyNumberFormat="1" applyFont="1" applyBorder="1" applyAlignment="1">
      <alignment horizontal="center"/>
    </xf>
    <xf numFmtId="184" fontId="4" fillId="0" borderId="0" xfId="48" applyNumberFormat="1" applyFont="1" applyAlignment="1">
      <alignment horizontal="center"/>
    </xf>
    <xf numFmtId="184" fontId="3" fillId="0" borderId="0" xfId="48" applyNumberFormat="1" applyFont="1" applyBorder="1" applyAlignment="1">
      <alignment horizontal="center"/>
    </xf>
    <xf numFmtId="184" fontId="3" fillId="0" borderId="0" xfId="48" applyNumberFormat="1" applyFont="1" applyAlignment="1">
      <alignment/>
    </xf>
    <xf numFmtId="184" fontId="3" fillId="0" borderId="22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184" fontId="3" fillId="0" borderId="0" xfId="48" applyNumberFormat="1" applyFont="1" applyBorder="1" applyAlignment="1">
      <alignment/>
    </xf>
    <xf numFmtId="184" fontId="3" fillId="0" borderId="23" xfId="48" applyNumberFormat="1" applyFont="1" applyBorder="1" applyAlignment="1">
      <alignment/>
    </xf>
    <xf numFmtId="184" fontId="3" fillId="0" borderId="24" xfId="48" applyNumberFormat="1" applyFont="1" applyBorder="1" applyAlignment="1">
      <alignment/>
    </xf>
    <xf numFmtId="184" fontId="3" fillId="0" borderId="25" xfId="48" applyNumberFormat="1" applyFont="1" applyBorder="1" applyAlignment="1">
      <alignment/>
    </xf>
    <xf numFmtId="184" fontId="3" fillId="0" borderId="26" xfId="48" applyNumberFormat="1" applyFont="1" applyBorder="1" applyAlignment="1">
      <alignment/>
    </xf>
    <xf numFmtId="184" fontId="3" fillId="33" borderId="22" xfId="48" applyNumberFormat="1" applyFont="1" applyFill="1" applyBorder="1" applyAlignment="1">
      <alignment/>
    </xf>
    <xf numFmtId="184" fontId="3" fillId="33" borderId="27" xfId="48" applyNumberFormat="1" applyFont="1" applyFill="1" applyBorder="1" applyAlignment="1">
      <alignment/>
    </xf>
    <xf numFmtId="184" fontId="3" fillId="33" borderId="0" xfId="48" applyNumberFormat="1" applyFont="1" applyFill="1" applyBorder="1" applyAlignment="1">
      <alignment/>
    </xf>
    <xf numFmtId="184" fontId="3" fillId="34" borderId="0" xfId="48" applyNumberFormat="1" applyFont="1" applyFill="1" applyAlignment="1">
      <alignment/>
    </xf>
    <xf numFmtId="184" fontId="3" fillId="34" borderId="11" xfId="48" applyNumberFormat="1" applyFont="1" applyFill="1" applyBorder="1" applyAlignment="1">
      <alignment/>
    </xf>
    <xf numFmtId="184" fontId="3" fillId="33" borderId="0" xfId="48" applyNumberFormat="1" applyFont="1" applyFill="1" applyAlignment="1">
      <alignment/>
    </xf>
    <xf numFmtId="184" fontId="2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2" fillId="0" borderId="24" xfId="0" applyNumberFormat="1" applyFont="1" applyBorder="1" applyAlignment="1">
      <alignment/>
    </xf>
    <xf numFmtId="184" fontId="2" fillId="0" borderId="28" xfId="0" applyNumberFormat="1" applyFont="1" applyBorder="1" applyAlignment="1">
      <alignment/>
    </xf>
    <xf numFmtId="184" fontId="2" fillId="0" borderId="29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184" fontId="0" fillId="0" borderId="20" xfId="0" applyNumberFormat="1" applyFont="1" applyBorder="1" applyAlignment="1">
      <alignment/>
    </xf>
    <xf numFmtId="184" fontId="0" fillId="0" borderId="30" xfId="0" applyNumberFormat="1" applyFont="1" applyBorder="1" applyAlignment="1">
      <alignment/>
    </xf>
    <xf numFmtId="184" fontId="0" fillId="0" borderId="31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0" fillId="0" borderId="24" xfId="0" applyNumberFormat="1" applyFont="1" applyBorder="1" applyAlignment="1">
      <alignment/>
    </xf>
    <xf numFmtId="184" fontId="0" fillId="0" borderId="29" xfId="0" applyNumberFormat="1" applyFont="1" applyBorder="1" applyAlignment="1">
      <alignment/>
    </xf>
    <xf numFmtId="184" fontId="0" fillId="0" borderId="35" xfId="0" applyNumberFormat="1" applyFont="1" applyBorder="1" applyAlignment="1">
      <alignment/>
    </xf>
    <xf numFmtId="184" fontId="0" fillId="0" borderId="36" xfId="0" applyNumberFormat="1" applyFont="1" applyBorder="1" applyAlignment="1">
      <alignment/>
    </xf>
    <xf numFmtId="184" fontId="0" fillId="0" borderId="37" xfId="0" applyNumberFormat="1" applyFont="1" applyBorder="1" applyAlignment="1">
      <alignment/>
    </xf>
    <xf numFmtId="184" fontId="0" fillId="0" borderId="38" xfId="0" applyNumberFormat="1" applyFont="1" applyBorder="1" applyAlignment="1">
      <alignment/>
    </xf>
    <xf numFmtId="184" fontId="0" fillId="0" borderId="39" xfId="0" applyNumberFormat="1" applyFont="1" applyBorder="1" applyAlignment="1">
      <alignment/>
    </xf>
    <xf numFmtId="184" fontId="0" fillId="0" borderId="40" xfId="0" applyNumberFormat="1" applyFont="1" applyBorder="1" applyAlignment="1">
      <alignment/>
    </xf>
    <xf numFmtId="184" fontId="0" fillId="0" borderId="23" xfId="0" applyNumberFormat="1" applyFont="1" applyBorder="1" applyAlignment="1">
      <alignment/>
    </xf>
    <xf numFmtId="184" fontId="0" fillId="0" borderId="41" xfId="0" applyNumberFormat="1" applyFont="1" applyBorder="1" applyAlignment="1">
      <alignment/>
    </xf>
    <xf numFmtId="184" fontId="0" fillId="0" borderId="42" xfId="0" applyNumberFormat="1" applyFont="1" applyBorder="1" applyAlignment="1">
      <alignment/>
    </xf>
    <xf numFmtId="184" fontId="0" fillId="0" borderId="43" xfId="0" applyNumberFormat="1" applyFont="1" applyBorder="1" applyAlignment="1">
      <alignment/>
    </xf>
    <xf numFmtId="184" fontId="0" fillId="0" borderId="44" xfId="0" applyNumberFormat="1" applyFont="1" applyBorder="1" applyAlignment="1">
      <alignment/>
    </xf>
    <xf numFmtId="184" fontId="0" fillId="0" borderId="45" xfId="0" applyNumberFormat="1" applyFont="1" applyBorder="1" applyAlignment="1">
      <alignment/>
    </xf>
    <xf numFmtId="184" fontId="0" fillId="0" borderId="46" xfId="0" applyNumberFormat="1" applyFont="1" applyBorder="1" applyAlignment="1">
      <alignment/>
    </xf>
    <xf numFmtId="184" fontId="2" fillId="0" borderId="28" xfId="0" applyNumberFormat="1" applyFont="1" applyBorder="1" applyAlignment="1">
      <alignment horizontal="center"/>
    </xf>
    <xf numFmtId="184" fontId="0" fillId="0" borderId="30" xfId="0" applyNumberFormat="1" applyFont="1" applyBorder="1" applyAlignment="1">
      <alignment horizontal="center"/>
    </xf>
    <xf numFmtId="184" fontId="0" fillId="0" borderId="47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4" fontId="0" fillId="0" borderId="32" xfId="0" applyNumberFormat="1" applyFont="1" applyBorder="1" applyAlignment="1">
      <alignment horizontal="center"/>
    </xf>
    <xf numFmtId="184" fontId="0" fillId="0" borderId="48" xfId="0" applyNumberFormat="1" applyFont="1" applyBorder="1" applyAlignment="1">
      <alignment/>
    </xf>
    <xf numFmtId="9" fontId="0" fillId="0" borderId="0" xfId="42" applyFont="1" applyAlignment="1">
      <alignment horizontal="center"/>
    </xf>
    <xf numFmtId="184" fontId="0" fillId="0" borderId="49" xfId="0" applyNumberFormat="1" applyFont="1" applyBorder="1" applyAlignment="1">
      <alignment/>
    </xf>
    <xf numFmtId="184" fontId="0" fillId="34" borderId="45" xfId="0" applyNumberFormat="1" applyFont="1" applyFill="1" applyBorder="1" applyAlignment="1">
      <alignment/>
    </xf>
    <xf numFmtId="184" fontId="0" fillId="33" borderId="33" xfId="0" applyNumberFormat="1" applyFont="1" applyFill="1" applyBorder="1" applyAlignment="1">
      <alignment/>
    </xf>
    <xf numFmtId="184" fontId="0" fillId="33" borderId="44" xfId="0" applyNumberFormat="1" applyFont="1" applyFill="1" applyBorder="1" applyAlignment="1">
      <alignment/>
    </xf>
    <xf numFmtId="184" fontId="0" fillId="33" borderId="41" xfId="0" applyNumberFormat="1" applyFont="1" applyFill="1" applyBorder="1" applyAlignment="1">
      <alignment/>
    </xf>
    <xf numFmtId="184" fontId="0" fillId="34" borderId="44" xfId="0" applyNumberFormat="1" applyFont="1" applyFill="1" applyBorder="1" applyAlignment="1">
      <alignment/>
    </xf>
    <xf numFmtId="184" fontId="0" fillId="34" borderId="0" xfId="0" applyNumberFormat="1" applyFont="1" applyFill="1" applyAlignment="1">
      <alignment/>
    </xf>
    <xf numFmtId="184" fontId="0" fillId="33" borderId="0" xfId="0" applyNumberFormat="1" applyFont="1" applyFill="1" applyAlignment="1">
      <alignment/>
    </xf>
    <xf numFmtId="184" fontId="4" fillId="0" borderId="0" xfId="48" applyNumberFormat="1" applyFont="1" applyAlignment="1">
      <alignment horizontal="center"/>
    </xf>
    <xf numFmtId="184" fontId="3" fillId="0" borderId="0" xfId="48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9525</xdr:rowOff>
    </xdr:from>
    <xdr:to>
      <xdr:col>2</xdr:col>
      <xdr:colOff>9525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1323975" y="422910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31</xdr:row>
      <xdr:rowOff>76200</xdr:rowOff>
    </xdr:from>
    <xdr:to>
      <xdr:col>1</xdr:col>
      <xdr:colOff>295275</xdr:colOff>
      <xdr:row>32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09650" y="4933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9525</xdr:rowOff>
    </xdr:from>
    <xdr:to>
      <xdr:col>2</xdr:col>
      <xdr:colOff>9525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>
          <a:off x="1323975" y="364807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26</xdr:row>
      <xdr:rowOff>76200</xdr:rowOff>
    </xdr:from>
    <xdr:to>
      <xdr:col>1</xdr:col>
      <xdr:colOff>295275</xdr:colOff>
      <xdr:row>27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38225" y="4400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76200</xdr:rowOff>
    </xdr:from>
    <xdr:to>
      <xdr:col>4</xdr:col>
      <xdr:colOff>295275</xdr:colOff>
      <xdr:row>27</xdr:row>
      <xdr:rowOff>66675</xdr:rowOff>
    </xdr:to>
    <xdr:sp>
      <xdr:nvSpPr>
        <xdr:cNvPr id="3" name="Line 3"/>
        <xdr:cNvSpPr>
          <a:spLocks/>
        </xdr:cNvSpPr>
      </xdr:nvSpPr>
      <xdr:spPr>
        <a:xfrm>
          <a:off x="3048000" y="4400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1">
      <selection activeCell="A51" sqref="A51"/>
    </sheetView>
  </sheetViews>
  <sheetFormatPr defaultColWidth="9.140625" defaultRowHeight="12.75"/>
  <cols>
    <col min="1" max="1" width="10.7109375" style="4" customWidth="1"/>
    <col min="2" max="2" width="9.140625" style="4" customWidth="1"/>
    <col min="3" max="3" width="9.28125" style="4" bestFit="1" customWidth="1"/>
    <col min="4" max="4" width="11.57421875" style="4" bestFit="1" customWidth="1"/>
    <col min="5" max="5" width="9.421875" style="4" bestFit="1" customWidth="1"/>
    <col min="6" max="16384" width="9.140625" style="4" customWidth="1"/>
  </cols>
  <sheetData>
    <row r="1" ht="12">
      <c r="A1" s="3" t="s">
        <v>11</v>
      </c>
    </row>
    <row r="3" ht="12">
      <c r="A3" s="3" t="s">
        <v>0</v>
      </c>
    </row>
    <row r="5" spans="3:4" ht="12">
      <c r="C5" s="79" t="s">
        <v>6</v>
      </c>
      <c r="D5" s="79"/>
    </row>
    <row r="6" spans="3:4" ht="12">
      <c r="C6" s="79" t="s">
        <v>7</v>
      </c>
      <c r="D6" s="79"/>
    </row>
    <row r="7" spans="2:7" ht="12">
      <c r="B7" s="6"/>
      <c r="C7" s="6"/>
      <c r="D7" s="6"/>
      <c r="E7" s="6" t="s">
        <v>20</v>
      </c>
      <c r="F7" s="7"/>
      <c r="G7" s="7"/>
    </row>
    <row r="8" spans="2:5" ht="12">
      <c r="B8" s="3" t="s">
        <v>1</v>
      </c>
      <c r="C8" s="8">
        <v>200000</v>
      </c>
      <c r="D8" s="9" t="s">
        <v>3</v>
      </c>
      <c r="E8" s="4">
        <v>120000</v>
      </c>
    </row>
    <row r="9" spans="2:5" ht="12">
      <c r="B9" s="4" t="s">
        <v>8</v>
      </c>
      <c r="C9" s="10">
        <v>40000</v>
      </c>
      <c r="D9" s="3" t="s">
        <v>4</v>
      </c>
      <c r="E9" s="4">
        <v>50000</v>
      </c>
    </row>
    <row r="10" spans="2:5" ht="12">
      <c r="B10" s="11"/>
      <c r="C10" s="12"/>
      <c r="D10" s="13" t="s">
        <v>5</v>
      </c>
      <c r="E10" s="6">
        <v>70000</v>
      </c>
    </row>
    <row r="11" spans="3:5" ht="12.75" thickBot="1">
      <c r="C11" s="14">
        <v>240000</v>
      </c>
      <c r="E11" s="15">
        <v>240000</v>
      </c>
    </row>
    <row r="12" ht="12.75" thickTop="1"/>
    <row r="14" spans="3:4" ht="12">
      <c r="C14" s="79" t="s">
        <v>9</v>
      </c>
      <c r="D14" s="79"/>
    </row>
    <row r="15" spans="3:4" ht="12">
      <c r="C15" s="79" t="s">
        <v>7</v>
      </c>
      <c r="D15" s="79"/>
    </row>
    <row r="16" spans="2:6" ht="12">
      <c r="B16" s="6"/>
      <c r="C16" s="6"/>
      <c r="D16" s="6"/>
      <c r="E16" s="6" t="s">
        <v>20</v>
      </c>
      <c r="F16" s="7"/>
    </row>
    <row r="17" spans="2:5" ht="12">
      <c r="B17" s="3" t="s">
        <v>1</v>
      </c>
      <c r="C17" s="8">
        <v>120000</v>
      </c>
      <c r="D17" s="9" t="s">
        <v>3</v>
      </c>
      <c r="E17" s="4">
        <v>80000</v>
      </c>
    </row>
    <row r="18" spans="2:5" ht="12">
      <c r="B18" s="7"/>
      <c r="C18" s="10"/>
      <c r="D18" s="3" t="s">
        <v>4</v>
      </c>
      <c r="E18" s="4">
        <v>25000</v>
      </c>
    </row>
    <row r="19" spans="2:5" ht="12">
      <c r="B19" s="7"/>
      <c r="C19" s="12"/>
      <c r="D19" s="13" t="s">
        <v>5</v>
      </c>
      <c r="E19" s="6">
        <v>15000</v>
      </c>
    </row>
    <row r="20" spans="3:5" ht="12.75" thickBot="1">
      <c r="C20" s="14">
        <v>120000</v>
      </c>
      <c r="E20" s="15">
        <v>120000</v>
      </c>
    </row>
    <row r="21" ht="12.75" thickTop="1"/>
    <row r="22" ht="12">
      <c r="A22" s="4" t="s">
        <v>10</v>
      </c>
    </row>
    <row r="23" ht="12">
      <c r="A23" s="3" t="s">
        <v>53</v>
      </c>
    </row>
    <row r="25" spans="1:12" ht="12.7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ht="12.75" thickBot="1">
      <c r="A26" s="3" t="s">
        <v>21</v>
      </c>
    </row>
    <row r="27" spans="2:3" ht="12.75" thickBot="1">
      <c r="B27" s="17" t="s">
        <v>12</v>
      </c>
      <c r="C27" s="18" t="s">
        <v>15</v>
      </c>
    </row>
    <row r="28" ht="12.75" thickBot="1">
      <c r="B28" s="5"/>
    </row>
    <row r="29" spans="2:3" ht="12.75" thickBot="1">
      <c r="B29" s="17" t="s">
        <v>13</v>
      </c>
      <c r="C29" s="2">
        <v>1</v>
      </c>
    </row>
    <row r="31" spans="1:9" ht="12">
      <c r="A31" s="20" t="s">
        <v>13</v>
      </c>
      <c r="B31" s="21" t="s">
        <v>7</v>
      </c>
      <c r="C31" s="21"/>
      <c r="H31" s="78" t="s">
        <v>19</v>
      </c>
      <c r="I31" s="79"/>
    </row>
    <row r="32" spans="8:9" ht="12">
      <c r="H32" s="79" t="s">
        <v>7</v>
      </c>
      <c r="I32" s="79"/>
    </row>
    <row r="33" spans="2:12" ht="12">
      <c r="B33" s="22"/>
      <c r="E33" s="6"/>
      <c r="F33" s="6"/>
      <c r="G33" s="6"/>
      <c r="H33" s="6"/>
      <c r="I33" s="6"/>
      <c r="J33" s="6"/>
      <c r="K33" s="6"/>
      <c r="L33" s="6" t="s">
        <v>20</v>
      </c>
    </row>
    <row r="34" spans="2:12" ht="12">
      <c r="B34" s="1">
        <v>1</v>
      </c>
      <c r="E34" s="3" t="s">
        <v>1</v>
      </c>
      <c r="F34" s="29">
        <v>200000</v>
      </c>
      <c r="G34" s="30">
        <v>120000</v>
      </c>
      <c r="H34" s="4">
        <v>320000</v>
      </c>
      <c r="I34" s="9" t="s">
        <v>3</v>
      </c>
      <c r="J34" s="31">
        <v>120000</v>
      </c>
      <c r="K34" s="30">
        <v>80000</v>
      </c>
      <c r="L34" s="4">
        <v>200000</v>
      </c>
    </row>
    <row r="35" spans="1:12" ht="12">
      <c r="A35" s="3" t="s">
        <v>14</v>
      </c>
      <c r="B35" s="21">
        <v>25000</v>
      </c>
      <c r="C35" s="21"/>
      <c r="E35" s="28"/>
      <c r="G35" s="26"/>
      <c r="H35" s="10"/>
      <c r="I35" s="3" t="s">
        <v>4</v>
      </c>
      <c r="J35" s="32">
        <v>50000</v>
      </c>
      <c r="K35" s="26"/>
      <c r="L35" s="4">
        <v>50000</v>
      </c>
    </row>
    <row r="36" spans="1:12" ht="12">
      <c r="A36" s="3" t="s">
        <v>5</v>
      </c>
      <c r="B36" s="23">
        <v>15000</v>
      </c>
      <c r="C36" s="24"/>
      <c r="E36" s="11"/>
      <c r="F36" s="6"/>
      <c r="G36" s="27"/>
      <c r="H36" s="12"/>
      <c r="I36" s="13" t="s">
        <v>5</v>
      </c>
      <c r="J36" s="33">
        <v>70000</v>
      </c>
      <c r="K36" s="27"/>
      <c r="L36" s="6">
        <v>70000</v>
      </c>
    </row>
    <row r="37" spans="2:12" ht="12.75" thickBot="1">
      <c r="B37" s="4">
        <v>40000</v>
      </c>
      <c r="H37" s="14">
        <v>320000</v>
      </c>
      <c r="L37" s="15">
        <v>320000</v>
      </c>
    </row>
    <row r="38" spans="1:2" ht="12.75" thickTop="1">
      <c r="A38" s="3" t="s">
        <v>16</v>
      </c>
      <c r="B38" s="25">
        <v>40000</v>
      </c>
    </row>
    <row r="39" spans="1:7" ht="12">
      <c r="A39" s="3" t="s">
        <v>17</v>
      </c>
      <c r="B39" s="6">
        <v>40000</v>
      </c>
      <c r="F39" s="34"/>
      <c r="G39" s="3" t="s">
        <v>23</v>
      </c>
    </row>
    <row r="40" spans="1:7" ht="12.75" thickBot="1">
      <c r="A40" s="3" t="s">
        <v>22</v>
      </c>
      <c r="B40" s="4">
        <v>0</v>
      </c>
      <c r="F40" s="32"/>
      <c r="G40" s="3" t="s">
        <v>24</v>
      </c>
    </row>
    <row r="41" ht="12.75" thickTop="1">
      <c r="B41" s="25"/>
    </row>
  </sheetData>
  <sheetProtection/>
  <mergeCells count="6">
    <mergeCell ref="H31:I31"/>
    <mergeCell ref="H32:I32"/>
    <mergeCell ref="C5:D5"/>
    <mergeCell ref="C6:D6"/>
    <mergeCell ref="C14:D14"/>
    <mergeCell ref="C15:D15"/>
  </mergeCells>
  <printOptions/>
  <pageMargins left="0.787" right="0.787" top="0.984" bottom="0.984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1.140625" style="40" customWidth="1"/>
    <col min="2" max="2" width="8.7109375" style="40" customWidth="1"/>
    <col min="3" max="3" width="9.140625" style="40" customWidth="1"/>
    <col min="4" max="4" width="12.28125" style="40" bestFit="1" customWidth="1"/>
    <col min="5" max="5" width="11.140625" style="40" bestFit="1" customWidth="1"/>
    <col min="6" max="6" width="9.140625" style="40" customWidth="1"/>
    <col min="7" max="7" width="11.00390625" style="40" bestFit="1" customWidth="1"/>
    <col min="8" max="11" width="9.140625" style="40" customWidth="1"/>
    <col min="12" max="12" width="14.140625" style="40" bestFit="1" customWidth="1"/>
    <col min="13" max="16384" width="9.140625" style="40" customWidth="1"/>
  </cols>
  <sheetData>
    <row r="1" s="36" customFormat="1" ht="12.75">
      <c r="A1" s="35" t="s">
        <v>25</v>
      </c>
    </row>
    <row r="2" s="36" customFormat="1" ht="12.75"/>
    <row r="3" s="36" customFormat="1" ht="12.75">
      <c r="A3" s="36" t="s">
        <v>26</v>
      </c>
    </row>
    <row r="4" s="36" customFormat="1" ht="12.75">
      <c r="A4" s="36" t="s">
        <v>27</v>
      </c>
    </row>
    <row r="6" spans="1:5" ht="12.75">
      <c r="A6" s="36"/>
      <c r="B6" s="36"/>
      <c r="D6" s="78" t="s">
        <v>28</v>
      </c>
      <c r="E6" s="78"/>
    </row>
    <row r="7" spans="4:5" ht="12.75">
      <c r="D7" s="79" t="s">
        <v>29</v>
      </c>
      <c r="E7" s="79"/>
    </row>
    <row r="8" spans="2:7" ht="13.5" thickBot="1">
      <c r="B8" s="41"/>
      <c r="C8" s="41"/>
      <c r="D8" s="41"/>
      <c r="F8" s="41"/>
      <c r="G8" s="41" t="s">
        <v>39</v>
      </c>
    </row>
    <row r="9" spans="2:8" ht="13.5" thickBot="1">
      <c r="B9" s="38" t="s">
        <v>30</v>
      </c>
      <c r="C9" s="42" t="s">
        <v>31</v>
      </c>
      <c r="D9" s="43" t="s">
        <v>32</v>
      </c>
      <c r="E9" s="38" t="s">
        <v>33</v>
      </c>
      <c r="F9" s="42" t="s">
        <v>31</v>
      </c>
      <c r="G9" s="44" t="s">
        <v>32</v>
      </c>
      <c r="H9" s="45"/>
    </row>
    <row r="10" spans="2:7" ht="12.75">
      <c r="B10" s="37" t="s">
        <v>34</v>
      </c>
      <c r="C10" s="46">
        <v>30000</v>
      </c>
      <c r="D10" s="47">
        <v>28500</v>
      </c>
      <c r="E10" s="37" t="s">
        <v>36</v>
      </c>
      <c r="F10" s="46">
        <v>9500</v>
      </c>
      <c r="G10" s="40">
        <v>5000</v>
      </c>
    </row>
    <row r="11" spans="2:7" ht="12.75">
      <c r="B11" s="37" t="s">
        <v>35</v>
      </c>
      <c r="C11" s="46">
        <v>36000</v>
      </c>
      <c r="D11" s="47">
        <v>21000</v>
      </c>
      <c r="E11" s="37" t="s">
        <v>14</v>
      </c>
      <c r="F11" s="46">
        <v>60000</v>
      </c>
      <c r="G11" s="40">
        <v>30000</v>
      </c>
    </row>
    <row r="12" spans="2:7" ht="12.75">
      <c r="B12" s="48" t="s">
        <v>2</v>
      </c>
      <c r="C12" s="46">
        <v>35000</v>
      </c>
      <c r="D12" s="47">
        <v>0</v>
      </c>
      <c r="E12" s="37" t="s">
        <v>38</v>
      </c>
      <c r="F12" s="46">
        <v>12500</v>
      </c>
      <c r="G12" s="40">
        <v>7500</v>
      </c>
    </row>
    <row r="13" spans="2:7" ht="13.5" thickBot="1">
      <c r="B13" s="49"/>
      <c r="C13" s="50"/>
      <c r="D13" s="51"/>
      <c r="E13" s="39" t="s">
        <v>5</v>
      </c>
      <c r="F13" s="50">
        <v>19000</v>
      </c>
      <c r="G13" s="41">
        <v>7000</v>
      </c>
    </row>
    <row r="14" spans="2:7" ht="13.5" thickBot="1">
      <c r="B14" s="52"/>
      <c r="C14" s="53">
        <v>101000</v>
      </c>
      <c r="D14" s="54">
        <v>49500</v>
      </c>
      <c r="E14" s="52"/>
      <c r="F14" s="53">
        <v>101000</v>
      </c>
      <c r="G14" s="55">
        <v>49500</v>
      </c>
    </row>
    <row r="15" ht="13.5" thickTop="1"/>
    <row r="16" spans="1:2" ht="12.75">
      <c r="A16" s="35" t="s">
        <v>40</v>
      </c>
      <c r="B16" s="40" t="s">
        <v>41</v>
      </c>
    </row>
    <row r="17" spans="1:2" ht="12.75">
      <c r="A17" s="35" t="s">
        <v>42</v>
      </c>
      <c r="B17" s="35" t="s">
        <v>44</v>
      </c>
    </row>
    <row r="18" spans="1:2" ht="12.75">
      <c r="A18" s="35" t="s">
        <v>52</v>
      </c>
      <c r="B18" s="40" t="s">
        <v>43</v>
      </c>
    </row>
    <row r="20" spans="1:14" ht="13.5" thickBo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3" ht="13.5" thickBot="1">
      <c r="A21" s="3" t="s">
        <v>21</v>
      </c>
      <c r="B21" s="4"/>
      <c r="C21" s="4"/>
    </row>
    <row r="22" spans="1:3" ht="13.5" thickBot="1">
      <c r="A22" s="4"/>
      <c r="B22" s="17" t="s">
        <v>12</v>
      </c>
      <c r="C22" s="18" t="s">
        <v>15</v>
      </c>
    </row>
    <row r="23" spans="1:12" ht="13.5" thickBot="1">
      <c r="A23" s="4"/>
      <c r="B23" s="5"/>
      <c r="C23" s="4"/>
      <c r="G23" s="36"/>
      <c r="K23" s="78" t="s">
        <v>28</v>
      </c>
      <c r="L23" s="78"/>
    </row>
    <row r="24" spans="1:13" ht="13.5" thickBot="1">
      <c r="A24" s="4"/>
      <c r="B24" s="17" t="s">
        <v>13</v>
      </c>
      <c r="C24" s="2">
        <v>0.7</v>
      </c>
      <c r="D24" s="35"/>
      <c r="K24" s="79" t="s">
        <v>29</v>
      </c>
      <c r="L24" s="79"/>
      <c r="M24" s="19" t="s">
        <v>47</v>
      </c>
    </row>
    <row r="25" spans="1:16" ht="13.5" thickBot="1">
      <c r="A25" s="4"/>
      <c r="B25" s="4"/>
      <c r="C25" s="4"/>
      <c r="G25" s="41"/>
      <c r="H25" s="41"/>
      <c r="I25" s="41"/>
      <c r="J25" s="41"/>
      <c r="K25" s="41"/>
      <c r="O25" s="41"/>
      <c r="P25" s="41" t="s">
        <v>39</v>
      </c>
    </row>
    <row r="26" spans="1:16" ht="13.5" thickBot="1">
      <c r="A26" s="20" t="s">
        <v>13</v>
      </c>
      <c r="B26" s="21" t="s">
        <v>7</v>
      </c>
      <c r="C26" s="21"/>
      <c r="D26" s="20" t="s">
        <v>13</v>
      </c>
      <c r="E26" s="21" t="s">
        <v>7</v>
      </c>
      <c r="G26" s="63" t="s">
        <v>30</v>
      </c>
      <c r="H26" s="64" t="s">
        <v>31</v>
      </c>
      <c r="I26" s="64" t="s">
        <v>32</v>
      </c>
      <c r="J26" s="65"/>
      <c r="K26" s="66"/>
      <c r="L26" s="63" t="s">
        <v>33</v>
      </c>
      <c r="M26" s="64" t="s">
        <v>31</v>
      </c>
      <c r="N26" s="64" t="s">
        <v>32</v>
      </c>
      <c r="O26" s="65"/>
      <c r="P26" s="67"/>
    </row>
    <row r="27" spans="1:16" ht="12.75">
      <c r="A27" s="19" t="s">
        <v>47</v>
      </c>
      <c r="B27" s="4"/>
      <c r="C27" s="4"/>
      <c r="D27" s="19" t="s">
        <v>46</v>
      </c>
      <c r="E27" s="4"/>
      <c r="G27" s="37" t="s">
        <v>34</v>
      </c>
      <c r="H27" s="46">
        <v>30000</v>
      </c>
      <c r="I27" s="46">
        <v>28500</v>
      </c>
      <c r="J27" s="60"/>
      <c r="K27" s="57">
        <f>SUM(H27:J27)</f>
        <v>58500</v>
      </c>
      <c r="L27" s="37" t="s">
        <v>36</v>
      </c>
      <c r="M27" s="46">
        <v>9500</v>
      </c>
      <c r="N27" s="46">
        <v>5000</v>
      </c>
      <c r="O27" s="60"/>
      <c r="P27" s="40">
        <f>SUM(M27:O27)</f>
        <v>14500</v>
      </c>
    </row>
    <row r="28" spans="1:16" ht="12.75">
      <c r="A28" s="4"/>
      <c r="B28" s="22"/>
      <c r="C28" s="4"/>
      <c r="D28" s="4"/>
      <c r="E28" s="22"/>
      <c r="G28" s="37" t="s">
        <v>35</v>
      </c>
      <c r="H28" s="46">
        <v>36000</v>
      </c>
      <c r="I28" s="46">
        <v>21000</v>
      </c>
      <c r="J28" s="75">
        <v>2100</v>
      </c>
      <c r="K28" s="57">
        <f>SUM(H28:J28)</f>
        <v>59100</v>
      </c>
      <c r="L28" s="37" t="s">
        <v>14</v>
      </c>
      <c r="M28" s="46">
        <v>60000</v>
      </c>
      <c r="N28" s="72">
        <v>0</v>
      </c>
      <c r="O28" s="60"/>
      <c r="P28" s="40">
        <f>SUM(M28:O28)</f>
        <v>60000</v>
      </c>
    </row>
    <row r="29" spans="1:16" ht="12.75">
      <c r="A29" s="4"/>
      <c r="B29" s="1">
        <v>0.7</v>
      </c>
      <c r="C29" s="4"/>
      <c r="D29" s="4"/>
      <c r="E29" s="1">
        <v>0.7</v>
      </c>
      <c r="G29" s="48" t="s">
        <v>2</v>
      </c>
      <c r="H29" s="72">
        <v>0</v>
      </c>
      <c r="I29" s="72">
        <v>0</v>
      </c>
      <c r="J29" s="73"/>
      <c r="K29" s="74">
        <f>SUM(H29:J29)</f>
        <v>0</v>
      </c>
      <c r="L29" s="48" t="s">
        <v>38</v>
      </c>
      <c r="M29" s="46">
        <v>12500</v>
      </c>
      <c r="N29" s="72">
        <v>0</v>
      </c>
      <c r="O29" s="60"/>
      <c r="P29" s="40">
        <f>SUM(M29:O29)</f>
        <v>12500</v>
      </c>
    </row>
    <row r="30" spans="1:16" ht="12.75">
      <c r="A30" s="35" t="s">
        <v>49</v>
      </c>
      <c r="B30" s="69">
        <v>0.3</v>
      </c>
      <c r="E30" s="69">
        <v>0.3</v>
      </c>
      <c r="G30" s="48" t="s">
        <v>18</v>
      </c>
      <c r="H30" s="46"/>
      <c r="I30" s="46"/>
      <c r="J30" s="75">
        <v>1750</v>
      </c>
      <c r="K30" s="57">
        <f>SUM(H30:J30)</f>
        <v>1750</v>
      </c>
      <c r="L30" s="68" t="s">
        <v>5</v>
      </c>
      <c r="M30" s="46">
        <v>19000</v>
      </c>
      <c r="N30" s="72">
        <v>0</v>
      </c>
      <c r="O30" s="60"/>
      <c r="P30" s="40">
        <f>SUM(M30:O30)</f>
        <v>19000</v>
      </c>
    </row>
    <row r="31" spans="7:16" ht="13.5" thickBot="1">
      <c r="G31" s="49"/>
      <c r="H31" s="50"/>
      <c r="I31" s="50"/>
      <c r="J31" s="61"/>
      <c r="K31" s="58"/>
      <c r="L31" s="70" t="s">
        <v>48</v>
      </c>
      <c r="M31" s="50"/>
      <c r="N31" s="50"/>
      <c r="O31" s="71">
        <v>13350</v>
      </c>
      <c r="P31" s="41">
        <f>SUM(M31:O31)</f>
        <v>13350</v>
      </c>
    </row>
    <row r="32" spans="1:16" ht="13.5" thickBot="1">
      <c r="A32" s="3" t="s">
        <v>14</v>
      </c>
      <c r="B32" s="21">
        <v>30000</v>
      </c>
      <c r="C32" s="21"/>
      <c r="D32" s="3" t="s">
        <v>14</v>
      </c>
      <c r="E32" s="21">
        <v>30000</v>
      </c>
      <c r="G32" s="52"/>
      <c r="H32" s="53"/>
      <c r="I32" s="53"/>
      <c r="J32" s="62"/>
      <c r="K32" s="59">
        <f>SUM(K27:K31)</f>
        <v>119350</v>
      </c>
      <c r="L32" s="52"/>
      <c r="M32" s="53"/>
      <c r="N32" s="53"/>
      <c r="O32" s="62"/>
      <c r="P32" s="55">
        <f>SUM(P27:P31)</f>
        <v>119350</v>
      </c>
    </row>
    <row r="33" spans="1:5" ht="13.5" thickTop="1">
      <c r="A33" s="3" t="s">
        <v>37</v>
      </c>
      <c r="B33" s="21">
        <v>7500</v>
      </c>
      <c r="C33" s="21"/>
      <c r="D33" s="3" t="s">
        <v>37</v>
      </c>
      <c r="E33" s="21">
        <v>7500</v>
      </c>
    </row>
    <row r="34" spans="1:5" ht="12.75">
      <c r="A34" s="3" t="s">
        <v>5</v>
      </c>
      <c r="B34" s="24">
        <v>7000</v>
      </c>
      <c r="C34" s="24"/>
      <c r="D34" s="3" t="s">
        <v>5</v>
      </c>
      <c r="E34" s="24">
        <v>7000</v>
      </c>
    </row>
    <row r="35" spans="1:12" ht="13.5" thickBot="1">
      <c r="A35" s="4"/>
      <c r="B35" s="15">
        <f>SUM(B32:B34)</f>
        <v>44500</v>
      </c>
      <c r="C35" s="24"/>
      <c r="D35" s="3" t="s">
        <v>45</v>
      </c>
      <c r="E35" s="24">
        <v>3000</v>
      </c>
      <c r="G35" s="36"/>
      <c r="K35" s="78" t="s">
        <v>28</v>
      </c>
      <c r="L35" s="78"/>
    </row>
    <row r="36" spans="1:13" ht="14.25" thickBot="1" thickTop="1">
      <c r="A36" s="3" t="s">
        <v>16</v>
      </c>
      <c r="B36" s="25">
        <f>B35*B29</f>
        <v>31149.999999999996</v>
      </c>
      <c r="C36" s="4"/>
      <c r="D36" s="4"/>
      <c r="E36" s="15">
        <f>SUM(E32:E35)</f>
        <v>47500</v>
      </c>
      <c r="K36" s="79" t="s">
        <v>29</v>
      </c>
      <c r="L36" s="79"/>
      <c r="M36" s="19" t="s">
        <v>46</v>
      </c>
    </row>
    <row r="37" spans="1:16" ht="14.25" thickBot="1" thickTop="1">
      <c r="A37" s="3" t="s">
        <v>45</v>
      </c>
      <c r="B37" s="40">
        <v>2100</v>
      </c>
      <c r="C37" s="4"/>
      <c r="D37" s="3" t="s">
        <v>16</v>
      </c>
      <c r="E37" s="25">
        <f>E36*E29</f>
        <v>33250</v>
      </c>
      <c r="G37" s="41"/>
      <c r="H37" s="41"/>
      <c r="I37" s="41"/>
      <c r="J37" s="41"/>
      <c r="K37" s="41"/>
      <c r="O37" s="41"/>
      <c r="P37" s="41" t="s">
        <v>39</v>
      </c>
    </row>
    <row r="38" spans="1:16" ht="13.5" thickBot="1">
      <c r="A38" s="3" t="s">
        <v>17</v>
      </c>
      <c r="B38" s="6">
        <v>35000</v>
      </c>
      <c r="C38" s="4"/>
      <c r="D38" s="3" t="s">
        <v>17</v>
      </c>
      <c r="E38" s="6">
        <v>35000</v>
      </c>
      <c r="G38" s="63" t="s">
        <v>30</v>
      </c>
      <c r="H38" s="64" t="s">
        <v>31</v>
      </c>
      <c r="I38" s="64" t="s">
        <v>32</v>
      </c>
      <c r="J38" s="65"/>
      <c r="K38" s="66"/>
      <c r="L38" s="63" t="s">
        <v>33</v>
      </c>
      <c r="M38" s="64" t="s">
        <v>31</v>
      </c>
      <c r="N38" s="64" t="s">
        <v>32</v>
      </c>
      <c r="O38" s="65"/>
      <c r="P38" s="67"/>
    </row>
    <row r="39" spans="1:16" ht="13.5" thickBot="1">
      <c r="A39" s="3" t="s">
        <v>22</v>
      </c>
      <c r="B39" s="4">
        <f>B38-B36-B37</f>
        <v>1750.0000000000036</v>
      </c>
      <c r="C39" s="4"/>
      <c r="D39" s="3" t="s">
        <v>22</v>
      </c>
      <c r="E39" s="4">
        <f>E38-E37</f>
        <v>1750</v>
      </c>
      <c r="G39" s="37" t="s">
        <v>34</v>
      </c>
      <c r="H39" s="46">
        <v>30000</v>
      </c>
      <c r="I39" s="46">
        <v>28500</v>
      </c>
      <c r="J39" s="60"/>
      <c r="K39" s="57">
        <f>SUM(H39:J39)</f>
        <v>58500</v>
      </c>
      <c r="L39" s="37" t="s">
        <v>36</v>
      </c>
      <c r="M39" s="46">
        <v>9500</v>
      </c>
      <c r="N39" s="46">
        <v>5000</v>
      </c>
      <c r="O39" s="60"/>
      <c r="P39" s="40">
        <f>SUM(M39:O39)</f>
        <v>14500</v>
      </c>
    </row>
    <row r="40" spans="1:16" ht="13.5" thickTop="1">
      <c r="A40" s="4"/>
      <c r="B40" s="25"/>
      <c r="C40" s="4"/>
      <c r="E40" s="56"/>
      <c r="G40" s="37" t="s">
        <v>35</v>
      </c>
      <c r="H40" s="46">
        <v>36000</v>
      </c>
      <c r="I40" s="46">
        <v>21000</v>
      </c>
      <c r="J40" s="75">
        <v>3000</v>
      </c>
      <c r="K40" s="57">
        <f>SUM(H40:J40)</f>
        <v>60000</v>
      </c>
      <c r="L40" s="37" t="s">
        <v>14</v>
      </c>
      <c r="M40" s="46">
        <v>60000</v>
      </c>
      <c r="N40" s="72">
        <v>0</v>
      </c>
      <c r="O40" s="60"/>
      <c r="P40" s="40">
        <f>SUM(M40:O40)</f>
        <v>60000</v>
      </c>
    </row>
    <row r="41" spans="1:16" ht="12.75">
      <c r="A41" s="35" t="s">
        <v>49</v>
      </c>
      <c r="B41" s="40">
        <f>B35*B30</f>
        <v>13350</v>
      </c>
      <c r="D41" s="35" t="s">
        <v>49</v>
      </c>
      <c r="E41" s="40">
        <f>E36*E30</f>
        <v>14250</v>
      </c>
      <c r="G41" s="48" t="s">
        <v>2</v>
      </c>
      <c r="H41" s="72">
        <v>0</v>
      </c>
      <c r="I41" s="72">
        <v>0</v>
      </c>
      <c r="J41" s="73"/>
      <c r="K41" s="74">
        <f>SUM(H41:J41)</f>
        <v>0</v>
      </c>
      <c r="L41" s="48" t="s">
        <v>38</v>
      </c>
      <c r="M41" s="46">
        <v>12500</v>
      </c>
      <c r="N41" s="72">
        <v>0</v>
      </c>
      <c r="O41" s="60"/>
      <c r="P41" s="40">
        <f>SUM(M41:O41)</f>
        <v>12500</v>
      </c>
    </row>
    <row r="42" spans="7:16" ht="12.75">
      <c r="G42" s="48" t="s">
        <v>18</v>
      </c>
      <c r="H42" s="46"/>
      <c r="I42" s="46"/>
      <c r="J42" s="75">
        <v>1750</v>
      </c>
      <c r="K42" s="57">
        <f>SUM(H42:J42)</f>
        <v>1750</v>
      </c>
      <c r="L42" s="68" t="s">
        <v>5</v>
      </c>
      <c r="M42" s="46">
        <v>19000</v>
      </c>
      <c r="N42" s="72">
        <v>0</v>
      </c>
      <c r="O42" s="60"/>
      <c r="P42" s="40">
        <f>SUM(M42:O42)</f>
        <v>19000</v>
      </c>
    </row>
    <row r="43" spans="7:16" ht="13.5" thickBot="1">
      <c r="G43" s="49"/>
      <c r="H43" s="50"/>
      <c r="I43" s="50"/>
      <c r="J43" s="61"/>
      <c r="K43" s="58"/>
      <c r="L43" s="70" t="s">
        <v>48</v>
      </c>
      <c r="M43" s="50"/>
      <c r="N43" s="50"/>
      <c r="O43" s="71">
        <v>14250</v>
      </c>
      <c r="P43" s="41">
        <f>SUM(M43:O43)</f>
        <v>14250</v>
      </c>
    </row>
    <row r="44" spans="7:16" ht="13.5" thickBot="1">
      <c r="G44" s="52"/>
      <c r="H44" s="53"/>
      <c r="I44" s="53"/>
      <c r="J44" s="62"/>
      <c r="K44" s="59">
        <f>SUM(K39:K43)</f>
        <v>120250</v>
      </c>
      <c r="L44" s="52"/>
      <c r="M44" s="53"/>
      <c r="N44" s="53"/>
      <c r="O44" s="62"/>
      <c r="P44" s="55">
        <f>SUM(P39:P43)</f>
        <v>120250</v>
      </c>
    </row>
    <row r="45" ht="13.5" thickTop="1"/>
    <row r="46" spans="8:9" ht="12.75">
      <c r="H46" s="76"/>
      <c r="I46" s="35" t="s">
        <v>51</v>
      </c>
    </row>
    <row r="47" spans="8:9" ht="12.75">
      <c r="H47" s="77"/>
      <c r="I47" s="35" t="s">
        <v>50</v>
      </c>
    </row>
  </sheetData>
  <sheetProtection/>
  <mergeCells count="6">
    <mergeCell ref="K23:L23"/>
    <mergeCell ref="K24:L24"/>
    <mergeCell ref="K35:L35"/>
    <mergeCell ref="K36:L36"/>
    <mergeCell ref="D6:E6"/>
    <mergeCell ref="D7:E7"/>
  </mergeCells>
  <printOptions/>
  <pageMargins left="0.787" right="0.787" top="0.984" bottom="0.984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ko-n</dc:creator>
  <cp:keywords/>
  <dc:description/>
  <cp:lastModifiedBy>ko-n</cp:lastModifiedBy>
  <dcterms:created xsi:type="dcterms:W3CDTF">1996-10-14T23:33:28Z</dcterms:created>
  <dcterms:modified xsi:type="dcterms:W3CDTF">2008-06-12T14:23:42Z</dcterms:modified>
  <cp:category/>
  <cp:version/>
  <cp:contentType/>
  <cp:contentStatus/>
</cp:coreProperties>
</file>