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19200" windowHeight="12090" activeTab="1"/>
  </bookViews>
  <sheets>
    <sheet name="作成シート" sheetId="1" r:id="rId1"/>
    <sheet name="集計シート" sheetId="2" r:id="rId2"/>
  </sheets>
  <definedNames>
    <definedName name="アドーンメントステータス" localSheetId="0">'作成シート'!$B$40:$B$67</definedName>
    <definedName name="アドーンメントランク" localSheetId="0">'作成シート'!$D$39:$F$39</definedName>
    <definedName name="ステータス値" localSheetId="0">'作成シート'!$D$40:$F$67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<sst xmlns="http://schemas.openxmlformats.org/spreadsheetml/2006/main" count="299" uniqueCount="117">
  <si>
    <t>部位</t>
  </si>
  <si>
    <t>胴</t>
  </si>
  <si>
    <t>肩</t>
  </si>
  <si>
    <t>手</t>
  </si>
  <si>
    <t>脚</t>
  </si>
  <si>
    <t>足</t>
  </si>
  <si>
    <t>腰</t>
  </si>
  <si>
    <t>首</t>
  </si>
  <si>
    <t>耳</t>
  </si>
  <si>
    <t>指</t>
  </si>
  <si>
    <t>頭部</t>
  </si>
  <si>
    <t>頭部</t>
  </si>
  <si>
    <t>胴</t>
  </si>
  <si>
    <t>肩</t>
  </si>
  <si>
    <t>前腕</t>
  </si>
  <si>
    <t>前腕</t>
  </si>
  <si>
    <t>手</t>
  </si>
  <si>
    <t>脚</t>
  </si>
  <si>
    <t>足</t>
  </si>
  <si>
    <t>クローク</t>
  </si>
  <si>
    <t>クローク</t>
  </si>
  <si>
    <t>首</t>
  </si>
  <si>
    <t>腰</t>
  </si>
  <si>
    <t>手首</t>
  </si>
  <si>
    <t>右手</t>
  </si>
  <si>
    <t>右手</t>
  </si>
  <si>
    <t>左手</t>
  </si>
  <si>
    <t>左手</t>
  </si>
  <si>
    <t>遠隔</t>
  </si>
  <si>
    <t>遠隔</t>
  </si>
  <si>
    <t>チャーム</t>
  </si>
  <si>
    <t>右手首</t>
  </si>
  <si>
    <t>左手首</t>
  </si>
  <si>
    <t>右指</t>
  </si>
  <si>
    <t>左指</t>
  </si>
  <si>
    <t>右チャーム</t>
  </si>
  <si>
    <t>左チャーム</t>
  </si>
  <si>
    <t>右耳</t>
  </si>
  <si>
    <t>左耳</t>
  </si>
  <si>
    <t>耐力の</t>
  </si>
  <si>
    <t>ヘルス</t>
  </si>
  <si>
    <t>エナジーの</t>
  </si>
  <si>
    <t>パワー</t>
  </si>
  <si>
    <t>知性の</t>
  </si>
  <si>
    <t>知性</t>
  </si>
  <si>
    <t>筋力の</t>
  </si>
  <si>
    <t>STR</t>
  </si>
  <si>
    <t>英知の</t>
  </si>
  <si>
    <t>英知</t>
  </si>
  <si>
    <t>器用さの</t>
  </si>
  <si>
    <t>AGI</t>
  </si>
  <si>
    <t>修理の</t>
  </si>
  <si>
    <t>被弾すると術者を回復</t>
  </si>
  <si>
    <t>炸裂の</t>
  </si>
  <si>
    <t>被弾すると相手に魔法ダメージ</t>
  </si>
  <si>
    <t>守備の</t>
  </si>
  <si>
    <t>防御</t>
  </si>
  <si>
    <t>受け流しの</t>
  </si>
  <si>
    <t>受け流し</t>
  </si>
  <si>
    <t>武具の</t>
  </si>
  <si>
    <t>刺突、打撃、斬撃、遠隔</t>
  </si>
  <si>
    <t>魔法スキルの</t>
  </si>
  <si>
    <t>ミニストレーション、支配、破壊、賞罰</t>
  </si>
  <si>
    <t>高まりし力の</t>
  </si>
  <si>
    <t>アビリティ修正値</t>
  </si>
  <si>
    <t>アーケイン弾性の</t>
  </si>
  <si>
    <t>vsアーケイン</t>
  </si>
  <si>
    <t>エレメンタル弾性の</t>
  </si>
  <si>
    <t>vsエレメンタル</t>
  </si>
  <si>
    <t>有害弾性の</t>
  </si>
  <si>
    <t>vsノクシャス</t>
  </si>
  <si>
    <t>アグレッシブさの</t>
  </si>
  <si>
    <t>ヘイト獲得率（増加）</t>
  </si>
  <si>
    <t>フェーディングの</t>
  </si>
  <si>
    <t>ヘイト獲得率（減少）</t>
  </si>
  <si>
    <t>クリティカル率の</t>
  </si>
  <si>
    <t>Crit発生率</t>
  </si>
  <si>
    <t>追加攻撃の</t>
  </si>
  <si>
    <t>マルチアタック発生率</t>
  </si>
  <si>
    <t>スピード詠唱の</t>
  </si>
  <si>
    <t>アビリティの詠唱速度</t>
  </si>
  <si>
    <t>クリティカル増の</t>
  </si>
  <si>
    <t>Critボーナス</t>
  </si>
  <si>
    <t>生のパワーの</t>
  </si>
  <si>
    <t>ポテンシー</t>
  </si>
  <si>
    <t>ブロックの</t>
  </si>
  <si>
    <t>ブロック率</t>
  </si>
  <si>
    <t>ヘイストの</t>
  </si>
  <si>
    <t>攻撃速度</t>
  </si>
  <si>
    <t>加害の</t>
  </si>
  <si>
    <t>平均秒間ダメージ</t>
  </si>
  <si>
    <t>回復の</t>
  </si>
  <si>
    <t>呪文再使用速度</t>
  </si>
  <si>
    <t>回避の</t>
  </si>
  <si>
    <t>追加反撃率</t>
  </si>
  <si>
    <t>アドーンメント名</t>
  </si>
  <si>
    <t>防御</t>
  </si>
  <si>
    <t>受け流し</t>
  </si>
  <si>
    <t>首装備のみのアドーンメント</t>
  </si>
  <si>
    <t>ランク：マナのみ</t>
  </si>
  <si>
    <t>Ｔ５</t>
  </si>
  <si>
    <t>Ｔ６</t>
  </si>
  <si>
    <t>Ｔ７</t>
  </si>
  <si>
    <t>※追加反撃率</t>
  </si>
  <si>
    <t>より劣った</t>
  </si>
  <si>
    <t>秀逸な</t>
  </si>
  <si>
    <t>最高級の</t>
  </si>
  <si>
    <t>増加値(合計）</t>
  </si>
  <si>
    <t>増加値</t>
  </si>
  <si>
    <t>総計</t>
  </si>
  <si>
    <t>作成するアドーンメント</t>
  </si>
  <si>
    <t>作成数</t>
  </si>
  <si>
    <t>作成数</t>
  </si>
  <si>
    <t>作成するアドーンメント名</t>
  </si>
  <si>
    <t>アドーンメントステータス</t>
  </si>
  <si>
    <t>アドーンメントランク</t>
  </si>
  <si>
    <t>秀逸な知性のアドーンメント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</si>
</sst>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Arial"/>
      <family val="2"/>
    </font>
    <font>
      <sz val="1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n"/>
      <right/>
      <top/>
      <bottom style="thin"/>
    </border>
    <border>
      <left style="thin"/>
      <right/>
      <top style="thick"/>
      <bottom style="medium"/>
    </border>
    <border>
      <left style="thin"/>
      <right/>
      <top style="thin"/>
      <bottom style="thick"/>
    </border>
    <border>
      <left style="thin"/>
      <right style="thick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/>
      <top style="thick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0" fontId="0" fillId="35" borderId="13" xfId="0" applyNumberFormat="1" applyFill="1" applyBorder="1" applyAlignment="1">
      <alignment horizontal="center" vertical="center"/>
    </xf>
    <xf numFmtId="10" fontId="0" fillId="35" borderId="14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33" borderId="31" xfId="0" applyFont="1" applyFill="1" applyBorder="1" applyAlignment="1">
      <alignment vertical="center"/>
    </xf>
    <xf numFmtId="0" fontId="22" fillId="33" borderId="32" xfId="0" applyFont="1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39" fillId="34" borderId="41" xfId="0" applyFont="1" applyFill="1" applyBorder="1" applyAlignment="1">
      <alignment horizontal="center" vertical="center"/>
    </xf>
    <xf numFmtId="0" fontId="39" fillId="34" borderId="42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name="テーブル3"/>
  </cacheSource>
  <cacheFields count="2">
    <cacheField name="作成数">
      <sharedItems containsSemiMixedTypes="0" containsString="0" containsMixedTypes="0" containsNumber="1" containsInteger="1" count="2">
        <n v="1"/>
        <n v="0"/>
      </sharedItems>
    </cacheField>
    <cacheField name="作成するアドーンメント名">
      <sharedItems containsMixedTypes="0" count="9">
        <s v="秀逸な知性のアドーンメント"/>
        <s v=""/>
        <s v="秀逸なクリティカル率のアドーンメント"/>
        <s v="秀逸な回復のアドーンメント"/>
        <s v="秀逸なクリティカル増のアドーンメント"/>
        <s v="秀逸な高まりし力のアドーンメント"/>
        <s v="最高級のスピード詠唱のアドーンメント"/>
        <s v="最高級の回復のアドーンメント"/>
        <s v="秀逸な魔法スキルのアドーンメント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3:B5" firstHeaderRow="1" firstDataRow="1" firstDataCol="1" rowPageCount="1" colPageCount="1"/>
  <pivotFields count="2">
    <pivotField axis="axisPage" dataField="1" showAll="0" name="作成するアドーンメント">
      <items count="3">
        <item x="1"/>
        <item x="0"/>
        <item t="default"/>
      </items>
    </pivotField>
    <pivotField axis="axisRow" showAll="0">
      <items count="10">
        <item x="1"/>
        <item m="1" x="4"/>
        <item m="1" x="5"/>
        <item x="0"/>
        <item m="1" x="8"/>
        <item m="1" x="3"/>
        <item m="1" x="7"/>
        <item m="1" x="6"/>
        <item m="1" x="2"/>
        <item t="default"/>
      </items>
    </pivotField>
  </pivotFields>
  <rowFields count="1">
    <field x="1"/>
  </rowFields>
  <rowItems count="2">
    <i>
      <x v="3"/>
    </i>
    <i t="grand">
      <x/>
    </i>
  </rowItems>
  <colItems count="1">
    <i/>
  </colItems>
  <pageFields count="1">
    <pageField fld="0" item="1" hier="0"/>
  </pageFields>
  <dataFields count="1">
    <dataField name="作成数" fld="0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テーブル3" displayName="テーブル3" ref="C71:D92" totalsRowShown="0">
  <autoFilter ref="C71:D92"/>
  <tableColumns count="2">
    <tableColumn id="1" name="作成数"/>
    <tableColumn id="2" name="作成するアドーンメント名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X92"/>
  <sheetViews>
    <sheetView zoomScalePageLayoutView="0" workbookViewId="0" topLeftCell="A1">
      <selection activeCell="D3" sqref="D3"/>
    </sheetView>
  </sheetViews>
  <sheetFormatPr defaultColWidth="0" defaultRowHeight="15"/>
  <cols>
    <col min="1" max="1" width="2.7109375" style="0" customWidth="1"/>
    <col min="2" max="2" width="3.00390625" style="0" customWidth="1"/>
    <col min="3" max="3" width="9.421875" style="1" customWidth="1"/>
    <col min="4" max="4" width="32.421875" style="0" bestFit="1" customWidth="1"/>
    <col min="5" max="5" width="17.8515625" style="0" customWidth="1"/>
    <col min="6" max="6" width="14.8515625" style="0" bestFit="1" customWidth="1"/>
    <col min="7" max="7" width="9.28125" style="0" bestFit="1" customWidth="1"/>
    <col min="8" max="8" width="4.421875" style="0" customWidth="1"/>
    <col min="9" max="9" width="32.421875" style="0" bestFit="1" customWidth="1"/>
    <col min="10" max="10" width="8.28125" style="0" customWidth="1"/>
    <col min="11" max="11" width="20.421875" style="0" customWidth="1"/>
    <col min="12" max="12" width="8.421875" style="0" customWidth="1"/>
    <col min="13" max="13" width="4.7109375" style="0" customWidth="1"/>
    <col min="14" max="14" width="19.421875" style="0" hidden="1" customWidth="1"/>
    <col min="15" max="15" width="16.421875" style="0" hidden="1" customWidth="1"/>
    <col min="16" max="16" width="32.8515625" style="0" hidden="1" customWidth="1"/>
    <col min="17" max="18" width="15.421875" style="0" hidden="1" customWidth="1"/>
    <col min="19" max="19" width="32.8515625" style="0" hidden="1" customWidth="1"/>
    <col min="20" max="20" width="10.421875" style="0" hidden="1" customWidth="1"/>
    <col min="21" max="21" width="7.8515625" style="0" hidden="1" customWidth="1"/>
    <col min="22" max="22" width="9.8515625" style="0" hidden="1" customWidth="1"/>
    <col min="23" max="23" width="19.421875" style="0" hidden="1" customWidth="1"/>
    <col min="24" max="16384" width="0" style="0" hidden="1" customWidth="1"/>
  </cols>
  <sheetData>
    <row r="1" ht="14.25" thickBot="1"/>
    <row r="2" spans="2:12" ht="15" thickBot="1" thickTop="1">
      <c r="B2" s="25"/>
      <c r="C2" s="28" t="s">
        <v>0</v>
      </c>
      <c r="D2" s="40" t="s">
        <v>114</v>
      </c>
      <c r="E2" s="41" t="s">
        <v>115</v>
      </c>
      <c r="F2" s="19" t="s">
        <v>95</v>
      </c>
      <c r="G2" s="3" t="s">
        <v>108</v>
      </c>
      <c r="I2" s="44" t="s">
        <v>107</v>
      </c>
      <c r="J2" s="45"/>
      <c r="K2" s="45"/>
      <c r="L2" s="46"/>
    </row>
    <row r="3" spans="2:12" ht="24" customHeight="1">
      <c r="B3" s="26" t="b">
        <v>1</v>
      </c>
      <c r="C3" s="29" t="s">
        <v>11</v>
      </c>
      <c r="D3" s="35" t="s">
        <v>44</v>
      </c>
      <c r="E3" s="36" t="s">
        <v>105</v>
      </c>
      <c r="F3" s="18" t="str">
        <f aca="true" t="shared" si="0" ref="F3:F23">VLOOKUP(D3,$B$40:$C$67,2,FALSE)</f>
        <v>知性の</v>
      </c>
      <c r="G3" s="9">
        <f aca="true" t="shared" si="1" ref="G3:G23">IF(INDEX(ステータス値,MATCH(D3,アドーンメントステータス,0),MATCH(E3,アドーンメントランク,0))=0,"ランク無し",INDEX(ステータス値,MATCH(D3,アドーンメントステータス,0),MATCH(E3,アドーンメントランク,0)))</f>
        <v>27</v>
      </c>
      <c r="I3" s="11" t="s">
        <v>40</v>
      </c>
      <c r="J3" s="22">
        <f>SUM(IF(I3=$D$3,INDEX(ステータス値,MATCH($I$3,アドーンメントステータス,0),MATCH($E$3,アドーンメントランク,0)),0),IF(I3=$D$4,INDEX(ステータス値,MATCH(I3,アドーンメントステータス,0),MATCH($E$4,アドーンメントランク,0)),0),IF(I3=$D$5,INDEX(ステータス値,MATCH(I3,アドーンメントステータス,0),MATCH(E5,アドーンメントランク,0)),0),IF(I3=$D$6,INDEX(ステータス値,MATCH(I3,アドーンメントステータス,0),MATCH($E$6,アドーンメントランク,0)),0),IF(I3=$D$7,INDEX(ステータス値,MATCH(I3,アドーンメントステータス,0),MATCH($E$7,アドーンメントランク,0)),0),IF(I3=$D$8,INDEX(ステータス値,MATCH(I3,アドーンメントステータス,0),MATCH($E$8,アドーンメントランク,0)),0),IF(I3=$D$9,INDEX(ステータス値,MATCH(I3,アドーンメントステータス,0),MATCH($E$9,アドーンメントランク,0)),0),IF(I3=$D$10,INDEX(ステータス値,MATCH(I3,アドーンメントステータス,0),MATCH($E$10,アドーンメントランク,0)),0),IF(I3=$D$11,INDEX(ステータス値,MATCH(I3,アドーンメントステータス,0),MATCH($E$11,アドーンメントランク,0)),0),IF(I3=$D$12,INDEX(ステータス値,MATCH(I3,アドーンメントステータス,0),MATCH($E$12,アドーンメントランク,0)),0),IF(I3=$D$13,INDEX(ステータス値,MATCH(I3,アドーンメントステータス,0),MATCH($E$13,アドーンメントランク,0)),0),IF(I3=$D$14,INDEX(ステータス値,MATCH(I3,アドーンメントステータス,0),MATCH($E$14,アドーンメントランク,0)),0),IF(I3=$D$15,INDEX(ステータス値,MATCH(I3,アドーンメントステータス,0),MATCH($E$15,アドーンメントランク,0)),0),IF(I3=$D$16,INDEX(ステータス値,MATCH(I3,アドーンメントステータス,0),MATCH($E$16,アドーンメントランク,0)),0),IF(I3=$D$17,INDEX(ステータス値,MATCH(I3,アドーンメントステータス,0),MATCH($E$17,アドーンメントランク,0)),0),IF(I3=$D$18,INDEX(ステータス値,MATCH(I3,アドーンメントステータス,0),MATCH($E$18,アドーンメントランク,0)),0),IF(I3=$D$19,INDEX(ステータス値,MATCH(I3,アドーンメントステータス,0),MATCH($E$19,アドーンメントランク,0)),0),IF(I3=$D$20,INDEX(ステータス値,MATCH(I3,アドーンメントステータス,0),MATCH($E$20,アドーンメントランク,0)),0),IF(I3=$D$21,INDEX(ステータス値,MATCH(I3,アドーンメントステータス,0),MATCH($E$21,アドーンメントランク,0)),0),IF(I3=$D$22,INDEX(ステータス値,MATCH(I3,アドーンメントステータス,0),MATCH($E$22,アドーンメントランク,0)),0),IF(I3=$D$23,INDEX(ステータス値,MATCH(I3,アドーンメントステータス,0),MATCH($E$23,アドーンメントランク,0)),0))</f>
        <v>0</v>
      </c>
      <c r="K3" s="15" t="s">
        <v>72</v>
      </c>
      <c r="L3" s="22">
        <f aca="true" t="shared" si="2" ref="L3:L20">SUM(IF(K3=$D$3,INDEX(ステータス値,MATCH($I$3,アドーンメントステータス,0),MATCH($E$3,アドーンメントランク,0)),0),IF(K3=$D$4,INDEX(ステータス値,MATCH(K3,アドーンメントステータス,0),MATCH($E$4,アドーンメントランク,0)),0),IF(K3=$D$5,INDEX(ステータス値,MATCH(K3,アドーンメントステータス,0),MATCH(H5,アドーンメントランク,0)),0),IF(K3=$D$6,INDEX(ステータス値,MATCH(K3,アドーンメントステータス,0),MATCH($E$6,アドーンメントランク,0)),0),IF(K3=$D$7,INDEX(ステータス値,MATCH(K3,アドーンメントステータス,0),MATCH($E$7,アドーンメントランク,0)),0),IF(K3=$D$8,INDEX(ステータス値,MATCH(K3,アドーンメントステータス,0),MATCH($E$8,アドーンメントランク,0)),0),IF(K3=$D$9,INDEX(ステータス値,MATCH(K3,アドーンメントステータス,0),MATCH($E$9,アドーンメントランク,0)),0),IF(K3=$D$10,INDEX(ステータス値,MATCH(K3,アドーンメントステータス,0),MATCH($E$10,アドーンメントランク,0)),0),IF(K3=$D$11,INDEX(ステータス値,MATCH(K3,アドーンメントステータス,0),MATCH($E$11,アドーンメントランク,0)),0),IF(K3=$D$12,INDEX(ステータス値,MATCH(K3,アドーンメントステータス,0),MATCH($E$12,アドーンメントランク,0)),0),IF(K3=$D$13,INDEX(ステータス値,MATCH(K3,アドーンメントステータス,0),MATCH($E$13,アドーンメントランク,0)),0),IF(K3=$D$14,INDEX(ステータス値,MATCH(K3,アドーンメントステータス,0),MATCH($E$14,アドーンメントランク,0)),0),IF(K3=$D$15,INDEX(ステータス値,MATCH(K3,アドーンメントステータス,0),MATCH($E$15,アドーンメントランク,0)),0),IF(K3=$D$16,INDEX(ステータス値,MATCH(K3,アドーンメントステータス,0),MATCH($E$16,アドーンメントランク,0)),0),IF(K3=$D$17,INDEX(ステータス値,MATCH(K3,アドーンメントステータス,0),MATCH($E$17,アドーンメントランク,0)),0),IF(K3=$D$18,INDEX(ステータス値,MATCH(K3,アドーンメントステータス,0),MATCH($E$18,アドーンメントランク,0)),0),IF(K3=$D$19,INDEX(ステータス値,MATCH(K3,アドーンメントステータス,0),MATCH($E$19,アドーンメントランク,0)),0),IF(K3=$D$20,INDEX(ステータス値,MATCH(K3,アドーンメントステータス,0),MATCH($E$20,アドーンメントランク,0)),0),IF(K3=$D$21,INDEX(ステータス値,MATCH(K3,アドーンメントステータス,0),MATCH($E$21,アドーンメントランク,0)),0),IF(K3=$D$22,INDEX(ステータス値,MATCH(K3,アドーンメントステータス,0),MATCH($E$22,アドーンメントランク,0)),0),IF(K3=$D$23,INDEX(ステータス値,MATCH(K3,アドーンメントステータス,0),MATCH($E$23,アドーンメントランク,0)),0))</f>
        <v>0</v>
      </c>
    </row>
    <row r="4" spans="2:12" ht="24" customHeight="1">
      <c r="B4" s="26" t="b">
        <v>0</v>
      </c>
      <c r="C4" s="30" t="s">
        <v>12</v>
      </c>
      <c r="D4" s="37" t="s">
        <v>62</v>
      </c>
      <c r="E4" s="36" t="s">
        <v>105</v>
      </c>
      <c r="F4" s="18" t="str">
        <f t="shared" si="0"/>
        <v>魔法スキルの</v>
      </c>
      <c r="G4" s="21">
        <f t="shared" si="1"/>
        <v>21</v>
      </c>
      <c r="I4" s="12" t="s">
        <v>42</v>
      </c>
      <c r="J4" s="23">
        <f aca="true" t="shared" si="3" ref="J4:J20">SUM(IF(I4=$D$3,INDEX(ステータス値,MATCH(I4,アドーンメントステータス,0),MATCH($E$3,アドーンメントランク,0)),0),IF(I4=$D$4,INDEX(ステータス値,MATCH(I4,アドーンメントステータス,0),MATCH($E$4,アドーンメントランク,0)),0),IF(I4=$D$5,INDEX(ステータス値,MATCH(I4,アドーンメントステータス,0),MATCH(E6,アドーンメントランク,0)),0),IF(I4=$D$6,INDEX(ステータス値,MATCH(I4,アドーンメントステータス,0),MATCH($E$6,アドーンメントランク,0)),0),IF(I4=$D$7,INDEX(ステータス値,MATCH(I4,アドーンメントステータス,0),MATCH($E$7,アドーンメントランク,0)),0),IF(I4=$D$8,INDEX(ステータス値,MATCH(I4,アドーンメントステータス,0),MATCH($E$8,アドーンメントランク,0)),0),IF(I4=$D$9,INDEX(ステータス値,MATCH(I4,アドーンメントステータス,0),MATCH($E$9,アドーンメントランク,0)),0),IF(I4=$D$10,INDEX(ステータス値,MATCH(I4,アドーンメントステータス,0),MATCH($E$10,アドーンメントランク,0)),0),IF(I4=$D$11,INDEX(ステータス値,MATCH(I4,アドーンメントステータス,0),MATCH($E$11,アドーンメントランク,0)),0),IF(I4=$D$12,INDEX(ステータス値,MATCH(I4,アドーンメントステータス,0),MATCH($E$12,アドーンメントランク,0)),0),IF(I4=$D$13,INDEX(ステータス値,MATCH(I4,アドーンメントステータス,0),MATCH($E$13,アドーンメントランク,0)),0),IF(I4=$D$14,INDEX(ステータス値,MATCH(I4,アドーンメントステータス,0),MATCH($E$14,アドーンメントランク,0)),0),IF(I4=$D$15,INDEX(ステータス値,MATCH(I4,アドーンメントステータス,0),MATCH($E$15,アドーンメントランク,0)),0),IF(I4=$D$16,INDEX(ステータス値,MATCH(I4,アドーンメントステータス,0),MATCH($E$16,アドーンメントランク,0)),0),IF(I4=$D$17,INDEX(ステータス値,MATCH(I4,アドーンメントステータス,0),MATCH($E$17,アドーンメントランク,0)),0),IF(I4=$D$18,INDEX(ステータス値,MATCH(I4,アドーンメントステータス,0),MATCH($E$18,アドーンメントランク,0)),0),IF(I4=$D$19,INDEX(ステータス値,MATCH(I4,アドーンメントステータス,0),MATCH($E$19,アドーンメントランク,0)),0),IF(I4=$D$20,INDEX(ステータス値,MATCH(I4,アドーンメントステータス,0),MATCH($E$20,アドーンメントランク,0)),0),IF(I4=$D$21,INDEX(ステータス値,MATCH(I4,アドーンメントステータス,0),MATCH($E$21,アドーンメントランク,0)),0),IF(I4=$D$22,INDEX(ステータス値,MATCH(I4,アドーンメントステータス,0),MATCH($E$22,アドーンメントランク,0)),0),IF(I4=$D$23,INDEX(ステータス値,MATCH(I4,アドーンメントステータス,0),MATCH($E$23,アドーンメントランク,0)),0))</f>
        <v>0</v>
      </c>
      <c r="K4" s="16" t="s">
        <v>74</v>
      </c>
      <c r="L4" s="23">
        <f t="shared" si="2"/>
        <v>0</v>
      </c>
    </row>
    <row r="5" spans="2:12" ht="24" customHeight="1">
      <c r="B5" s="26" t="b">
        <v>0</v>
      </c>
      <c r="C5" s="30" t="s">
        <v>13</v>
      </c>
      <c r="D5" s="37" t="s">
        <v>44</v>
      </c>
      <c r="E5" s="36" t="s">
        <v>105</v>
      </c>
      <c r="F5" s="18" t="str">
        <f t="shared" si="0"/>
        <v>知性の</v>
      </c>
      <c r="G5" s="21">
        <f t="shared" si="1"/>
        <v>27</v>
      </c>
      <c r="I5" s="12"/>
      <c r="J5" s="23">
        <f t="shared" si="3"/>
        <v>0</v>
      </c>
      <c r="K5" s="16"/>
      <c r="L5" s="23">
        <f t="shared" si="2"/>
        <v>0</v>
      </c>
    </row>
    <row r="6" spans="2:12" ht="24" customHeight="1">
      <c r="B6" s="26" t="b">
        <v>0</v>
      </c>
      <c r="C6" s="30" t="s">
        <v>15</v>
      </c>
      <c r="D6" s="37" t="s">
        <v>76</v>
      </c>
      <c r="E6" s="36" t="s">
        <v>105</v>
      </c>
      <c r="F6" s="18" t="str">
        <f t="shared" si="0"/>
        <v>クリティカル率の</v>
      </c>
      <c r="G6" s="21">
        <f t="shared" si="1"/>
        <v>3.8</v>
      </c>
      <c r="I6" s="12" t="s">
        <v>46</v>
      </c>
      <c r="J6" s="23">
        <f t="shared" si="3"/>
        <v>0</v>
      </c>
      <c r="K6" s="16" t="s">
        <v>66</v>
      </c>
      <c r="L6" s="23">
        <f t="shared" si="2"/>
        <v>0</v>
      </c>
    </row>
    <row r="7" spans="2:12" ht="24" customHeight="1">
      <c r="B7" s="26" t="b">
        <v>0</v>
      </c>
      <c r="C7" s="30" t="s">
        <v>16</v>
      </c>
      <c r="D7" s="37" t="s">
        <v>62</v>
      </c>
      <c r="E7" s="36" t="s">
        <v>105</v>
      </c>
      <c r="F7" s="18" t="str">
        <f t="shared" si="0"/>
        <v>魔法スキルの</v>
      </c>
      <c r="G7" s="21">
        <f t="shared" si="1"/>
        <v>21</v>
      </c>
      <c r="I7" s="12" t="s">
        <v>50</v>
      </c>
      <c r="J7" s="23">
        <f t="shared" si="3"/>
        <v>0</v>
      </c>
      <c r="K7" s="16" t="s">
        <v>68</v>
      </c>
      <c r="L7" s="23">
        <f t="shared" si="2"/>
        <v>0</v>
      </c>
    </row>
    <row r="8" spans="2:12" ht="24" customHeight="1">
      <c r="B8" s="26" t="b">
        <v>0</v>
      </c>
      <c r="C8" s="30" t="s">
        <v>17</v>
      </c>
      <c r="D8" s="37" t="s">
        <v>76</v>
      </c>
      <c r="E8" s="36" t="s">
        <v>105</v>
      </c>
      <c r="F8" s="18" t="str">
        <f t="shared" si="0"/>
        <v>クリティカル率の</v>
      </c>
      <c r="G8" s="21">
        <f t="shared" si="1"/>
        <v>3.8</v>
      </c>
      <c r="I8" s="12" t="s">
        <v>44</v>
      </c>
      <c r="J8" s="23">
        <f t="shared" si="3"/>
        <v>81</v>
      </c>
      <c r="K8" s="16" t="s">
        <v>70</v>
      </c>
      <c r="L8" s="23">
        <f t="shared" si="2"/>
        <v>0</v>
      </c>
    </row>
    <row r="9" spans="2:12" ht="24" customHeight="1">
      <c r="B9" s="26" t="b">
        <v>0</v>
      </c>
      <c r="C9" s="30" t="s">
        <v>18</v>
      </c>
      <c r="D9" s="37" t="s">
        <v>62</v>
      </c>
      <c r="E9" s="36" t="s">
        <v>105</v>
      </c>
      <c r="F9" s="18" t="str">
        <f t="shared" si="0"/>
        <v>魔法スキルの</v>
      </c>
      <c r="G9" s="21">
        <f t="shared" si="1"/>
        <v>21</v>
      </c>
      <c r="I9" s="12" t="s">
        <v>48</v>
      </c>
      <c r="J9" s="23">
        <f t="shared" si="3"/>
        <v>0</v>
      </c>
      <c r="K9" s="16"/>
      <c r="L9" s="23">
        <f t="shared" si="2"/>
        <v>0</v>
      </c>
    </row>
    <row r="10" spans="2:12" ht="24" customHeight="1">
      <c r="B10" s="26" t="b">
        <v>0</v>
      </c>
      <c r="C10" s="30" t="s">
        <v>20</v>
      </c>
      <c r="D10" s="37" t="s">
        <v>80</v>
      </c>
      <c r="E10" s="36" t="s">
        <v>106</v>
      </c>
      <c r="F10" s="18" t="str">
        <f t="shared" si="0"/>
        <v>スピード詠唱の</v>
      </c>
      <c r="G10" s="21">
        <f t="shared" si="1"/>
        <v>4.9</v>
      </c>
      <c r="I10" s="12"/>
      <c r="J10" s="23">
        <f t="shared" si="3"/>
        <v>0</v>
      </c>
      <c r="K10" s="16" t="s">
        <v>76</v>
      </c>
      <c r="L10" s="23">
        <f t="shared" si="2"/>
        <v>7.6</v>
      </c>
    </row>
    <row r="11" spans="2:12" ht="24" customHeight="1">
      <c r="B11" s="26" t="b">
        <v>0</v>
      </c>
      <c r="C11" s="30" t="s">
        <v>22</v>
      </c>
      <c r="D11" s="37" t="s">
        <v>44</v>
      </c>
      <c r="E11" s="36" t="s">
        <v>105</v>
      </c>
      <c r="F11" s="18" t="str">
        <f t="shared" si="0"/>
        <v>知性の</v>
      </c>
      <c r="G11" s="21">
        <f t="shared" si="1"/>
        <v>27</v>
      </c>
      <c r="I11" s="12" t="s">
        <v>96</v>
      </c>
      <c r="J11" s="23">
        <f t="shared" si="3"/>
        <v>0</v>
      </c>
      <c r="K11" s="16" t="s">
        <v>82</v>
      </c>
      <c r="L11" s="23">
        <f t="shared" si="2"/>
        <v>4.5</v>
      </c>
    </row>
    <row r="12" spans="2:12" ht="24" customHeight="1">
      <c r="B12" s="26" t="b">
        <v>0</v>
      </c>
      <c r="C12" s="30" t="s">
        <v>21</v>
      </c>
      <c r="D12" s="37" t="s">
        <v>62</v>
      </c>
      <c r="E12" s="36" t="s">
        <v>105</v>
      </c>
      <c r="F12" s="18" t="str">
        <f t="shared" si="0"/>
        <v>魔法スキルの</v>
      </c>
      <c r="G12" s="21">
        <f t="shared" si="1"/>
        <v>21</v>
      </c>
      <c r="I12" s="12" t="s">
        <v>97</v>
      </c>
      <c r="J12" s="23">
        <f t="shared" si="3"/>
        <v>0</v>
      </c>
      <c r="K12" s="16"/>
      <c r="L12" s="23">
        <f t="shared" si="2"/>
        <v>0</v>
      </c>
    </row>
    <row r="13" spans="2:12" ht="24" customHeight="1">
      <c r="B13" s="26" t="b">
        <v>0</v>
      </c>
      <c r="C13" s="30" t="s">
        <v>37</v>
      </c>
      <c r="D13" s="37" t="s">
        <v>64</v>
      </c>
      <c r="E13" s="36" t="s">
        <v>105</v>
      </c>
      <c r="F13" s="18" t="str">
        <f t="shared" si="0"/>
        <v>高まりし力の</v>
      </c>
      <c r="G13" s="21">
        <f t="shared" si="1"/>
        <v>40</v>
      </c>
      <c r="I13" s="12" t="s">
        <v>60</v>
      </c>
      <c r="J13" s="23">
        <f t="shared" si="3"/>
        <v>0</v>
      </c>
      <c r="K13" s="16" t="s">
        <v>78</v>
      </c>
      <c r="L13" s="23">
        <f t="shared" si="2"/>
        <v>0</v>
      </c>
    </row>
    <row r="14" spans="2:12" ht="24" customHeight="1">
      <c r="B14" s="26" t="b">
        <v>0</v>
      </c>
      <c r="C14" s="30" t="s">
        <v>38</v>
      </c>
      <c r="D14" s="37" t="s">
        <v>64</v>
      </c>
      <c r="E14" s="36" t="s">
        <v>105</v>
      </c>
      <c r="F14" s="18" t="str">
        <f t="shared" si="0"/>
        <v>高まりし力の</v>
      </c>
      <c r="G14" s="21">
        <f t="shared" si="1"/>
        <v>40</v>
      </c>
      <c r="I14" s="12" t="s">
        <v>62</v>
      </c>
      <c r="J14" s="23">
        <f t="shared" si="3"/>
        <v>126</v>
      </c>
      <c r="K14" s="16" t="s">
        <v>86</v>
      </c>
      <c r="L14" s="23">
        <f t="shared" si="2"/>
        <v>0</v>
      </c>
    </row>
    <row r="15" spans="2:12" ht="24" customHeight="1">
      <c r="B15" s="26" t="b">
        <v>0</v>
      </c>
      <c r="C15" s="30" t="s">
        <v>33</v>
      </c>
      <c r="D15" s="37" t="s">
        <v>64</v>
      </c>
      <c r="E15" s="36" t="s">
        <v>105</v>
      </c>
      <c r="F15" s="18" t="str">
        <f t="shared" si="0"/>
        <v>高まりし力の</v>
      </c>
      <c r="G15" s="21">
        <f t="shared" si="1"/>
        <v>40</v>
      </c>
      <c r="I15" s="12"/>
      <c r="J15" s="23">
        <f t="shared" si="3"/>
        <v>0</v>
      </c>
      <c r="K15" s="16" t="s">
        <v>88</v>
      </c>
      <c r="L15" s="23">
        <f t="shared" si="2"/>
        <v>0</v>
      </c>
    </row>
    <row r="16" spans="2:12" ht="24" customHeight="1">
      <c r="B16" s="26" t="b">
        <v>0</v>
      </c>
      <c r="C16" s="30" t="s">
        <v>34</v>
      </c>
      <c r="D16" s="37" t="s">
        <v>64</v>
      </c>
      <c r="E16" s="36" t="s">
        <v>105</v>
      </c>
      <c r="F16" s="18" t="str">
        <f t="shared" si="0"/>
        <v>高まりし力の</v>
      </c>
      <c r="G16" s="21">
        <f t="shared" si="1"/>
        <v>40</v>
      </c>
      <c r="I16" s="12" t="s">
        <v>64</v>
      </c>
      <c r="J16" s="23">
        <f t="shared" si="3"/>
        <v>160</v>
      </c>
      <c r="K16" s="16" t="s">
        <v>90</v>
      </c>
      <c r="L16" s="23">
        <f t="shared" si="2"/>
        <v>0</v>
      </c>
    </row>
    <row r="17" spans="2:12" ht="24" customHeight="1">
      <c r="B17" s="26" t="b">
        <v>0</v>
      </c>
      <c r="C17" s="30" t="s">
        <v>31</v>
      </c>
      <c r="D17" s="37" t="s">
        <v>62</v>
      </c>
      <c r="E17" s="36" t="s">
        <v>105</v>
      </c>
      <c r="F17" s="18" t="str">
        <f t="shared" si="0"/>
        <v>魔法スキルの</v>
      </c>
      <c r="G17" s="21">
        <f t="shared" si="1"/>
        <v>21</v>
      </c>
      <c r="I17" s="12" t="s">
        <v>84</v>
      </c>
      <c r="J17" s="23">
        <f t="shared" si="3"/>
        <v>0</v>
      </c>
      <c r="K17" s="16" t="s">
        <v>94</v>
      </c>
      <c r="L17" s="23">
        <f t="shared" si="2"/>
        <v>0</v>
      </c>
    </row>
    <row r="18" spans="2:12" ht="24" customHeight="1">
      <c r="B18" s="26" t="b">
        <v>0</v>
      </c>
      <c r="C18" s="30" t="s">
        <v>32</v>
      </c>
      <c r="D18" s="37" t="s">
        <v>62</v>
      </c>
      <c r="E18" s="36" t="s">
        <v>105</v>
      </c>
      <c r="F18" s="18" t="str">
        <f t="shared" si="0"/>
        <v>魔法スキルの</v>
      </c>
      <c r="G18" s="21">
        <f t="shared" si="1"/>
        <v>21</v>
      </c>
      <c r="I18" s="12"/>
      <c r="J18" s="23">
        <f t="shared" si="3"/>
        <v>0</v>
      </c>
      <c r="K18" s="16"/>
      <c r="L18" s="23">
        <f t="shared" si="2"/>
        <v>0</v>
      </c>
    </row>
    <row r="19" spans="2:12" ht="24" customHeight="1">
      <c r="B19" s="26" t="b">
        <v>0</v>
      </c>
      <c r="C19" s="30" t="s">
        <v>25</v>
      </c>
      <c r="D19" s="37" t="s">
        <v>82</v>
      </c>
      <c r="E19" s="36" t="s">
        <v>105</v>
      </c>
      <c r="F19" s="18" t="str">
        <f t="shared" si="0"/>
        <v>クリティカル増の</v>
      </c>
      <c r="G19" s="21">
        <f t="shared" si="1"/>
        <v>1.5</v>
      </c>
      <c r="I19" s="13" t="s">
        <v>52</v>
      </c>
      <c r="J19" s="23">
        <f t="shared" si="3"/>
        <v>0</v>
      </c>
      <c r="K19" s="16" t="s">
        <v>80</v>
      </c>
      <c r="L19" s="23">
        <f t="shared" si="2"/>
        <v>4.9</v>
      </c>
    </row>
    <row r="20" spans="2:12" ht="24" customHeight="1" thickBot="1">
      <c r="B20" s="26" t="b">
        <v>0</v>
      </c>
      <c r="C20" s="30" t="s">
        <v>27</v>
      </c>
      <c r="D20" s="37" t="s">
        <v>82</v>
      </c>
      <c r="E20" s="36" t="s">
        <v>105</v>
      </c>
      <c r="F20" s="18" t="str">
        <f t="shared" si="0"/>
        <v>クリティカル増の</v>
      </c>
      <c r="G20" s="21">
        <f t="shared" si="1"/>
        <v>1.5</v>
      </c>
      <c r="I20" s="14" t="s">
        <v>54</v>
      </c>
      <c r="J20" s="24">
        <f t="shared" si="3"/>
        <v>0</v>
      </c>
      <c r="K20" s="17" t="s">
        <v>92</v>
      </c>
      <c r="L20" s="24">
        <f t="shared" si="2"/>
        <v>1.2</v>
      </c>
    </row>
    <row r="21" spans="2:9" ht="24" customHeight="1" thickBot="1" thickTop="1">
      <c r="B21" s="26" t="b">
        <v>0</v>
      </c>
      <c r="C21" s="30" t="s">
        <v>29</v>
      </c>
      <c r="D21" s="37" t="s">
        <v>82</v>
      </c>
      <c r="E21" s="36" t="s">
        <v>105</v>
      </c>
      <c r="F21" s="18" t="str">
        <f t="shared" si="0"/>
        <v>クリティカル増の</v>
      </c>
      <c r="G21" s="21">
        <f t="shared" si="1"/>
        <v>1.5</v>
      </c>
      <c r="I21" s="2"/>
    </row>
    <row r="22" spans="2:10" ht="24" customHeight="1" thickBot="1">
      <c r="B22" s="26" t="b">
        <v>0</v>
      </c>
      <c r="C22" s="30" t="s">
        <v>35</v>
      </c>
      <c r="D22" s="37" t="s">
        <v>44</v>
      </c>
      <c r="E22" s="36" t="s">
        <v>105</v>
      </c>
      <c r="F22" s="18" t="str">
        <f t="shared" si="0"/>
        <v>知性の</v>
      </c>
      <c r="G22" s="21">
        <f t="shared" si="1"/>
        <v>27</v>
      </c>
      <c r="I22" s="49" t="s">
        <v>103</v>
      </c>
      <c r="J22" s="50"/>
    </row>
    <row r="23" spans="2:10" ht="24" customHeight="1" thickBot="1">
      <c r="B23" s="27" t="b">
        <v>0</v>
      </c>
      <c r="C23" s="31" t="s">
        <v>36</v>
      </c>
      <c r="D23" s="38" t="s">
        <v>92</v>
      </c>
      <c r="E23" s="39" t="s">
        <v>105</v>
      </c>
      <c r="F23" s="20" t="str">
        <f t="shared" si="0"/>
        <v>回復の</v>
      </c>
      <c r="G23" s="10">
        <f t="shared" si="1"/>
        <v>1.2</v>
      </c>
      <c r="I23" s="47" t="s">
        <v>98</v>
      </c>
      <c r="J23" s="48"/>
    </row>
    <row r="24" spans="9:10" ht="24" customHeight="1" thickTop="1">
      <c r="I24" s="42" t="s">
        <v>99</v>
      </c>
      <c r="J24" s="43"/>
    </row>
    <row r="25" spans="9:10" ht="24" customHeight="1">
      <c r="I25" s="5" t="s">
        <v>100</v>
      </c>
      <c r="J25" s="7">
        <v>0.01</v>
      </c>
    </row>
    <row r="26" spans="9:10" ht="24" customHeight="1">
      <c r="I26" s="5" t="s">
        <v>101</v>
      </c>
      <c r="J26" s="7">
        <v>0.02</v>
      </c>
    </row>
    <row r="27" spans="9:10" ht="24" customHeight="1" thickBot="1">
      <c r="I27" s="6" t="s">
        <v>102</v>
      </c>
      <c r="J27" s="8">
        <v>0.03</v>
      </c>
    </row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9" spans="3:24" ht="13.5">
      <c r="C39"/>
      <c r="D39" t="s">
        <v>104</v>
      </c>
      <c r="E39" t="s">
        <v>105</v>
      </c>
      <c r="F39" t="s">
        <v>106</v>
      </c>
      <c r="H39" t="s">
        <v>10</v>
      </c>
      <c r="I39" t="s">
        <v>1</v>
      </c>
      <c r="J39" t="s">
        <v>2</v>
      </c>
      <c r="K39" t="s">
        <v>14</v>
      </c>
      <c r="L39" t="s">
        <v>3</v>
      </c>
      <c r="M39" t="s">
        <v>4</v>
      </c>
      <c r="N39" t="s">
        <v>5</v>
      </c>
      <c r="O39" t="s">
        <v>19</v>
      </c>
      <c r="P39" t="s">
        <v>6</v>
      </c>
      <c r="Q39" t="s">
        <v>7</v>
      </c>
      <c r="R39" t="s">
        <v>8</v>
      </c>
      <c r="S39" t="s">
        <v>9</v>
      </c>
      <c r="T39" t="s">
        <v>23</v>
      </c>
      <c r="U39" t="s">
        <v>24</v>
      </c>
      <c r="V39" t="s">
        <v>26</v>
      </c>
      <c r="W39" t="s">
        <v>28</v>
      </c>
      <c r="X39" t="s">
        <v>30</v>
      </c>
    </row>
    <row r="40" spans="2:24" ht="13.5">
      <c r="B40" t="s">
        <v>40</v>
      </c>
      <c r="C40" t="s">
        <v>39</v>
      </c>
      <c r="D40">
        <v>164</v>
      </c>
      <c r="E40" s="4">
        <v>229</v>
      </c>
      <c r="F40" s="4">
        <v>295</v>
      </c>
      <c r="G40" s="4"/>
      <c r="H40" t="s">
        <v>40</v>
      </c>
      <c r="I40" t="s">
        <v>56</v>
      </c>
      <c r="J40" t="s">
        <v>44</v>
      </c>
      <c r="K40" t="s">
        <v>44</v>
      </c>
      <c r="L40" t="s">
        <v>40</v>
      </c>
      <c r="M40" t="s">
        <v>44</v>
      </c>
      <c r="N40" t="s">
        <v>60</v>
      </c>
      <c r="O40" t="s">
        <v>76</v>
      </c>
      <c r="P40" t="s">
        <v>44</v>
      </c>
      <c r="Q40" t="s">
        <v>44</v>
      </c>
      <c r="R40" t="s">
        <v>40</v>
      </c>
      <c r="S40" t="s">
        <v>56</v>
      </c>
      <c r="T40" t="s">
        <v>40</v>
      </c>
      <c r="U40" t="s">
        <v>52</v>
      </c>
      <c r="V40" t="s">
        <v>52</v>
      </c>
      <c r="W40" t="s">
        <v>52</v>
      </c>
      <c r="X40" t="s">
        <v>44</v>
      </c>
    </row>
    <row r="41" spans="2:24" ht="13.5">
      <c r="B41" t="s">
        <v>42</v>
      </c>
      <c r="C41" t="s">
        <v>41</v>
      </c>
      <c r="D41">
        <v>164</v>
      </c>
      <c r="E41" s="4">
        <v>229</v>
      </c>
      <c r="F41" s="4">
        <v>295</v>
      </c>
      <c r="G41" s="4"/>
      <c r="H41" t="s">
        <v>42</v>
      </c>
      <c r="I41" t="s">
        <v>58</v>
      </c>
      <c r="J41" t="s">
        <v>46</v>
      </c>
      <c r="K41" t="s">
        <v>46</v>
      </c>
      <c r="L41" t="s">
        <v>42</v>
      </c>
      <c r="M41" t="s">
        <v>46</v>
      </c>
      <c r="N41" t="s">
        <v>62</v>
      </c>
      <c r="O41" t="s">
        <v>78</v>
      </c>
      <c r="P41" t="s">
        <v>46</v>
      </c>
      <c r="Q41" t="s">
        <v>46</v>
      </c>
      <c r="R41" t="s">
        <v>42</v>
      </c>
      <c r="S41" t="s">
        <v>58</v>
      </c>
      <c r="T41" t="s">
        <v>42</v>
      </c>
      <c r="U41" t="s">
        <v>54</v>
      </c>
      <c r="V41" t="s">
        <v>54</v>
      </c>
      <c r="W41" t="s">
        <v>54</v>
      </c>
      <c r="X41" t="s">
        <v>46</v>
      </c>
    </row>
    <row r="42" spans="2:24" ht="13.5">
      <c r="B42" t="s">
        <v>44</v>
      </c>
      <c r="C42" t="s">
        <v>43</v>
      </c>
      <c r="D42">
        <v>19</v>
      </c>
      <c r="E42">
        <v>27</v>
      </c>
      <c r="F42">
        <v>0</v>
      </c>
      <c r="H42" t="s">
        <v>44</v>
      </c>
      <c r="I42" t="s">
        <v>60</v>
      </c>
      <c r="J42" t="s">
        <v>48</v>
      </c>
      <c r="K42" t="s">
        <v>48</v>
      </c>
      <c r="L42" t="s">
        <v>60</v>
      </c>
      <c r="M42" t="s">
        <v>48</v>
      </c>
      <c r="N42" t="s">
        <v>88</v>
      </c>
      <c r="O42" t="s">
        <v>80</v>
      </c>
      <c r="P42" t="s">
        <v>48</v>
      </c>
      <c r="Q42" t="s">
        <v>48</v>
      </c>
      <c r="R42" t="s">
        <v>64</v>
      </c>
      <c r="S42" t="s">
        <v>64</v>
      </c>
      <c r="T42" t="s">
        <v>60</v>
      </c>
      <c r="U42" t="s">
        <v>76</v>
      </c>
      <c r="V42" t="s">
        <v>76</v>
      </c>
      <c r="W42" t="s">
        <v>76</v>
      </c>
      <c r="X42" t="s">
        <v>48</v>
      </c>
    </row>
    <row r="43" spans="2:24" ht="13.5">
      <c r="B43" t="s">
        <v>46</v>
      </c>
      <c r="C43" t="s">
        <v>45</v>
      </c>
      <c r="D43">
        <v>19</v>
      </c>
      <c r="E43">
        <v>27</v>
      </c>
      <c r="F43">
        <v>0</v>
      </c>
      <c r="H43" t="s">
        <v>46</v>
      </c>
      <c r="I43" t="s">
        <v>62</v>
      </c>
      <c r="J43" t="s">
        <v>50</v>
      </c>
      <c r="K43" t="s">
        <v>50</v>
      </c>
      <c r="L43" t="s">
        <v>62</v>
      </c>
      <c r="M43" t="s">
        <v>50</v>
      </c>
      <c r="N43" t="s">
        <v>92</v>
      </c>
      <c r="O43" t="s">
        <v>88</v>
      </c>
      <c r="P43" t="s">
        <v>50</v>
      </c>
      <c r="Q43" t="s">
        <v>50</v>
      </c>
      <c r="R43" t="s">
        <v>66</v>
      </c>
      <c r="S43" t="s">
        <v>66</v>
      </c>
      <c r="T43" t="s">
        <v>62</v>
      </c>
      <c r="U43" t="s">
        <v>82</v>
      </c>
      <c r="V43" t="s">
        <v>82</v>
      </c>
      <c r="W43" t="s">
        <v>78</v>
      </c>
      <c r="X43" t="s">
        <v>50</v>
      </c>
    </row>
    <row r="44" spans="2:24" ht="13.5">
      <c r="B44" t="s">
        <v>48</v>
      </c>
      <c r="C44" t="s">
        <v>47</v>
      </c>
      <c r="D44">
        <v>19</v>
      </c>
      <c r="E44">
        <v>27</v>
      </c>
      <c r="F44">
        <v>0</v>
      </c>
      <c r="H44" t="s">
        <v>48</v>
      </c>
      <c r="I44" t="s">
        <v>64</v>
      </c>
      <c r="J44" t="s">
        <v>64</v>
      </c>
      <c r="K44" t="s">
        <v>76</v>
      </c>
      <c r="L44" t="s">
        <v>72</v>
      </c>
      <c r="M44" t="s">
        <v>76</v>
      </c>
      <c r="P44" t="s">
        <v>88</v>
      </c>
      <c r="Q44" t="s">
        <v>60</v>
      </c>
      <c r="R44" t="s">
        <v>68</v>
      </c>
      <c r="S44" t="s">
        <v>68</v>
      </c>
      <c r="T44" t="s">
        <v>66</v>
      </c>
      <c r="U44" t="s">
        <v>84</v>
      </c>
      <c r="V44" t="s">
        <v>84</v>
      </c>
      <c r="W44" t="s">
        <v>82</v>
      </c>
      <c r="X44" t="s">
        <v>64</v>
      </c>
    </row>
    <row r="45" spans="2:24" ht="13.5">
      <c r="B45" t="s">
        <v>50</v>
      </c>
      <c r="C45" t="s">
        <v>49</v>
      </c>
      <c r="D45">
        <v>19</v>
      </c>
      <c r="E45">
        <v>27</v>
      </c>
      <c r="F45">
        <v>0</v>
      </c>
      <c r="H45" t="s">
        <v>50</v>
      </c>
      <c r="I45" t="s">
        <v>86</v>
      </c>
      <c r="J45" t="s">
        <v>88</v>
      </c>
      <c r="K45" t="s">
        <v>78</v>
      </c>
      <c r="L45" t="s">
        <v>74</v>
      </c>
      <c r="M45" t="s">
        <v>78</v>
      </c>
      <c r="P45" t="s">
        <v>90</v>
      </c>
      <c r="Q45" t="s">
        <v>62</v>
      </c>
      <c r="R45" t="s">
        <v>70</v>
      </c>
      <c r="S45" t="s">
        <v>70</v>
      </c>
      <c r="T45" t="s">
        <v>68</v>
      </c>
      <c r="U45" t="s">
        <v>86</v>
      </c>
      <c r="V45" t="s">
        <v>86</v>
      </c>
      <c r="W45" t="s">
        <v>84</v>
      </c>
      <c r="X45" t="s">
        <v>78</v>
      </c>
    </row>
    <row r="46" spans="2:24" ht="13.5">
      <c r="B46" t="s">
        <v>52</v>
      </c>
      <c r="C46" t="s">
        <v>51</v>
      </c>
      <c r="D46">
        <v>0</v>
      </c>
      <c r="E46">
        <v>1013</v>
      </c>
      <c r="F46">
        <v>1215</v>
      </c>
      <c r="I46" t="s">
        <v>90</v>
      </c>
      <c r="K46" t="s">
        <v>80</v>
      </c>
      <c r="M46" t="s">
        <v>80</v>
      </c>
      <c r="P46" t="s">
        <v>92</v>
      </c>
      <c r="Q46" t="s">
        <v>90</v>
      </c>
      <c r="T46" t="s">
        <v>70</v>
      </c>
      <c r="V46" t="s">
        <v>92</v>
      </c>
      <c r="W46" t="s">
        <v>92</v>
      </c>
      <c r="X46" t="s">
        <v>80</v>
      </c>
    </row>
    <row r="47" spans="2:24" ht="13.5">
      <c r="B47" t="s">
        <v>54</v>
      </c>
      <c r="C47" t="s">
        <v>53</v>
      </c>
      <c r="D47">
        <v>0</v>
      </c>
      <c r="E47">
        <v>1107</v>
      </c>
      <c r="F47">
        <v>1353</v>
      </c>
      <c r="Q47" t="s">
        <v>94</v>
      </c>
      <c r="T47" t="s">
        <v>72</v>
      </c>
      <c r="X47" t="s">
        <v>88</v>
      </c>
    </row>
    <row r="48" spans="2:24" ht="13.5">
      <c r="B48" t="s">
        <v>56</v>
      </c>
      <c r="C48" t="s">
        <v>55</v>
      </c>
      <c r="D48">
        <v>16</v>
      </c>
      <c r="E48">
        <v>19</v>
      </c>
      <c r="F48">
        <v>0</v>
      </c>
      <c r="T48" t="s">
        <v>74</v>
      </c>
      <c r="X48" t="s">
        <v>92</v>
      </c>
    </row>
    <row r="49" spans="2:20" ht="13.5">
      <c r="B49" t="s">
        <v>58</v>
      </c>
      <c r="C49" t="s">
        <v>57</v>
      </c>
      <c r="D49">
        <v>16</v>
      </c>
      <c r="E49">
        <v>19</v>
      </c>
      <c r="F49">
        <v>0</v>
      </c>
      <c r="T49" t="s">
        <v>80</v>
      </c>
    </row>
    <row r="50" spans="2:6" ht="13.5">
      <c r="B50" t="s">
        <v>60</v>
      </c>
      <c r="C50" t="s">
        <v>59</v>
      </c>
      <c r="D50">
        <v>17</v>
      </c>
      <c r="E50">
        <v>21</v>
      </c>
      <c r="F50">
        <v>0</v>
      </c>
    </row>
    <row r="51" spans="2:6" ht="13.5">
      <c r="B51" t="s">
        <v>62</v>
      </c>
      <c r="C51" t="s">
        <v>61</v>
      </c>
      <c r="D51">
        <v>17</v>
      </c>
      <c r="E51">
        <v>21</v>
      </c>
      <c r="F51">
        <v>0</v>
      </c>
    </row>
    <row r="52" spans="2:6" ht="13.5">
      <c r="B52" t="s">
        <v>64</v>
      </c>
      <c r="C52" t="s">
        <v>63</v>
      </c>
      <c r="D52">
        <v>0</v>
      </c>
      <c r="E52">
        <v>40</v>
      </c>
      <c r="F52">
        <v>51</v>
      </c>
    </row>
    <row r="53" spans="2:6" ht="13.5">
      <c r="B53" t="s">
        <v>66</v>
      </c>
      <c r="C53" t="s">
        <v>65</v>
      </c>
      <c r="D53">
        <v>495</v>
      </c>
      <c r="E53">
        <v>0</v>
      </c>
      <c r="F53">
        <v>900</v>
      </c>
    </row>
    <row r="54" spans="2:6" ht="13.5">
      <c r="B54" t="s">
        <v>68</v>
      </c>
      <c r="C54" t="s">
        <v>67</v>
      </c>
      <c r="D54">
        <v>495</v>
      </c>
      <c r="E54">
        <v>0</v>
      </c>
      <c r="F54">
        <v>900</v>
      </c>
    </row>
    <row r="55" spans="2:6" ht="13.5">
      <c r="B55" t="s">
        <v>70</v>
      </c>
      <c r="C55" t="s">
        <v>69</v>
      </c>
      <c r="D55">
        <v>495</v>
      </c>
      <c r="E55">
        <v>0</v>
      </c>
      <c r="F55">
        <v>900</v>
      </c>
    </row>
    <row r="56" spans="2:6" ht="13.5">
      <c r="B56" t="s">
        <v>72</v>
      </c>
      <c r="C56" t="s">
        <v>71</v>
      </c>
      <c r="D56">
        <v>0</v>
      </c>
      <c r="E56">
        <v>4.1</v>
      </c>
      <c r="F56">
        <v>5</v>
      </c>
    </row>
    <row r="57" spans="2:6" ht="13.5">
      <c r="B57" t="s">
        <v>74</v>
      </c>
      <c r="C57" t="s">
        <v>73</v>
      </c>
      <c r="D57">
        <v>0</v>
      </c>
      <c r="E57">
        <v>-4.1</v>
      </c>
      <c r="F57">
        <v>-5</v>
      </c>
    </row>
    <row r="58" spans="2:6" ht="13.5">
      <c r="B58" t="s">
        <v>76</v>
      </c>
      <c r="C58" t="s">
        <v>75</v>
      </c>
      <c r="D58">
        <v>2.9</v>
      </c>
      <c r="E58">
        <v>3.8</v>
      </c>
      <c r="F58">
        <v>4.6</v>
      </c>
    </row>
    <row r="59" spans="2:6" ht="13.5">
      <c r="B59" t="s">
        <v>78</v>
      </c>
      <c r="C59" t="s">
        <v>77</v>
      </c>
      <c r="D59">
        <v>0</v>
      </c>
      <c r="E59">
        <v>3.8</v>
      </c>
      <c r="F59">
        <v>4.6</v>
      </c>
    </row>
    <row r="60" spans="2:6" ht="13.5">
      <c r="B60" t="s">
        <v>80</v>
      </c>
      <c r="C60" t="s">
        <v>79</v>
      </c>
      <c r="D60">
        <v>2.8</v>
      </c>
      <c r="E60">
        <v>3.9</v>
      </c>
      <c r="F60">
        <v>4.9</v>
      </c>
    </row>
    <row r="61" spans="2:6" ht="13.5">
      <c r="B61" t="s">
        <v>82</v>
      </c>
      <c r="C61" t="s">
        <v>81</v>
      </c>
      <c r="D61">
        <v>0</v>
      </c>
      <c r="E61">
        <v>1.5</v>
      </c>
      <c r="F61">
        <v>2</v>
      </c>
    </row>
    <row r="62" spans="2:6" ht="13.5">
      <c r="B62" t="s">
        <v>84</v>
      </c>
      <c r="C62" t="s">
        <v>83</v>
      </c>
      <c r="D62">
        <v>0</v>
      </c>
      <c r="E62">
        <v>1.5</v>
      </c>
      <c r="F62">
        <v>2</v>
      </c>
    </row>
    <row r="63" spans="2:6" ht="13.5">
      <c r="B63" t="s">
        <v>86</v>
      </c>
      <c r="C63" t="s">
        <v>85</v>
      </c>
      <c r="D63">
        <v>0</v>
      </c>
      <c r="E63">
        <v>0</v>
      </c>
      <c r="F63">
        <v>2</v>
      </c>
    </row>
    <row r="64" spans="2:6" ht="13.5">
      <c r="B64" t="s">
        <v>88</v>
      </c>
      <c r="C64" t="s">
        <v>87</v>
      </c>
      <c r="D64">
        <v>0</v>
      </c>
      <c r="E64">
        <v>3.9</v>
      </c>
      <c r="F64">
        <v>4.9</v>
      </c>
    </row>
    <row r="65" spans="2:6" ht="13.5">
      <c r="B65" t="s">
        <v>90</v>
      </c>
      <c r="C65" t="s">
        <v>89</v>
      </c>
      <c r="D65">
        <v>0</v>
      </c>
      <c r="E65">
        <v>0</v>
      </c>
      <c r="F65">
        <v>7.7</v>
      </c>
    </row>
    <row r="66" spans="2:6" ht="13.5">
      <c r="B66" t="s">
        <v>92</v>
      </c>
      <c r="C66" t="s">
        <v>91</v>
      </c>
      <c r="D66">
        <v>0</v>
      </c>
      <c r="E66">
        <v>1.2</v>
      </c>
      <c r="F66">
        <v>1.5</v>
      </c>
    </row>
    <row r="67" spans="2:6" ht="13.5">
      <c r="B67" t="s">
        <v>94</v>
      </c>
      <c r="C67" t="s">
        <v>93</v>
      </c>
      <c r="D67">
        <v>0</v>
      </c>
      <c r="E67">
        <v>0</v>
      </c>
      <c r="F67">
        <v>0</v>
      </c>
    </row>
    <row r="71" spans="3:4" ht="13.5">
      <c r="C71" t="s">
        <v>112</v>
      </c>
      <c r="D71" t="s">
        <v>113</v>
      </c>
    </row>
    <row r="72" spans="3:4" ht="13.5">
      <c r="C72">
        <f aca="true" t="shared" si="4" ref="C72:C92">IF(D72&lt;&gt;"",1,0)</f>
        <v>1</v>
      </c>
      <c r="D72" t="str">
        <f>IF('作成シート'!B3=TRUE,IF('作成シート'!G3&lt;&gt;"ランク無し",'作成シート'!E3&amp;'作成シート'!F3&amp;"アドーンメント",""),"")</f>
        <v>秀逸な知性のアドーンメント</v>
      </c>
    </row>
    <row r="73" spans="3:4" ht="13.5">
      <c r="C73">
        <f t="shared" si="4"/>
        <v>0</v>
      </c>
      <c r="D73">
        <f>IF('作成シート'!B4=TRUE,IF('作成シート'!G4&lt;&gt;"ランク無し",'作成シート'!E4&amp;'作成シート'!F4&amp;"アドーンメント",""),"")</f>
      </c>
    </row>
    <row r="74" spans="3:4" ht="13.5">
      <c r="C74">
        <f t="shared" si="4"/>
        <v>0</v>
      </c>
      <c r="D74">
        <f>IF('作成シート'!B5=TRUE,IF('作成シート'!G5&lt;&gt;"ランク無し",'作成シート'!E5&amp;'作成シート'!F5&amp;"アドーンメント",""),"")</f>
      </c>
    </row>
    <row r="75" spans="3:4" ht="13.5">
      <c r="C75">
        <f t="shared" si="4"/>
        <v>0</v>
      </c>
      <c r="D75">
        <f>IF('作成シート'!B6=TRUE,IF('作成シート'!G6&lt;&gt;"ランク無し",'作成シート'!E6&amp;'作成シート'!F6&amp;"アドーンメント",""),"")</f>
      </c>
    </row>
    <row r="76" spans="3:4" ht="13.5">
      <c r="C76">
        <f t="shared" si="4"/>
        <v>0</v>
      </c>
      <c r="D76">
        <f>IF('作成シート'!B7=TRUE,IF('作成シート'!G7&lt;&gt;"ランク無し",'作成シート'!E7&amp;'作成シート'!F7&amp;"アドーンメント",""),"")</f>
      </c>
    </row>
    <row r="77" spans="3:4" ht="13.5">
      <c r="C77">
        <f t="shared" si="4"/>
        <v>0</v>
      </c>
      <c r="D77">
        <f>IF('作成シート'!B8=TRUE,IF('作成シート'!G8&lt;&gt;"ランク無し",'作成シート'!E8&amp;'作成シート'!F8&amp;"アドーンメント",""),"")</f>
      </c>
    </row>
    <row r="78" spans="3:4" ht="13.5">
      <c r="C78">
        <f t="shared" si="4"/>
        <v>0</v>
      </c>
      <c r="D78">
        <f>IF('作成シート'!B9=TRUE,IF('作成シート'!G9&lt;&gt;"ランク無し",'作成シート'!E9&amp;'作成シート'!F9&amp;"アドーンメント",""),"")</f>
      </c>
    </row>
    <row r="79" spans="3:4" ht="13.5">
      <c r="C79">
        <f t="shared" si="4"/>
        <v>0</v>
      </c>
      <c r="D79">
        <f>IF('作成シート'!B10=TRUE,IF('作成シート'!G10&lt;&gt;"ランク無し",'作成シート'!E10&amp;'作成シート'!F10&amp;"アドーンメント",""),"")</f>
      </c>
    </row>
    <row r="80" spans="3:4" ht="13.5">
      <c r="C80">
        <f t="shared" si="4"/>
        <v>0</v>
      </c>
      <c r="D80">
        <f>IF('作成シート'!B11=TRUE,IF('作成シート'!G11&lt;&gt;"ランク無し",'作成シート'!E11&amp;'作成シート'!F11&amp;"アドーンメント",""),"")</f>
      </c>
    </row>
    <row r="81" spans="3:4" ht="13.5">
      <c r="C81">
        <f t="shared" si="4"/>
        <v>0</v>
      </c>
      <c r="D81">
        <f>IF('作成シート'!B12=TRUE,IF('作成シート'!G12&lt;&gt;"ランク無し",'作成シート'!E12&amp;'作成シート'!F12&amp;"アドーンメント",""),"")</f>
      </c>
    </row>
    <row r="82" spans="3:4" ht="13.5">
      <c r="C82">
        <f t="shared" si="4"/>
        <v>0</v>
      </c>
      <c r="D82">
        <f>IF('作成シート'!B13=TRUE,IF('作成シート'!G13&lt;&gt;"ランク無し",'作成シート'!E13&amp;'作成シート'!F13&amp;"アドーンメント",""),"")</f>
      </c>
    </row>
    <row r="83" spans="3:4" ht="13.5">
      <c r="C83">
        <f t="shared" si="4"/>
        <v>0</v>
      </c>
      <c r="D83">
        <f>IF('作成シート'!B14=TRUE,IF('作成シート'!G14&lt;&gt;"ランク無し",'作成シート'!E14&amp;'作成シート'!F14&amp;"アドーンメント",""),"")</f>
      </c>
    </row>
    <row r="84" spans="3:4" ht="13.5">
      <c r="C84">
        <f t="shared" si="4"/>
        <v>0</v>
      </c>
      <c r="D84">
        <f>IF('作成シート'!B15=TRUE,IF('作成シート'!G15&lt;&gt;"ランク無し",'作成シート'!E15&amp;'作成シート'!F15&amp;"アドーンメント",""),"")</f>
      </c>
    </row>
    <row r="85" spans="3:4" ht="13.5">
      <c r="C85">
        <f t="shared" si="4"/>
        <v>0</v>
      </c>
      <c r="D85">
        <f>IF('作成シート'!B16=TRUE,IF('作成シート'!G16&lt;&gt;"ランク無し",'作成シート'!E16&amp;'作成シート'!F16&amp;"アドーンメント",""),"")</f>
      </c>
    </row>
    <row r="86" spans="3:4" ht="13.5">
      <c r="C86">
        <f t="shared" si="4"/>
        <v>0</v>
      </c>
      <c r="D86">
        <f>IF('作成シート'!B17=TRUE,IF('作成シート'!G17&lt;&gt;"ランク無し",'作成シート'!E17&amp;'作成シート'!F17&amp;"アドーンメント",""),"")</f>
      </c>
    </row>
    <row r="87" spans="3:4" ht="13.5">
      <c r="C87">
        <f t="shared" si="4"/>
        <v>0</v>
      </c>
      <c r="D87">
        <f>IF('作成シート'!B18=TRUE,IF('作成シート'!G18&lt;&gt;"ランク無し",'作成シート'!E18&amp;'作成シート'!F18&amp;"アドーンメント",""),"")</f>
      </c>
    </row>
    <row r="88" spans="3:4" ht="13.5">
      <c r="C88">
        <f t="shared" si="4"/>
        <v>0</v>
      </c>
      <c r="D88">
        <f>IF('作成シート'!B19=TRUE,IF('作成シート'!G19&lt;&gt;"ランク無し",'作成シート'!E19&amp;'作成シート'!F19&amp;"アドーンメント",""),"")</f>
      </c>
    </row>
    <row r="89" spans="3:4" ht="13.5">
      <c r="C89">
        <f t="shared" si="4"/>
        <v>0</v>
      </c>
      <c r="D89">
        <f>IF('作成シート'!B20=TRUE,IF('作成シート'!G20&lt;&gt;"ランク無し",'作成シート'!E20&amp;'作成シート'!F20&amp;"アドーンメント",""),"")</f>
      </c>
    </row>
    <row r="90" spans="3:4" ht="13.5">
      <c r="C90">
        <f t="shared" si="4"/>
        <v>0</v>
      </c>
      <c r="D90">
        <f>IF('作成シート'!B21=TRUE,IF('作成シート'!G21&lt;&gt;"ランク無し",'作成シート'!E21&amp;'作成シート'!F21&amp;"アドーンメント",""),"")</f>
      </c>
    </row>
    <row r="91" spans="3:4" ht="13.5">
      <c r="C91">
        <f t="shared" si="4"/>
        <v>0</v>
      </c>
      <c r="D91">
        <f>IF('作成シート'!B22=TRUE,IF('作成シート'!G22&lt;&gt;"ランク無し",'作成シート'!E22&amp;'作成シート'!F22&amp;"アドーンメント",""),"")</f>
      </c>
    </row>
    <row r="92" spans="3:4" ht="13.5">
      <c r="C92">
        <f t="shared" si="4"/>
        <v>0</v>
      </c>
      <c r="D92">
        <f>IF('作成シート'!B23=TRUE,IF('作成シート'!G23&lt;&gt;"ランク無し",'作成シート'!E23&amp;'作成シート'!F23&amp;"アドーンメント",""),"")</f>
      </c>
    </row>
  </sheetData>
  <sheetProtection/>
  <mergeCells count="4">
    <mergeCell ref="I24:J24"/>
    <mergeCell ref="I2:L2"/>
    <mergeCell ref="I23:J23"/>
    <mergeCell ref="I22:J22"/>
  </mergeCells>
  <dataValidations count="18">
    <dataValidation type="list" allowBlank="1" showInputMessage="1" showErrorMessage="1" sqref="E3:E23">
      <formula1>$D$39:$F$39</formula1>
    </dataValidation>
    <dataValidation type="list" allowBlank="1" showInputMessage="1" showErrorMessage="1" sqref="D3">
      <formula1>$H$40:$H$45</formula1>
    </dataValidation>
    <dataValidation type="list" allowBlank="1" showInputMessage="1" showErrorMessage="1" sqref="D4">
      <formula1>$I$40:$I$46</formula1>
    </dataValidation>
    <dataValidation type="list" allowBlank="1" showInputMessage="1" showErrorMessage="1" sqref="D5">
      <formula1>$J$40:$J$45</formula1>
    </dataValidation>
    <dataValidation type="list" allowBlank="1" showInputMessage="1" showErrorMessage="1" sqref="D6">
      <formula1>$K$40:$K$46</formula1>
    </dataValidation>
    <dataValidation type="list" allowBlank="1" showInputMessage="1" showErrorMessage="1" sqref="D7">
      <formula1>$L$40:$L$45</formula1>
    </dataValidation>
    <dataValidation type="list" allowBlank="1" showInputMessage="1" showErrorMessage="1" sqref="D8">
      <formula1>$M$40:$M$46</formula1>
    </dataValidation>
    <dataValidation type="list" allowBlank="1" showInputMessage="1" showErrorMessage="1" sqref="D9">
      <formula1>$N$40:$N$43</formula1>
    </dataValidation>
    <dataValidation type="list" allowBlank="1" showInputMessage="1" showErrorMessage="1" sqref="D10">
      <formula1>$O$40:$O$43</formula1>
    </dataValidation>
    <dataValidation type="list" allowBlank="1" showInputMessage="1" showErrorMessage="1" sqref="D11">
      <formula1>$P$40:$P$46</formula1>
    </dataValidation>
    <dataValidation type="list" allowBlank="1" showInputMessage="1" showErrorMessage="1" sqref="D12">
      <formula1>$Q$40:$Q$47</formula1>
    </dataValidation>
    <dataValidation type="list" allowBlank="1" showInputMessage="1" showErrorMessage="1" sqref="D13:D14">
      <formula1>$R$40:$R$45</formula1>
    </dataValidation>
    <dataValidation type="list" allowBlank="1" showInputMessage="1" showErrorMessage="1" sqref="D15:D16">
      <formula1>$S$40:$S$45</formula1>
    </dataValidation>
    <dataValidation type="list" allowBlank="1" showInputMessage="1" showErrorMessage="1" sqref="D17:D18">
      <formula1>$T$40:$T$49</formula1>
    </dataValidation>
    <dataValidation type="list" allowBlank="1" showInputMessage="1" showErrorMessage="1" sqref="D19">
      <formula1>$U$40:$U$45</formula1>
    </dataValidation>
    <dataValidation type="list" allowBlank="1" showInputMessage="1" showErrorMessage="1" sqref="D20">
      <formula1>$V$40:$V$46</formula1>
    </dataValidation>
    <dataValidation type="list" allowBlank="1" showInputMessage="1" showErrorMessage="1" sqref="D21">
      <formula1>$W$40:$W$46</formula1>
    </dataValidation>
    <dataValidation type="list" allowBlank="1" showInputMessage="1" showErrorMessage="1" sqref="D22:D23">
      <formula1>$X$40:$X$48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4.7109375" style="0" bestFit="1" customWidth="1"/>
    <col min="2" max="2" width="7.7109375" style="0" customWidth="1"/>
    <col min="3" max="3" width="2.8515625" style="0" customWidth="1"/>
    <col min="4" max="4" width="5.7109375" style="0" customWidth="1"/>
  </cols>
  <sheetData>
    <row r="1" spans="1:2" ht="13.5">
      <c r="A1" s="32" t="s">
        <v>110</v>
      </c>
      <c r="B1" s="33">
        <v>1</v>
      </c>
    </row>
    <row r="3" spans="1:2" ht="13.5">
      <c r="A3" s="32" t="s">
        <v>110</v>
      </c>
      <c r="B3" t="s">
        <v>111</v>
      </c>
    </row>
    <row r="4" spans="1:2" ht="13.5">
      <c r="A4" s="33" t="s">
        <v>116</v>
      </c>
      <c r="B4" s="34">
        <v>1</v>
      </c>
    </row>
    <row r="5" spans="1:2" ht="13.5">
      <c r="A5" s="33" t="s">
        <v>109</v>
      </c>
      <c r="B5" s="3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2011-10-06T22:10:30Z</dcterms:modified>
  <cp:category/>
  <cp:version/>
  <cp:contentType/>
  <cp:contentStatus/>
</cp:coreProperties>
</file>