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8195" windowHeight="109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4" i="1" l="1"/>
  <c r="E15" i="1"/>
  <c r="E16" i="1"/>
  <c r="E31" i="1"/>
  <c r="E32" i="1"/>
  <c r="D25" i="1"/>
  <c r="D24" i="1"/>
  <c r="E24" i="1" s="1"/>
  <c r="D23" i="1"/>
  <c r="E23" i="1" s="1"/>
  <c r="C3" i="1" l="1"/>
  <c r="E25" i="1"/>
  <c r="E19" i="1"/>
  <c r="E18" i="1"/>
  <c r="E13" i="1"/>
  <c r="E30" i="1"/>
  <c r="E33" i="1"/>
  <c r="E29" i="1"/>
  <c r="E28" i="1"/>
  <c r="E27" i="1"/>
  <c r="E12" i="1"/>
  <c r="C10" i="1"/>
  <c r="E10" i="1" s="1"/>
  <c r="C9" i="1"/>
  <c r="E9" i="1" s="1"/>
  <c r="C8" i="1"/>
  <c r="E8" i="1" s="1"/>
  <c r="E6" i="1"/>
  <c r="E22" i="1"/>
  <c r="E21" i="1"/>
  <c r="E34" i="1" l="1"/>
  <c r="E35" i="1" l="1"/>
  <c r="E36" i="1" s="1"/>
  <c r="E3" i="1" s="1"/>
</calcChain>
</file>

<file path=xl/sharedStrings.xml><?xml version="1.0" encoding="utf-8"?>
<sst xmlns="http://schemas.openxmlformats.org/spreadsheetml/2006/main" count="57" uniqueCount="45">
  <si>
    <t>飲み物</t>
    <rPh sb="0" eb="1">
      <t>ノ</t>
    </rPh>
    <rPh sb="2" eb="3">
      <t>モノ</t>
    </rPh>
    <phoneticPr fontId="2"/>
  </si>
  <si>
    <t>お茶(2L)</t>
    <rPh sb="1" eb="2">
      <t>チャ</t>
    </rPh>
    <phoneticPr fontId="2"/>
  </si>
  <si>
    <t>参加人数</t>
    <rPh sb="0" eb="2">
      <t>サンカ</t>
    </rPh>
    <rPh sb="2" eb="4">
      <t>ニンズウ</t>
    </rPh>
    <phoneticPr fontId="2"/>
  </si>
  <si>
    <t>ジュース(2L)</t>
    <phoneticPr fontId="2"/>
  </si>
  <si>
    <t>オードブル(5人用)</t>
    <rPh sb="7" eb="8">
      <t>ニン</t>
    </rPh>
    <rPh sb="8" eb="9">
      <t>ヨウ</t>
    </rPh>
    <phoneticPr fontId="2"/>
  </si>
  <si>
    <t>牛肉(50g)</t>
    <rPh sb="0" eb="2">
      <t>ギュウニク</t>
    </rPh>
    <phoneticPr fontId="2"/>
  </si>
  <si>
    <t>豚肉(50g)</t>
    <rPh sb="0" eb="2">
      <t>ブタニク</t>
    </rPh>
    <phoneticPr fontId="2"/>
  </si>
  <si>
    <t>鶏肉(50g)</t>
    <rPh sb="0" eb="2">
      <t>トリニク</t>
    </rPh>
    <phoneticPr fontId="2"/>
  </si>
  <si>
    <t>備品類</t>
    <rPh sb="0" eb="3">
      <t>ビヒンルイ</t>
    </rPh>
    <phoneticPr fontId="2"/>
  </si>
  <si>
    <t>紙皿</t>
    <rPh sb="0" eb="1">
      <t>カミ</t>
    </rPh>
    <rPh sb="1" eb="2">
      <t>サラ</t>
    </rPh>
    <phoneticPr fontId="2"/>
  </si>
  <si>
    <t>紙コップ</t>
    <rPh sb="0" eb="1">
      <t>カミ</t>
    </rPh>
    <phoneticPr fontId="2"/>
  </si>
  <si>
    <t>割り箸</t>
    <rPh sb="0" eb="1">
      <t>ワ</t>
    </rPh>
    <rPh sb="2" eb="3">
      <t>バシ</t>
    </rPh>
    <phoneticPr fontId="2"/>
  </si>
  <si>
    <t>肉類</t>
    <rPh sb="0" eb="2">
      <t>ニクルイ</t>
    </rPh>
    <phoneticPr fontId="2"/>
  </si>
  <si>
    <t>野菜類</t>
    <rPh sb="0" eb="2">
      <t>ヤサイ</t>
    </rPh>
    <rPh sb="2" eb="3">
      <t>ルイ</t>
    </rPh>
    <phoneticPr fontId="2"/>
  </si>
  <si>
    <t>キャベツ(1玉)</t>
    <rPh sb="6" eb="7">
      <t>タマ</t>
    </rPh>
    <phoneticPr fontId="2"/>
  </si>
  <si>
    <t>タマネギ(1玉)</t>
    <rPh sb="6" eb="7">
      <t>タマ</t>
    </rPh>
    <phoneticPr fontId="2"/>
  </si>
  <si>
    <t>ゴミ袋</t>
    <rPh sb="2" eb="3">
      <t>ブクロ</t>
    </rPh>
    <phoneticPr fontId="2"/>
  </si>
  <si>
    <t>軍手</t>
    <rPh sb="0" eb="2">
      <t>グンテ</t>
    </rPh>
    <phoneticPr fontId="2"/>
  </si>
  <si>
    <t>食事</t>
    <rPh sb="0" eb="2">
      <t>ショクジ</t>
    </rPh>
    <phoneticPr fontId="2"/>
  </si>
  <si>
    <t>消費税</t>
    <rPh sb="0" eb="3">
      <t>ショウヒゼイ</t>
    </rPh>
    <phoneticPr fontId="2"/>
  </si>
  <si>
    <t>小  計</t>
    <rPh sb="0" eb="1">
      <t>ショウ</t>
    </rPh>
    <rPh sb="3" eb="4">
      <t>ケイ</t>
    </rPh>
    <phoneticPr fontId="2"/>
  </si>
  <si>
    <t>合  計</t>
    <rPh sb="0" eb="1">
      <t>ゴウ</t>
    </rPh>
    <rPh sb="3" eb="4">
      <t>ケイ</t>
    </rPh>
    <phoneticPr fontId="2"/>
  </si>
  <si>
    <t>(持参)</t>
    <rPh sb="1" eb="3">
      <t>ジサン</t>
    </rPh>
    <phoneticPr fontId="2"/>
  </si>
  <si>
    <t>予算</t>
    <rPh sb="0" eb="2">
      <t>ヨサン</t>
    </rPh>
    <phoneticPr fontId="2"/>
  </si>
  <si>
    <t>(過不足)</t>
    <rPh sb="1" eb="4">
      <t>カフソク</t>
    </rPh>
    <phoneticPr fontId="2"/>
  </si>
  <si>
    <t>菓子類</t>
    <rPh sb="0" eb="3">
      <t>カシルイ</t>
    </rPh>
    <phoneticPr fontId="2"/>
  </si>
  <si>
    <t>つまみ類</t>
    <rPh sb="3" eb="4">
      <t>ルイ</t>
    </rPh>
    <phoneticPr fontId="2"/>
  </si>
  <si>
    <t>シュークリーム</t>
    <phoneticPr fontId="2"/>
  </si>
  <si>
    <t>参加費用</t>
    <rPh sb="0" eb="4">
      <t>サンカヒヨウ</t>
    </rPh>
    <phoneticPr fontId="2"/>
  </si>
  <si>
    <t>アサヒスーパードライ</t>
    <phoneticPr fontId="2"/>
  </si>
  <si>
    <t>ラガー＆一番搾り</t>
    <rPh sb="4" eb="7">
      <t>イチバンシボ</t>
    </rPh>
    <phoneticPr fontId="2"/>
  </si>
  <si>
    <t>※平均単価</t>
    <rPh sb="1" eb="5">
      <t>ヘイキンタンカ</t>
    </rPh>
    <phoneticPr fontId="2"/>
  </si>
  <si>
    <t>ビール(350ml,24P)</t>
    <phoneticPr fontId="2"/>
  </si>
  <si>
    <t>ビール(350ml,6P)</t>
    <phoneticPr fontId="2"/>
  </si>
  <si>
    <t>その他アルコール(11P)</t>
    <rPh sb="2" eb="3">
      <t>タ</t>
    </rPh>
    <phoneticPr fontId="2"/>
  </si>
  <si>
    <t>ウェットティッシュ</t>
    <phoneticPr fontId="2"/>
  </si>
  <si>
    <t>ザル</t>
    <phoneticPr fontId="2"/>
  </si>
  <si>
    <t>*</t>
    <phoneticPr fontId="2"/>
  </si>
  <si>
    <t>*</t>
    <phoneticPr fontId="2"/>
  </si>
  <si>
    <t>エリンギ</t>
    <phoneticPr fontId="2"/>
  </si>
  <si>
    <t>ピーマン</t>
    <phoneticPr fontId="2"/>
  </si>
  <si>
    <t>かぼちゃ</t>
    <phoneticPr fontId="2"/>
  </si>
  <si>
    <t>ラ・ブランシュ(予約済)</t>
    <rPh sb="8" eb="11">
      <t>ヨヤクズ</t>
    </rPh>
    <phoneticPr fontId="2"/>
  </si>
  <si>
    <t>飯台 来住店(予約済)</t>
    <rPh sb="0" eb="2">
      <t>ハンダイ</t>
    </rPh>
    <rPh sb="3" eb="4">
      <t>ク</t>
    </rPh>
    <rPh sb="4" eb="5">
      <t>ス</t>
    </rPh>
    <rPh sb="5" eb="6">
      <t>テン</t>
    </rPh>
    <phoneticPr fontId="2"/>
  </si>
  <si>
    <t>確定</t>
    <rPh sb="0" eb="2">
      <t>カクテイ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</si>
</sst>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2" borderId="2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4" xfId="1" applyFont="1" applyFill="1" applyBorder="1">
      <alignment vertical="center"/>
    </xf>
    <xf numFmtId="0" fontId="3" fillId="2" borderId="5" xfId="0" applyFont="1" applyFill="1" applyBorder="1">
      <alignment vertical="center"/>
    </xf>
    <xf numFmtId="38" fontId="3" fillId="2" borderId="6" xfId="1" applyFont="1" applyFill="1" applyBorder="1">
      <alignment vertical="center"/>
    </xf>
    <xf numFmtId="38" fontId="3" fillId="2" borderId="7" xfId="1" applyFont="1" applyFill="1" applyBorder="1">
      <alignment vertical="center"/>
    </xf>
    <xf numFmtId="0" fontId="3" fillId="0" borderId="8" xfId="0" applyFont="1" applyBorder="1">
      <alignment vertical="center"/>
    </xf>
    <xf numFmtId="38" fontId="3" fillId="0" borderId="8" xfId="1" applyFont="1" applyBorder="1">
      <alignment vertical="center"/>
    </xf>
    <xf numFmtId="0" fontId="3" fillId="2" borderId="4" xfId="0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38" fontId="3" fillId="0" borderId="1" xfId="0" applyNumberFormat="1" applyFont="1" applyBorder="1">
      <alignment vertical="center"/>
    </xf>
    <xf numFmtId="0" fontId="4" fillId="0" borderId="1" xfId="0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3" fillId="0" borderId="0" xfId="0" applyNumberFormat="1" applyFont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tabSelected="1" zoomScale="85" zoomScaleNormal="85" workbookViewId="0">
      <selection activeCell="F1" sqref="F1"/>
    </sheetView>
  </sheetViews>
  <sheetFormatPr defaultRowHeight="20.100000000000001" customHeight="1" x14ac:dyDescent="0.15"/>
  <cols>
    <col min="1" max="1" width="3.125" style="1" customWidth="1"/>
    <col min="2" max="2" width="22.625" style="1" customWidth="1"/>
    <col min="3" max="5" width="9" style="2"/>
    <col min="6" max="6" width="4.875" style="23" customWidth="1"/>
    <col min="7" max="7" width="23.125" style="1" customWidth="1"/>
    <col min="8" max="16384" width="9" style="1"/>
  </cols>
  <sheetData>
    <row r="2" spans="2:7" ht="20.100000000000001" customHeight="1" x14ac:dyDescent="0.15">
      <c r="B2" s="3" t="s">
        <v>2</v>
      </c>
      <c r="C2" s="4">
        <v>14</v>
      </c>
      <c r="D2" s="17" t="s">
        <v>28</v>
      </c>
      <c r="E2" s="4">
        <v>2500</v>
      </c>
      <c r="F2" s="18"/>
    </row>
    <row r="3" spans="2:7" ht="20.100000000000001" customHeight="1" x14ac:dyDescent="0.15">
      <c r="B3" s="4" t="s">
        <v>23</v>
      </c>
      <c r="C3" s="4">
        <f>C2*E2</f>
        <v>35000</v>
      </c>
      <c r="D3" s="16" t="s">
        <v>24</v>
      </c>
      <c r="E3" s="15">
        <f>C3-E36</f>
        <v>3681.8000000000029</v>
      </c>
      <c r="F3" s="19"/>
    </row>
    <row r="4" spans="2:7" ht="20.100000000000001" customHeight="1" x14ac:dyDescent="0.15">
      <c r="F4" s="24" t="s">
        <v>44</v>
      </c>
    </row>
    <row r="5" spans="2:7" ht="20.100000000000001" customHeight="1" x14ac:dyDescent="0.15">
      <c r="B5" s="5" t="s">
        <v>18</v>
      </c>
      <c r="C5" s="6"/>
      <c r="D5" s="6"/>
      <c r="E5" s="7"/>
      <c r="F5" s="20"/>
      <c r="G5" s="7"/>
    </row>
    <row r="6" spans="2:7" ht="20.100000000000001" customHeight="1" x14ac:dyDescent="0.15">
      <c r="B6" s="3" t="s">
        <v>4</v>
      </c>
      <c r="C6" s="4">
        <v>1</v>
      </c>
      <c r="D6" s="4">
        <v>10000</v>
      </c>
      <c r="E6" s="4">
        <f>C6*D6</f>
        <v>10000</v>
      </c>
      <c r="F6" s="21" t="s">
        <v>37</v>
      </c>
      <c r="G6" s="3" t="s">
        <v>43</v>
      </c>
    </row>
    <row r="7" spans="2:7" ht="20.100000000000001" customHeight="1" x14ac:dyDescent="0.15">
      <c r="B7" s="8" t="s">
        <v>12</v>
      </c>
      <c r="C7" s="9"/>
      <c r="D7" s="9"/>
      <c r="E7" s="10"/>
      <c r="F7" s="22"/>
      <c r="G7" s="7"/>
    </row>
    <row r="8" spans="2:7" ht="20.100000000000001" customHeight="1" x14ac:dyDescent="0.15">
      <c r="B8" s="3" t="s">
        <v>5</v>
      </c>
      <c r="C8" s="4">
        <f>$C$2*2</f>
        <v>28</v>
      </c>
      <c r="D8" s="4">
        <v>100</v>
      </c>
      <c r="E8" s="4">
        <f>D8*C8</f>
        <v>2800</v>
      </c>
      <c r="F8" s="21"/>
      <c r="G8" s="3"/>
    </row>
    <row r="9" spans="2:7" ht="20.100000000000001" customHeight="1" x14ac:dyDescent="0.15">
      <c r="B9" s="3" t="s">
        <v>6</v>
      </c>
      <c r="C9" s="4">
        <f>$C$2*1</f>
        <v>14</v>
      </c>
      <c r="D9" s="4">
        <v>100</v>
      </c>
      <c r="E9" s="4">
        <f>D9*C9</f>
        <v>1400</v>
      </c>
      <c r="F9" s="21"/>
      <c r="G9" s="3"/>
    </row>
    <row r="10" spans="2:7" ht="20.100000000000001" customHeight="1" x14ac:dyDescent="0.15">
      <c r="B10" s="3" t="s">
        <v>7</v>
      </c>
      <c r="C10" s="4">
        <f>$C$2*1</f>
        <v>14</v>
      </c>
      <c r="D10" s="4">
        <v>100</v>
      </c>
      <c r="E10" s="4">
        <f>D10*C10</f>
        <v>1400</v>
      </c>
      <c r="F10" s="21"/>
      <c r="G10" s="3"/>
    </row>
    <row r="11" spans="2:7" ht="20.100000000000001" customHeight="1" x14ac:dyDescent="0.15">
      <c r="B11" s="8" t="s">
        <v>13</v>
      </c>
      <c r="C11" s="9"/>
      <c r="D11" s="9"/>
      <c r="E11" s="10"/>
      <c r="F11" s="22"/>
      <c r="G11" s="7"/>
    </row>
    <row r="12" spans="2:7" ht="20.100000000000001" customHeight="1" x14ac:dyDescent="0.15">
      <c r="B12" s="3" t="s">
        <v>14</v>
      </c>
      <c r="C12" s="4">
        <v>3</v>
      </c>
      <c r="D12" s="4">
        <v>100</v>
      </c>
      <c r="E12" s="4">
        <f>D12*C12</f>
        <v>300</v>
      </c>
      <c r="F12" s="21"/>
      <c r="G12" s="3"/>
    </row>
    <row r="13" spans="2:7" ht="20.100000000000001" customHeight="1" x14ac:dyDescent="0.15">
      <c r="B13" s="3" t="s">
        <v>15</v>
      </c>
      <c r="C13" s="4">
        <v>5</v>
      </c>
      <c r="D13" s="4">
        <v>40</v>
      </c>
      <c r="E13" s="4">
        <f>D13*C13</f>
        <v>200</v>
      </c>
      <c r="F13" s="21"/>
      <c r="G13" s="3"/>
    </row>
    <row r="14" spans="2:7" ht="20.100000000000001" customHeight="1" x14ac:dyDescent="0.15">
      <c r="B14" s="3" t="s">
        <v>41</v>
      </c>
      <c r="C14" s="4">
        <v>5</v>
      </c>
      <c r="D14" s="4">
        <v>40</v>
      </c>
      <c r="E14" s="4">
        <f>D14*C14</f>
        <v>200</v>
      </c>
      <c r="F14" s="21"/>
      <c r="G14" s="3"/>
    </row>
    <row r="15" spans="2:7" ht="20.100000000000001" customHeight="1" x14ac:dyDescent="0.15">
      <c r="B15" s="3" t="s">
        <v>40</v>
      </c>
      <c r="C15" s="4">
        <v>5</v>
      </c>
      <c r="D15" s="4">
        <v>40</v>
      </c>
      <c r="E15" s="4">
        <f>D15*C15</f>
        <v>200</v>
      </c>
      <c r="F15" s="21"/>
      <c r="G15" s="3"/>
    </row>
    <row r="16" spans="2:7" ht="20.100000000000001" customHeight="1" x14ac:dyDescent="0.15">
      <c r="B16" s="3" t="s">
        <v>39</v>
      </c>
      <c r="C16" s="4">
        <v>5</v>
      </c>
      <c r="D16" s="4">
        <v>40</v>
      </c>
      <c r="E16" s="4">
        <f>D16*C16</f>
        <v>200</v>
      </c>
      <c r="F16" s="21"/>
      <c r="G16" s="3"/>
    </row>
    <row r="17" spans="2:7" ht="20.100000000000001" customHeight="1" x14ac:dyDescent="0.15">
      <c r="B17" s="8" t="s">
        <v>25</v>
      </c>
      <c r="C17" s="9"/>
      <c r="D17" s="9"/>
      <c r="E17" s="10"/>
      <c r="F17" s="22"/>
      <c r="G17" s="7"/>
    </row>
    <row r="18" spans="2:7" ht="20.100000000000001" customHeight="1" x14ac:dyDescent="0.15">
      <c r="B18" s="3" t="s">
        <v>26</v>
      </c>
      <c r="C18" s="4">
        <v>5</v>
      </c>
      <c r="D18" s="4">
        <v>300</v>
      </c>
      <c r="E18" s="4">
        <f>D18*C18</f>
        <v>1500</v>
      </c>
      <c r="F18" s="21"/>
      <c r="G18" s="3"/>
    </row>
    <row r="19" spans="2:7" ht="20.100000000000001" customHeight="1" x14ac:dyDescent="0.15">
      <c r="B19" s="3" t="s">
        <v>27</v>
      </c>
      <c r="C19" s="4">
        <v>15</v>
      </c>
      <c r="D19" s="4">
        <v>158</v>
      </c>
      <c r="E19" s="4">
        <f>D19*C19</f>
        <v>2370</v>
      </c>
      <c r="F19" s="21" t="s">
        <v>38</v>
      </c>
      <c r="G19" s="3" t="s">
        <v>42</v>
      </c>
    </row>
    <row r="20" spans="2:7" ht="20.100000000000001" customHeight="1" x14ac:dyDescent="0.15">
      <c r="B20" s="8" t="s">
        <v>0</v>
      </c>
      <c r="C20" s="9"/>
      <c r="D20" s="9"/>
      <c r="E20" s="10"/>
      <c r="F20" s="22"/>
      <c r="G20" s="7"/>
    </row>
    <row r="21" spans="2:7" ht="20.100000000000001" customHeight="1" x14ac:dyDescent="0.15">
      <c r="B21" s="3" t="s">
        <v>1</v>
      </c>
      <c r="C21" s="4">
        <v>2</v>
      </c>
      <c r="D21" s="4">
        <v>207</v>
      </c>
      <c r="E21" s="4">
        <f>C21*D21</f>
        <v>414</v>
      </c>
      <c r="F21" s="21" t="s">
        <v>37</v>
      </c>
      <c r="G21" s="3"/>
    </row>
    <row r="22" spans="2:7" ht="20.100000000000001" customHeight="1" x14ac:dyDescent="0.15">
      <c r="B22" s="3" t="s">
        <v>3</v>
      </c>
      <c r="C22" s="4">
        <v>1</v>
      </c>
      <c r="D22" s="4">
        <v>240</v>
      </c>
      <c r="E22" s="4">
        <f>C22*D22</f>
        <v>240</v>
      </c>
      <c r="F22" s="21" t="s">
        <v>37</v>
      </c>
      <c r="G22" s="3"/>
    </row>
    <row r="23" spans="2:7" ht="20.100000000000001" customHeight="1" x14ac:dyDescent="0.15">
      <c r="B23" s="3" t="s">
        <v>32</v>
      </c>
      <c r="C23" s="4">
        <v>1</v>
      </c>
      <c r="D23" s="4">
        <f>4440/105%</f>
        <v>4228.5714285714284</v>
      </c>
      <c r="E23" s="4">
        <f>C23*D23</f>
        <v>4228.5714285714284</v>
      </c>
      <c r="F23" s="21" t="s">
        <v>37</v>
      </c>
      <c r="G23" s="3" t="s">
        <v>29</v>
      </c>
    </row>
    <row r="24" spans="2:7" ht="20.100000000000001" customHeight="1" x14ac:dyDescent="0.15">
      <c r="B24" s="3" t="s">
        <v>33</v>
      </c>
      <c r="C24" s="4">
        <v>2</v>
      </c>
      <c r="D24" s="4">
        <f>1150/105%</f>
        <v>1095.2380952380952</v>
      </c>
      <c r="E24" s="4">
        <f>C24*D24</f>
        <v>2190.4761904761904</v>
      </c>
      <c r="F24" s="21" t="s">
        <v>38</v>
      </c>
      <c r="G24" s="3" t="s">
        <v>30</v>
      </c>
    </row>
    <row r="25" spans="2:7" ht="20.100000000000001" customHeight="1" x14ac:dyDescent="0.15">
      <c r="B25" s="3" t="s">
        <v>34</v>
      </c>
      <c r="C25" s="4">
        <v>1</v>
      </c>
      <c r="D25" s="4">
        <f>(216+212+106+150+108+315+136)/105%</f>
        <v>1183.8095238095239</v>
      </c>
      <c r="E25" s="4">
        <f>C25*D25</f>
        <v>1183.8095238095239</v>
      </c>
      <c r="F25" s="21" t="s">
        <v>37</v>
      </c>
      <c r="G25" s="3" t="s">
        <v>31</v>
      </c>
    </row>
    <row r="26" spans="2:7" ht="20.100000000000001" customHeight="1" x14ac:dyDescent="0.15">
      <c r="B26" s="5" t="s">
        <v>8</v>
      </c>
      <c r="C26" s="6"/>
      <c r="D26" s="6"/>
      <c r="E26" s="7"/>
      <c r="F26" s="20"/>
      <c r="G26" s="7"/>
    </row>
    <row r="27" spans="2:7" ht="20.100000000000001" customHeight="1" x14ac:dyDescent="0.15">
      <c r="B27" s="3" t="s">
        <v>9</v>
      </c>
      <c r="C27" s="4">
        <v>2</v>
      </c>
      <c r="D27" s="4">
        <v>100</v>
      </c>
      <c r="E27" s="4">
        <f t="shared" ref="E27:E33" si="0">D27*C27</f>
        <v>200</v>
      </c>
      <c r="F27" s="21" t="s">
        <v>37</v>
      </c>
      <c r="G27" s="3"/>
    </row>
    <row r="28" spans="2:7" ht="20.100000000000001" customHeight="1" x14ac:dyDescent="0.15">
      <c r="B28" s="3" t="s">
        <v>10</v>
      </c>
      <c r="C28" s="4">
        <v>1</v>
      </c>
      <c r="D28" s="4">
        <v>100</v>
      </c>
      <c r="E28" s="4">
        <f t="shared" si="0"/>
        <v>100</v>
      </c>
      <c r="F28" s="21" t="s">
        <v>37</v>
      </c>
      <c r="G28" s="3"/>
    </row>
    <row r="29" spans="2:7" ht="20.100000000000001" customHeight="1" x14ac:dyDescent="0.15">
      <c r="B29" s="3" t="s">
        <v>11</v>
      </c>
      <c r="C29" s="4">
        <v>1</v>
      </c>
      <c r="D29" s="4">
        <v>100</v>
      </c>
      <c r="E29" s="4">
        <f t="shared" si="0"/>
        <v>100</v>
      </c>
      <c r="F29" s="21" t="s">
        <v>37</v>
      </c>
      <c r="G29" s="3"/>
    </row>
    <row r="30" spans="2:7" ht="20.100000000000001" customHeight="1" x14ac:dyDescent="0.15">
      <c r="B30" s="3" t="s">
        <v>17</v>
      </c>
      <c r="C30" s="4">
        <v>1</v>
      </c>
      <c r="D30" s="4">
        <v>0</v>
      </c>
      <c r="E30" s="4">
        <f t="shared" si="0"/>
        <v>0</v>
      </c>
      <c r="F30" s="21" t="s">
        <v>37</v>
      </c>
      <c r="G30" s="3" t="s">
        <v>22</v>
      </c>
    </row>
    <row r="31" spans="2:7" ht="20.100000000000001" customHeight="1" x14ac:dyDescent="0.15">
      <c r="B31" s="11" t="s">
        <v>35</v>
      </c>
      <c r="C31" s="12">
        <v>2</v>
      </c>
      <c r="D31" s="12">
        <v>100</v>
      </c>
      <c r="E31" s="4">
        <f t="shared" si="0"/>
        <v>200</v>
      </c>
      <c r="F31" s="21" t="s">
        <v>37</v>
      </c>
      <c r="G31" s="3"/>
    </row>
    <row r="32" spans="2:7" ht="20.100000000000001" customHeight="1" x14ac:dyDescent="0.15">
      <c r="B32" s="11" t="s">
        <v>36</v>
      </c>
      <c r="C32" s="12">
        <v>2</v>
      </c>
      <c r="D32" s="12">
        <v>100</v>
      </c>
      <c r="E32" s="4">
        <f t="shared" si="0"/>
        <v>200</v>
      </c>
      <c r="F32" s="21" t="s">
        <v>37</v>
      </c>
      <c r="G32" s="3"/>
    </row>
    <row r="33" spans="2:7" ht="20.100000000000001" customHeight="1" x14ac:dyDescent="0.15">
      <c r="B33" s="11" t="s">
        <v>16</v>
      </c>
      <c r="C33" s="12">
        <v>2</v>
      </c>
      <c r="D33" s="12">
        <v>100</v>
      </c>
      <c r="E33" s="4">
        <f t="shared" si="0"/>
        <v>200</v>
      </c>
      <c r="F33" s="21" t="s">
        <v>37</v>
      </c>
      <c r="G33" s="3"/>
    </row>
    <row r="34" spans="2:7" ht="20.100000000000001" customHeight="1" x14ac:dyDescent="0.15">
      <c r="B34" s="5"/>
      <c r="C34" s="6"/>
      <c r="D34" s="13" t="s">
        <v>20</v>
      </c>
      <c r="E34" s="4">
        <f>SUM(E4:E33)</f>
        <v>29826.857142857141</v>
      </c>
      <c r="F34" s="21"/>
      <c r="G34" s="3"/>
    </row>
    <row r="35" spans="2:7" ht="20.100000000000001" customHeight="1" x14ac:dyDescent="0.15">
      <c r="B35" s="5"/>
      <c r="C35" s="6"/>
      <c r="D35" s="13" t="s">
        <v>19</v>
      </c>
      <c r="E35" s="4">
        <f>E34*0.05</f>
        <v>1491.3428571428572</v>
      </c>
      <c r="F35" s="21"/>
      <c r="G35" s="3"/>
    </row>
    <row r="36" spans="2:7" ht="20.100000000000001" customHeight="1" x14ac:dyDescent="0.15">
      <c r="B36" s="5"/>
      <c r="C36" s="6"/>
      <c r="D36" s="14" t="s">
        <v>21</v>
      </c>
      <c r="E36" s="4">
        <f>E34+E35</f>
        <v>31318.199999999997</v>
      </c>
      <c r="F36" s="21"/>
      <c r="G36" s="3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ins091</dc:creator>
  <cp:lastModifiedBy>　</cp:lastModifiedBy>
  <cp:lastPrinted>2011-06-18T04:26:35Z</cp:lastPrinted>
  <dcterms:created xsi:type="dcterms:W3CDTF">2011-06-17T11:40:52Z</dcterms:created>
  <dcterms:modified xsi:type="dcterms:W3CDTF">2011-06-19T13:42:34Z</dcterms:modified>
</cp:coreProperties>
</file>