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0" windowWidth="9510" windowHeight="8730" activeTab="1"/>
  </bookViews>
  <sheets>
    <sheet name="成長" sheetId="1" r:id="rId1"/>
    <sheet name="能力" sheetId="2" r:id="rId2"/>
    <sheet name="戦闘" sheetId="3" r:id="rId3"/>
  </sheets>
  <definedNames/>
  <calcPr fullCalcOnLoad="1"/>
</workbook>
</file>

<file path=xl/comments1.xml><?xml version="1.0" encoding="utf-8"?>
<comments xmlns="http://schemas.openxmlformats.org/spreadsheetml/2006/main">
  <authors>
    <author>玲子</author>
  </authors>
  <commentList>
    <comment ref="M17" authorId="0">
      <text>
        <r>
          <rPr>
            <b/>
            <sz val="9"/>
            <rFont val="ＭＳ Ｐゴシック"/>
            <family val="3"/>
          </rPr>
          <t xml:space="preserve">使い方
太枠内部にＡ～Ｆまたは数字をいれてください。
初期ステータスのスペカ刻符の下はPCなら２を　使い魔なら０と１を入れてください。
手動修正の右の項目は数値調整用です。
成長で+5とかもらった場合に使ってください
</t>
        </r>
      </text>
    </comment>
  </commentList>
</comments>
</file>

<file path=xl/comments3.xml><?xml version="1.0" encoding="utf-8"?>
<comments xmlns="http://schemas.openxmlformats.org/spreadsheetml/2006/main">
  <authors>
    <author>玲子</author>
  </authors>
  <commentList>
    <comment ref="K28" authorId="0">
      <text>
        <r>
          <rPr>
            <b/>
            <sz val="9"/>
            <rFont val="ＭＳ Ｐゴシック"/>
            <family val="3"/>
          </rPr>
          <t>適当すぎる補足
,より前を見れば時速(km/h)がわかるのぜ</t>
        </r>
      </text>
    </comment>
    <comment ref="I44" authorId="0">
      <text>
        <r>
          <rPr>
            <b/>
            <sz val="9"/>
            <rFont val="ＭＳ Ｐゴシック"/>
            <family val="3"/>
          </rPr>
          <t>点線内部は計算式が知性依存になってます。
身体依存に変えるなら　能力!E$4　を　能力!E$2　に
耐久依存に変えるなら　能力!E$4　を　能力!E$3　に
感覚依存に変えるなら　能力!E$4　を　能力!E$5　に
意思依存に変えるなら　能力!E$4　を　能力!E$6　に
してください。
ホーミングはすでに命中+10されてます。
※妖弾は+11されてます
判定用に簡易計算機つけました。
数値合計の下に身体＋～とかをした合計を
目標の下に目標値を入れると
必要Dの下に期待値Dが出ます。</t>
        </r>
      </text>
    </comment>
  </commentList>
</comments>
</file>

<file path=xl/sharedStrings.xml><?xml version="1.0" encoding="utf-8"?>
<sst xmlns="http://schemas.openxmlformats.org/spreadsheetml/2006/main" count="227" uniqueCount="145">
  <si>
    <t>特性値</t>
  </si>
  <si>
    <t>能力</t>
  </si>
  <si>
    <t>刻符</t>
  </si>
  <si>
    <t>特性値</t>
  </si>
  <si>
    <t>身体</t>
  </si>
  <si>
    <t>耐久</t>
  </si>
  <si>
    <t>知性</t>
  </si>
  <si>
    <t>感覚</t>
  </si>
  <si>
    <t>意思</t>
  </si>
  <si>
    <t>初期地</t>
  </si>
  <si>
    <t>成長</t>
  </si>
  <si>
    <t>総計</t>
  </si>
  <si>
    <t>コスト</t>
  </si>
  <si>
    <t>スキル</t>
  </si>
  <si>
    <t>レベル</t>
  </si>
  <si>
    <t>ショット</t>
  </si>
  <si>
    <t>総コスト</t>
  </si>
  <si>
    <t>HP係数</t>
  </si>
  <si>
    <t>スペカ</t>
  </si>
  <si>
    <t>余り</t>
  </si>
  <si>
    <t>取得コスト</t>
  </si>
  <si>
    <t>近接攻撃</t>
  </si>
  <si>
    <t>HP</t>
  </si>
  <si>
    <t>DP</t>
  </si>
  <si>
    <t>霊力</t>
  </si>
  <si>
    <t>DP回復</t>
  </si>
  <si>
    <t>合計</t>
  </si>
  <si>
    <t>スキル</t>
  </si>
  <si>
    <t>特殊能力</t>
  </si>
  <si>
    <t>係数</t>
  </si>
  <si>
    <t>手動補正</t>
  </si>
  <si>
    <t>HP</t>
  </si>
  <si>
    <t>セッション名など</t>
  </si>
  <si>
    <t>所謂備考</t>
  </si>
  <si>
    <t>初期ステータス</t>
  </si>
  <si>
    <t>種族</t>
  </si>
  <si>
    <t>特性</t>
  </si>
  <si>
    <t>ランク</t>
  </si>
  <si>
    <t>A</t>
  </si>
  <si>
    <t>B</t>
  </si>
  <si>
    <t>C</t>
  </si>
  <si>
    <t>D</t>
  </si>
  <si>
    <t>A</t>
  </si>
  <si>
    <t>B</t>
  </si>
  <si>
    <t>E</t>
  </si>
  <si>
    <t>F</t>
  </si>
  <si>
    <t>スペカ</t>
  </si>
  <si>
    <t>使い方</t>
  </si>
  <si>
    <t>↑にカーソルをあわせれば適当な説明が出ます</t>
  </si>
  <si>
    <t>スキル</t>
  </si>
  <si>
    <t>スペカ</t>
  </si>
  <si>
    <t>　</t>
  </si>
  <si>
    <t>種族補正</t>
  </si>
  <si>
    <t>近接武器</t>
  </si>
  <si>
    <t>射撃武器</t>
  </si>
  <si>
    <t>攻撃系</t>
  </si>
  <si>
    <t>ショット</t>
  </si>
  <si>
    <t>ホーミング</t>
  </si>
  <si>
    <t>弾幕</t>
  </si>
  <si>
    <t>回避</t>
  </si>
  <si>
    <t>運動系</t>
  </si>
  <si>
    <t>飛行</t>
  </si>
  <si>
    <t>水泳</t>
  </si>
  <si>
    <t>運動</t>
  </si>
  <si>
    <t>叫び</t>
  </si>
  <si>
    <t>レベル</t>
  </si>
  <si>
    <t>コスト</t>
  </si>
  <si>
    <t>抵抗系</t>
  </si>
  <si>
    <t>肉体抵抗</t>
  </si>
  <si>
    <t>精神抵抗</t>
  </si>
  <si>
    <t>その他</t>
  </si>
  <si>
    <t>歌など</t>
  </si>
  <si>
    <t>妖力</t>
  </si>
  <si>
    <t>色々</t>
  </si>
  <si>
    <t>入れれば</t>
  </si>
  <si>
    <t>おｋ</t>
  </si>
  <si>
    <t>特技</t>
  </si>
  <si>
    <t>高速移動</t>
  </si>
  <si>
    <t>高速飛行</t>
  </si>
  <si>
    <t>余り</t>
  </si>
  <si>
    <t>←HP スペカ 刻符の順</t>
  </si>
  <si>
    <t>神術系</t>
  </si>
  <si>
    <t>神術</t>
  </si>
  <si>
    <t>魔法系</t>
  </si>
  <si>
    <t>魔法</t>
  </si>
  <si>
    <t>属性使い系</t>
  </si>
  <si>
    <t>調整用</t>
  </si>
  <si>
    <t>→に修正分を入れる</t>
  </si>
  <si>
    <t>Lv＼スキル</t>
  </si>
  <si>
    <t>魔法・神術</t>
  </si>
  <si>
    <t>属性使い</t>
  </si>
  <si>
    <t>総コスト表</t>
  </si>
  <si>
    <t>妖力</t>
  </si>
  <si>
    <t>スキル･特性値</t>
  </si>
  <si>
    <t>魔道具</t>
  </si>
  <si>
    <t>近接武器</t>
  </si>
  <si>
    <t>ホーミング</t>
  </si>
  <si>
    <t>弾幕</t>
  </si>
  <si>
    <t>射撃武器</t>
  </si>
  <si>
    <t>ショット</t>
  </si>
  <si>
    <t>威力</t>
  </si>
  <si>
    <t>D数</t>
  </si>
  <si>
    <t>Lv＼効果</t>
  </si>
  <si>
    <t>弾幕効果表</t>
  </si>
  <si>
    <t>DP-</t>
  </si>
  <si>
    <t>Dmg</t>
  </si>
  <si>
    <t>妖弾</t>
  </si>
  <si>
    <t>妖弾</t>
  </si>
  <si>
    <t>命中</t>
  </si>
  <si>
    <t>↑カーソル合わせてね</t>
  </si>
  <si>
    <t>追記</t>
  </si>
  <si>
    <t>計算機</t>
  </si>
  <si>
    <t>ガード</t>
  </si>
  <si>
    <t>回避</t>
  </si>
  <si>
    <t>判定</t>
  </si>
  <si>
    <t>軽減</t>
  </si>
  <si>
    <t>他の行動</t>
  </si>
  <si>
    <t>接近判定</t>
  </si>
  <si>
    <t>近接拒絶</t>
  </si>
  <si>
    <t>目標</t>
  </si>
  <si>
    <t>数値合計</t>
  </si>
  <si>
    <t>必要D</t>
  </si>
  <si>
    <t>元の数値</t>
  </si>
  <si>
    <t>移動速度</t>
  </si>
  <si>
    <t>飛行(身体)</t>
  </si>
  <si>
    <t>飛行(知性)</t>
  </si>
  <si>
    <t>走行</t>
  </si>
  <si>
    <t>初期コスト</t>
  </si>
  <si>
    <t>合計コスト</t>
  </si>
  <si>
    <t>コスト</t>
  </si>
  <si>
    <t>m/s</t>
  </si>
  <si>
    <t>m/h</t>
  </si>
  <si>
    <t>倍率計算機</t>
  </si>
  <si>
    <t>結果</t>
  </si>
  <si>
    <t>倍率</t>
  </si>
  <si>
    <t>スペカ換算</t>
  </si>
  <si>
    <t>←1.5倍</t>
  </si>
  <si>
    <t>１コス</t>
  </si>
  <si>
    <t>←2倍</t>
  </si>
  <si>
    <t>１コスレーザー</t>
  </si>
  <si>
    <t>←2.25倍</t>
  </si>
  <si>
    <t>２コス</t>
  </si>
  <si>
    <t>←3倍</t>
  </si>
  <si>
    <t>２コスレーザー</t>
  </si>
  <si>
    <t>気功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</si>
</sst>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dashed"/>
    </border>
    <border>
      <left style="dashed"/>
      <right style="thin"/>
      <top style="thin"/>
      <bottom style="dashed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medium"/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thin"/>
      <right style="thin"/>
      <top>
        <color indexed="63"/>
      </top>
      <bottom style="dashDot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1" fillId="0" borderId="44" xfId="0" applyFont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38" fontId="0" fillId="0" borderId="25" xfId="49" applyNumberFormat="1" applyBorder="1" applyAlignment="1">
      <alignment vertical="center"/>
    </xf>
    <xf numFmtId="38" fontId="0" fillId="0" borderId="16" xfId="49" applyNumberFormat="1" applyBorder="1" applyAlignment="1">
      <alignment vertical="center"/>
    </xf>
    <xf numFmtId="38" fontId="0" fillId="0" borderId="17" xfId="49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0"/>
  <sheetViews>
    <sheetView workbookViewId="0" topLeftCell="A1">
      <selection activeCell="J10" sqref="J10"/>
    </sheetView>
  </sheetViews>
  <sheetFormatPr defaultColWidth="9.00390625" defaultRowHeight="13.5"/>
  <cols>
    <col min="2" max="2" width="5.625" style="0" customWidth="1"/>
    <col min="4" max="4" width="5.625" style="0" customWidth="1"/>
    <col min="6" max="6" width="5.625" style="0" customWidth="1"/>
    <col min="8" max="10" width="5.625" style="0" customWidth="1"/>
    <col min="11" max="11" width="13.75390625" style="0" customWidth="1"/>
    <col min="12" max="12" width="6.25390625" style="0" customWidth="1"/>
    <col min="14" max="19" width="6.875" style="0" customWidth="1"/>
  </cols>
  <sheetData>
    <row r="1" spans="1:12" ht="13.5">
      <c r="A1" s="21" t="s">
        <v>0</v>
      </c>
      <c r="B1" s="21">
        <f>D6+B9</f>
        <v>0</v>
      </c>
      <c r="C1" s="21" t="s">
        <v>49</v>
      </c>
      <c r="D1" s="21">
        <f>F6+D9</f>
        <v>0</v>
      </c>
      <c r="E1" s="21" t="s">
        <v>1</v>
      </c>
      <c r="F1" s="21">
        <f>H6+F9</f>
        <v>0</v>
      </c>
      <c r="G1" s="21" t="s">
        <v>29</v>
      </c>
      <c r="H1" s="34">
        <f>5+H9</f>
        <v>5</v>
      </c>
      <c r="I1" s="34">
        <f>I6+I9</f>
        <v>2</v>
      </c>
      <c r="J1" s="35">
        <f>J6+J9</f>
        <v>2</v>
      </c>
      <c r="K1" s="90" t="s">
        <v>80</v>
      </c>
      <c r="L1" s="91"/>
    </row>
    <row r="2" spans="13:18" ht="13.5">
      <c r="M2" s="9" t="s">
        <v>37</v>
      </c>
      <c r="N2" s="9" t="s">
        <v>38</v>
      </c>
      <c r="O2" s="9" t="s">
        <v>39</v>
      </c>
      <c r="P2" s="9" t="s">
        <v>40</v>
      </c>
      <c r="Q2" s="9" t="s">
        <v>41</v>
      </c>
      <c r="R2">
        <v>0</v>
      </c>
    </row>
    <row r="3" spans="13:17" ht="13.5">
      <c r="M3" s="9" t="s">
        <v>0</v>
      </c>
      <c r="N3" s="9">
        <v>26</v>
      </c>
      <c r="O3" s="9">
        <v>24</v>
      </c>
      <c r="P3" s="9">
        <v>22</v>
      </c>
      <c r="Q3" s="9">
        <v>20</v>
      </c>
    </row>
    <row r="4" spans="1:17" ht="13.5">
      <c r="A4" s="92" t="s">
        <v>34</v>
      </c>
      <c r="B4" s="93"/>
      <c r="C4" s="93"/>
      <c r="D4" s="93"/>
      <c r="E4" s="93"/>
      <c r="F4" s="93"/>
      <c r="G4" s="93"/>
      <c r="H4" s="93"/>
      <c r="I4" s="94"/>
      <c r="J4" s="95"/>
      <c r="M4" s="9" t="s">
        <v>35</v>
      </c>
      <c r="N4" s="9"/>
      <c r="O4" s="9"/>
      <c r="P4" s="9"/>
      <c r="Q4" s="9"/>
    </row>
    <row r="5" spans="1:17" ht="14.25" thickBot="1">
      <c r="A5" s="96" t="s">
        <v>35</v>
      </c>
      <c r="B5" s="97"/>
      <c r="C5" s="96" t="s">
        <v>36</v>
      </c>
      <c r="D5" s="97"/>
      <c r="E5" s="96" t="s">
        <v>13</v>
      </c>
      <c r="F5" s="97"/>
      <c r="G5" s="96" t="s">
        <v>1</v>
      </c>
      <c r="H5" s="97"/>
      <c r="I5" s="22" t="s">
        <v>50</v>
      </c>
      <c r="J5" s="22" t="s">
        <v>2</v>
      </c>
      <c r="M5" s="9" t="s">
        <v>13</v>
      </c>
      <c r="N5" s="9">
        <v>50</v>
      </c>
      <c r="O5" s="9">
        <v>42</v>
      </c>
      <c r="P5" s="9">
        <v>34</v>
      </c>
      <c r="Q5" s="9">
        <v>26</v>
      </c>
    </row>
    <row r="6" spans="1:17" ht="14.25" thickBot="1">
      <c r="A6" s="20"/>
      <c r="B6" s="11">
        <f>HLOOKUP(A6,$M$2:$R$6,3,0)</f>
        <v>0</v>
      </c>
      <c r="C6" s="20"/>
      <c r="D6" s="19">
        <f>HLOOKUP(C6,$M$2:$R$6,2,0)</f>
        <v>0</v>
      </c>
      <c r="E6" s="20"/>
      <c r="F6" s="19">
        <f>HLOOKUP(E6,$M$2:$R$6,4,0)</f>
        <v>0</v>
      </c>
      <c r="G6" s="20"/>
      <c r="H6" s="11">
        <f>HLOOKUP(G6,$M$2:$R$6,5,0)</f>
        <v>0</v>
      </c>
      <c r="I6" s="23">
        <v>2</v>
      </c>
      <c r="J6" s="24">
        <v>2</v>
      </c>
      <c r="M6" s="9" t="s">
        <v>28</v>
      </c>
      <c r="N6" s="9">
        <v>30</v>
      </c>
      <c r="O6" s="9">
        <v>25</v>
      </c>
      <c r="P6" s="9">
        <v>20</v>
      </c>
      <c r="Q6" s="9">
        <v>15</v>
      </c>
    </row>
    <row r="8" spans="1:20" ht="13.5">
      <c r="A8" s="92" t="s">
        <v>0</v>
      </c>
      <c r="B8" s="98"/>
      <c r="C8" s="92" t="s">
        <v>27</v>
      </c>
      <c r="D8" s="98"/>
      <c r="E8" s="92" t="s">
        <v>28</v>
      </c>
      <c r="F8" s="98"/>
      <c r="G8" s="5" t="s">
        <v>29</v>
      </c>
      <c r="H8" s="6" t="s">
        <v>31</v>
      </c>
      <c r="I8" s="9" t="s">
        <v>18</v>
      </c>
      <c r="J8" s="9" t="s">
        <v>2</v>
      </c>
      <c r="K8" s="9" t="s">
        <v>32</v>
      </c>
      <c r="M8" s="9" t="s">
        <v>37</v>
      </c>
      <c r="N8" s="9" t="s">
        <v>42</v>
      </c>
      <c r="O8" s="9" t="s">
        <v>43</v>
      </c>
      <c r="P8" s="9" t="s">
        <v>40</v>
      </c>
      <c r="Q8" s="9" t="s">
        <v>41</v>
      </c>
      <c r="R8" s="9" t="s">
        <v>44</v>
      </c>
      <c r="S8" s="9" t="s">
        <v>45</v>
      </c>
      <c r="T8">
        <v>0</v>
      </c>
    </row>
    <row r="9" spans="1:20" ht="14.25" thickBot="1">
      <c r="A9" s="1" t="s">
        <v>26</v>
      </c>
      <c r="B9" s="12">
        <f>SUM(B10:B190)</f>
        <v>0</v>
      </c>
      <c r="C9" s="1" t="s">
        <v>26</v>
      </c>
      <c r="D9" s="2">
        <f>SUM(D10:D190)</f>
        <v>0</v>
      </c>
      <c r="E9" s="1" t="s">
        <v>26</v>
      </c>
      <c r="F9" s="2">
        <f>SUM(F10:F190)</f>
        <v>0</v>
      </c>
      <c r="G9" s="1" t="s">
        <v>26</v>
      </c>
      <c r="H9" s="2">
        <f>SUM(H10:H190)</f>
        <v>0</v>
      </c>
      <c r="I9" s="2">
        <f>SUM(I10:I190)</f>
        <v>0</v>
      </c>
      <c r="J9" s="2">
        <f>SUM(J10:J190)</f>
        <v>0</v>
      </c>
      <c r="K9" s="10" t="s">
        <v>33</v>
      </c>
      <c r="M9" s="9" t="s">
        <v>0</v>
      </c>
      <c r="N9" s="9">
        <v>12</v>
      </c>
      <c r="O9" s="9">
        <v>10</v>
      </c>
      <c r="P9" s="9">
        <v>8</v>
      </c>
      <c r="Q9" s="9">
        <v>6</v>
      </c>
      <c r="R9" s="9">
        <v>4</v>
      </c>
      <c r="S9" s="9">
        <v>2</v>
      </c>
      <c r="T9" t="s">
        <v>51</v>
      </c>
    </row>
    <row r="10" spans="1:20" ht="14.25" thickBot="1">
      <c r="A10" s="1" t="s">
        <v>30</v>
      </c>
      <c r="B10" s="42">
        <v>0</v>
      </c>
      <c r="C10" s="14" t="s">
        <v>30</v>
      </c>
      <c r="D10" s="42">
        <v>0</v>
      </c>
      <c r="E10" s="14" t="s">
        <v>30</v>
      </c>
      <c r="F10" s="42">
        <v>0</v>
      </c>
      <c r="G10" s="14" t="s">
        <v>30</v>
      </c>
      <c r="H10" s="23">
        <v>0</v>
      </c>
      <c r="I10" s="68">
        <v>0</v>
      </c>
      <c r="J10" s="24">
        <v>0</v>
      </c>
      <c r="K10" s="69"/>
      <c r="M10" s="9" t="s">
        <v>13</v>
      </c>
      <c r="N10" s="9">
        <v>24</v>
      </c>
      <c r="O10" s="9">
        <v>20</v>
      </c>
      <c r="P10" s="9">
        <v>16</v>
      </c>
      <c r="Q10" s="9">
        <v>12</v>
      </c>
      <c r="R10" s="9">
        <v>8</v>
      </c>
      <c r="S10" s="9">
        <v>4</v>
      </c>
      <c r="T10" t="s">
        <v>51</v>
      </c>
    </row>
    <row r="11" spans="1:20" ht="13.5">
      <c r="A11" s="16"/>
      <c r="B11" s="14" t="str">
        <f aca="true" t="shared" si="0" ref="B11:B17">HLOOKUP(A11,$M$8:$T$14,2,0)</f>
        <v>　</v>
      </c>
      <c r="C11" s="16"/>
      <c r="D11" s="14" t="str">
        <f>HLOOKUP(C11,$M$8:$T$14,3,0)</f>
        <v>　</v>
      </c>
      <c r="E11" s="16"/>
      <c r="F11" s="14" t="str">
        <f>HLOOKUP(E11,$M$8:$T$14,4,0)</f>
        <v>　</v>
      </c>
      <c r="G11" s="16"/>
      <c r="H11" s="2" t="str">
        <f>HLOOKUP($G11,$M$8:$T$14,5,0)</f>
        <v>　</v>
      </c>
      <c r="I11" s="2" t="str">
        <f>HLOOKUP($G11,$M$8:$T$14,6,0)</f>
        <v>　</v>
      </c>
      <c r="J11" s="2" t="str">
        <f>HLOOKUP($G11,$M$8:$T$14,7,0)</f>
        <v>　</v>
      </c>
      <c r="K11" s="7"/>
      <c r="M11" s="9" t="s">
        <v>1</v>
      </c>
      <c r="N11" s="9">
        <v>25</v>
      </c>
      <c r="O11" s="9">
        <v>20</v>
      </c>
      <c r="P11" s="9">
        <v>15</v>
      </c>
      <c r="Q11" s="9">
        <v>10</v>
      </c>
      <c r="R11" s="9">
        <v>5</v>
      </c>
      <c r="S11" s="9">
        <v>2</v>
      </c>
      <c r="T11" t="s">
        <v>51</v>
      </c>
    </row>
    <row r="12" spans="1:20" ht="13.5">
      <c r="A12" s="17"/>
      <c r="B12" s="14" t="str">
        <f t="shared" si="0"/>
        <v>　</v>
      </c>
      <c r="C12" s="17"/>
      <c r="D12" s="14" t="str">
        <f aca="true" t="shared" si="1" ref="D12:D75">HLOOKUP(C12,$M$8:$T$14,3,0)</f>
        <v>　</v>
      </c>
      <c r="E12" s="17"/>
      <c r="F12" s="14" t="str">
        <f aca="true" t="shared" si="2" ref="F12:F75">HLOOKUP(E12,$M$8:$T$14,4,0)</f>
        <v>　</v>
      </c>
      <c r="G12" s="17"/>
      <c r="H12" s="2" t="str">
        <f aca="true" t="shared" si="3" ref="H12:H75">HLOOKUP($G12,$M$8:$T$14,5,0)</f>
        <v>　</v>
      </c>
      <c r="I12" s="2" t="str">
        <f aca="true" t="shared" si="4" ref="I12:I75">HLOOKUP($G12,$M$8:$T$14,6,0)</f>
        <v>　</v>
      </c>
      <c r="J12" s="2" t="str">
        <f aca="true" t="shared" si="5" ref="J12:J75">HLOOKUP($G12,$M$8:$T$14,7,0)</f>
        <v>　</v>
      </c>
      <c r="K12" s="7"/>
      <c r="M12" s="9" t="s">
        <v>17</v>
      </c>
      <c r="N12" s="9">
        <v>1.5</v>
      </c>
      <c r="O12" s="9">
        <v>1.3</v>
      </c>
      <c r="P12" s="9">
        <v>1</v>
      </c>
      <c r="Q12" s="9">
        <v>0.8</v>
      </c>
      <c r="R12" s="9">
        <v>0.5</v>
      </c>
      <c r="S12" s="9">
        <v>0.2</v>
      </c>
      <c r="T12" t="s">
        <v>51</v>
      </c>
    </row>
    <row r="13" spans="1:20" ht="13.5">
      <c r="A13" s="17"/>
      <c r="B13" s="14" t="str">
        <f t="shared" si="0"/>
        <v>　</v>
      </c>
      <c r="C13" s="17"/>
      <c r="D13" s="14" t="str">
        <f t="shared" si="1"/>
        <v>　</v>
      </c>
      <c r="E13" s="17"/>
      <c r="F13" s="14" t="str">
        <f t="shared" si="2"/>
        <v>　</v>
      </c>
      <c r="G13" s="17"/>
      <c r="H13" s="2" t="str">
        <f t="shared" si="3"/>
        <v>　</v>
      </c>
      <c r="I13" s="2" t="str">
        <f t="shared" si="4"/>
        <v>　</v>
      </c>
      <c r="J13" s="2" t="str">
        <f t="shared" si="5"/>
        <v>　</v>
      </c>
      <c r="K13" s="7"/>
      <c r="M13" s="9" t="s">
        <v>46</v>
      </c>
      <c r="N13" s="9">
        <v>0.4</v>
      </c>
      <c r="O13" s="9">
        <v>0.3</v>
      </c>
      <c r="P13" s="9">
        <v>0.3</v>
      </c>
      <c r="Q13" s="9">
        <v>0.2</v>
      </c>
      <c r="R13" s="9">
        <v>0.1</v>
      </c>
      <c r="S13" s="9">
        <v>0</v>
      </c>
      <c r="T13" t="s">
        <v>51</v>
      </c>
    </row>
    <row r="14" spans="1:20" ht="13.5">
      <c r="A14" s="17"/>
      <c r="B14" s="14" t="str">
        <f t="shared" si="0"/>
        <v>　</v>
      </c>
      <c r="C14" s="17"/>
      <c r="D14" s="14" t="str">
        <f t="shared" si="1"/>
        <v>　</v>
      </c>
      <c r="E14" s="17"/>
      <c r="F14" s="14" t="str">
        <f t="shared" si="2"/>
        <v>　</v>
      </c>
      <c r="G14" s="17"/>
      <c r="H14" s="2" t="str">
        <f t="shared" si="3"/>
        <v>　</v>
      </c>
      <c r="I14" s="2" t="str">
        <f t="shared" si="4"/>
        <v>　</v>
      </c>
      <c r="J14" s="2" t="str">
        <f t="shared" si="5"/>
        <v>　</v>
      </c>
      <c r="K14" s="7"/>
      <c r="M14" s="9" t="s">
        <v>2</v>
      </c>
      <c r="N14" s="9">
        <v>0.7</v>
      </c>
      <c r="O14" s="9">
        <v>0.5</v>
      </c>
      <c r="P14" s="9">
        <v>0.4</v>
      </c>
      <c r="Q14" s="9">
        <v>0.2</v>
      </c>
      <c r="R14" s="9">
        <v>0.1</v>
      </c>
      <c r="S14" s="9">
        <v>0</v>
      </c>
      <c r="T14" t="s">
        <v>51</v>
      </c>
    </row>
    <row r="15" spans="1:11" ht="13.5">
      <c r="A15" s="17"/>
      <c r="B15" s="14" t="str">
        <f t="shared" si="0"/>
        <v>　</v>
      </c>
      <c r="C15" s="17"/>
      <c r="D15" s="14" t="str">
        <f t="shared" si="1"/>
        <v>　</v>
      </c>
      <c r="E15" s="17"/>
      <c r="F15" s="14" t="str">
        <f t="shared" si="2"/>
        <v>　</v>
      </c>
      <c r="G15" s="17"/>
      <c r="H15" s="2" t="str">
        <f t="shared" si="3"/>
        <v>　</v>
      </c>
      <c r="I15" s="2" t="str">
        <f t="shared" si="4"/>
        <v>　</v>
      </c>
      <c r="J15" s="2" t="str">
        <f t="shared" si="5"/>
        <v>　</v>
      </c>
      <c r="K15" s="7"/>
    </row>
    <row r="16" spans="1:11" ht="13.5">
      <c r="A16" s="17"/>
      <c r="B16" s="14" t="str">
        <f t="shared" si="0"/>
        <v>　</v>
      </c>
      <c r="C16" s="17"/>
      <c r="D16" s="14" t="str">
        <f t="shared" si="1"/>
        <v>　</v>
      </c>
      <c r="E16" s="17"/>
      <c r="F16" s="14" t="str">
        <f t="shared" si="2"/>
        <v>　</v>
      </c>
      <c r="G16" s="17"/>
      <c r="H16" s="2" t="str">
        <f t="shared" si="3"/>
        <v>　</v>
      </c>
      <c r="I16" s="2" t="str">
        <f t="shared" si="4"/>
        <v>　</v>
      </c>
      <c r="J16" s="2" t="str">
        <f t="shared" si="5"/>
        <v>　</v>
      </c>
      <c r="K16" s="7"/>
    </row>
    <row r="17" spans="1:13" ht="13.5">
      <c r="A17" s="17"/>
      <c r="B17" s="14" t="str">
        <f t="shared" si="0"/>
        <v>　</v>
      </c>
      <c r="C17" s="17"/>
      <c r="D17" s="14" t="str">
        <f t="shared" si="1"/>
        <v>　</v>
      </c>
      <c r="E17" s="17"/>
      <c r="F17" s="14" t="str">
        <f t="shared" si="2"/>
        <v>　</v>
      </c>
      <c r="G17" s="17"/>
      <c r="H17" s="2" t="str">
        <f t="shared" si="3"/>
        <v>　</v>
      </c>
      <c r="I17" s="2" t="str">
        <f t="shared" si="4"/>
        <v>　</v>
      </c>
      <c r="J17" s="2" t="str">
        <f t="shared" si="5"/>
        <v>　</v>
      </c>
      <c r="K17" s="7"/>
      <c r="M17" s="13" t="s">
        <v>47</v>
      </c>
    </row>
    <row r="18" spans="1:19" ht="13.5">
      <c r="A18" s="17"/>
      <c r="B18" s="14" t="str">
        <f aca="true" t="shared" si="6" ref="B18:B81">HLOOKUP(A18,$M$8:$T$14,2,0)</f>
        <v>　</v>
      </c>
      <c r="C18" s="17"/>
      <c r="D18" s="14" t="str">
        <f t="shared" si="1"/>
        <v>　</v>
      </c>
      <c r="E18" s="17"/>
      <c r="F18" s="14" t="str">
        <f t="shared" si="2"/>
        <v>　</v>
      </c>
      <c r="G18" s="17"/>
      <c r="H18" s="2" t="str">
        <f t="shared" si="3"/>
        <v>　</v>
      </c>
      <c r="I18" s="2" t="str">
        <f t="shared" si="4"/>
        <v>　</v>
      </c>
      <c r="J18" s="2" t="str">
        <f t="shared" si="5"/>
        <v>　</v>
      </c>
      <c r="K18" s="7"/>
      <c r="M18" s="91" t="s">
        <v>48</v>
      </c>
      <c r="N18" s="91"/>
      <c r="O18" s="91"/>
      <c r="P18" s="91"/>
      <c r="Q18" s="91"/>
      <c r="R18" s="91"/>
      <c r="S18" s="91"/>
    </row>
    <row r="19" spans="1:11" ht="13.5">
      <c r="A19" s="17"/>
      <c r="B19" s="14" t="str">
        <f t="shared" si="6"/>
        <v>　</v>
      </c>
      <c r="C19" s="17"/>
      <c r="D19" s="14" t="str">
        <f t="shared" si="1"/>
        <v>　</v>
      </c>
      <c r="E19" s="17"/>
      <c r="F19" s="14" t="str">
        <f t="shared" si="2"/>
        <v>　</v>
      </c>
      <c r="G19" s="17"/>
      <c r="H19" s="2" t="str">
        <f t="shared" si="3"/>
        <v>　</v>
      </c>
      <c r="I19" s="2" t="str">
        <f t="shared" si="4"/>
        <v>　</v>
      </c>
      <c r="J19" s="2" t="str">
        <f t="shared" si="5"/>
        <v>　</v>
      </c>
      <c r="K19" s="7"/>
    </row>
    <row r="20" spans="1:11" ht="13.5">
      <c r="A20" s="70"/>
      <c r="B20" s="71" t="str">
        <f t="shared" si="6"/>
        <v>　</v>
      </c>
      <c r="C20" s="70"/>
      <c r="D20" s="71" t="str">
        <f t="shared" si="1"/>
        <v>　</v>
      </c>
      <c r="E20" s="70"/>
      <c r="F20" s="71" t="str">
        <f t="shared" si="2"/>
        <v>　</v>
      </c>
      <c r="G20" s="70"/>
      <c r="H20" s="72" t="str">
        <f t="shared" si="3"/>
        <v>　</v>
      </c>
      <c r="I20" s="72" t="str">
        <f t="shared" si="4"/>
        <v>　</v>
      </c>
      <c r="J20" s="72" t="str">
        <f t="shared" si="5"/>
        <v>　</v>
      </c>
      <c r="K20" s="73"/>
    </row>
    <row r="21" spans="1:11" ht="13.5">
      <c r="A21" s="17"/>
      <c r="B21" s="14" t="str">
        <f t="shared" si="6"/>
        <v>　</v>
      </c>
      <c r="C21" s="17"/>
      <c r="D21" s="14" t="str">
        <f t="shared" si="1"/>
        <v>　</v>
      </c>
      <c r="E21" s="17"/>
      <c r="F21" s="14" t="str">
        <f t="shared" si="2"/>
        <v>　</v>
      </c>
      <c r="G21" s="17"/>
      <c r="H21" s="2" t="str">
        <f t="shared" si="3"/>
        <v>　</v>
      </c>
      <c r="I21" s="2" t="str">
        <f t="shared" si="4"/>
        <v>　</v>
      </c>
      <c r="J21" s="2" t="str">
        <f t="shared" si="5"/>
        <v>　</v>
      </c>
      <c r="K21" s="7"/>
    </row>
    <row r="22" spans="1:11" ht="13.5">
      <c r="A22" s="17"/>
      <c r="B22" s="14" t="str">
        <f t="shared" si="6"/>
        <v>　</v>
      </c>
      <c r="C22" s="17"/>
      <c r="D22" s="14" t="str">
        <f t="shared" si="1"/>
        <v>　</v>
      </c>
      <c r="E22" s="17"/>
      <c r="F22" s="14" t="str">
        <f t="shared" si="2"/>
        <v>　</v>
      </c>
      <c r="G22" s="17"/>
      <c r="H22" s="2" t="str">
        <f t="shared" si="3"/>
        <v>　</v>
      </c>
      <c r="I22" s="2" t="str">
        <f t="shared" si="4"/>
        <v>　</v>
      </c>
      <c r="J22" s="2" t="str">
        <f t="shared" si="5"/>
        <v>　</v>
      </c>
      <c r="K22" s="7"/>
    </row>
    <row r="23" spans="1:11" ht="13.5">
      <c r="A23" s="17"/>
      <c r="B23" s="14" t="str">
        <f t="shared" si="6"/>
        <v>　</v>
      </c>
      <c r="C23" s="17"/>
      <c r="D23" s="14" t="str">
        <f t="shared" si="1"/>
        <v>　</v>
      </c>
      <c r="E23" s="17"/>
      <c r="F23" s="14" t="str">
        <f t="shared" si="2"/>
        <v>　</v>
      </c>
      <c r="G23" s="17"/>
      <c r="H23" s="2" t="str">
        <f t="shared" si="3"/>
        <v>　</v>
      </c>
      <c r="I23" s="2" t="str">
        <f t="shared" si="4"/>
        <v>　</v>
      </c>
      <c r="J23" s="2" t="str">
        <f t="shared" si="5"/>
        <v>　</v>
      </c>
      <c r="K23" s="7"/>
    </row>
    <row r="24" spans="1:11" ht="13.5">
      <c r="A24" s="17"/>
      <c r="B24" s="14" t="str">
        <f t="shared" si="6"/>
        <v>　</v>
      </c>
      <c r="C24" s="17"/>
      <c r="D24" s="14" t="str">
        <f t="shared" si="1"/>
        <v>　</v>
      </c>
      <c r="E24" s="17"/>
      <c r="F24" s="14" t="str">
        <f t="shared" si="2"/>
        <v>　</v>
      </c>
      <c r="G24" s="17"/>
      <c r="H24" s="2" t="str">
        <f t="shared" si="3"/>
        <v>　</v>
      </c>
      <c r="I24" s="2" t="str">
        <f t="shared" si="4"/>
        <v>　</v>
      </c>
      <c r="J24" s="2" t="str">
        <f t="shared" si="5"/>
        <v>　</v>
      </c>
      <c r="K24" s="7"/>
    </row>
    <row r="25" spans="1:11" ht="13.5">
      <c r="A25" s="17"/>
      <c r="B25" s="14" t="str">
        <f t="shared" si="6"/>
        <v>　</v>
      </c>
      <c r="C25" s="17"/>
      <c r="D25" s="14" t="str">
        <f t="shared" si="1"/>
        <v>　</v>
      </c>
      <c r="E25" s="17"/>
      <c r="F25" s="14" t="str">
        <f t="shared" si="2"/>
        <v>　</v>
      </c>
      <c r="G25" s="17"/>
      <c r="H25" s="2" t="str">
        <f t="shared" si="3"/>
        <v>　</v>
      </c>
      <c r="I25" s="2" t="str">
        <f t="shared" si="4"/>
        <v>　</v>
      </c>
      <c r="J25" s="2" t="str">
        <f t="shared" si="5"/>
        <v>　</v>
      </c>
      <c r="K25" s="7"/>
    </row>
    <row r="26" spans="1:11" ht="13.5">
      <c r="A26" s="17"/>
      <c r="B26" s="14" t="str">
        <f t="shared" si="6"/>
        <v>　</v>
      </c>
      <c r="C26" s="17"/>
      <c r="D26" s="14" t="str">
        <f t="shared" si="1"/>
        <v>　</v>
      </c>
      <c r="E26" s="17"/>
      <c r="F26" s="14" t="str">
        <f t="shared" si="2"/>
        <v>　</v>
      </c>
      <c r="G26" s="17"/>
      <c r="H26" s="2" t="str">
        <f t="shared" si="3"/>
        <v>　</v>
      </c>
      <c r="I26" s="2" t="str">
        <f t="shared" si="4"/>
        <v>　</v>
      </c>
      <c r="J26" s="2" t="str">
        <f t="shared" si="5"/>
        <v>　</v>
      </c>
      <c r="K26" s="7"/>
    </row>
    <row r="27" spans="1:11" ht="13.5">
      <c r="A27" s="17"/>
      <c r="B27" s="14" t="str">
        <f t="shared" si="6"/>
        <v>　</v>
      </c>
      <c r="C27" s="17"/>
      <c r="D27" s="14" t="str">
        <f t="shared" si="1"/>
        <v>　</v>
      </c>
      <c r="E27" s="17"/>
      <c r="F27" s="14" t="str">
        <f t="shared" si="2"/>
        <v>　</v>
      </c>
      <c r="G27" s="17"/>
      <c r="H27" s="2" t="str">
        <f t="shared" si="3"/>
        <v>　</v>
      </c>
      <c r="I27" s="2" t="str">
        <f t="shared" si="4"/>
        <v>　</v>
      </c>
      <c r="J27" s="2" t="str">
        <f t="shared" si="5"/>
        <v>　</v>
      </c>
      <c r="K27" s="7"/>
    </row>
    <row r="28" spans="1:11" ht="13.5">
      <c r="A28" s="17"/>
      <c r="B28" s="14" t="str">
        <f t="shared" si="6"/>
        <v>　</v>
      </c>
      <c r="C28" s="17"/>
      <c r="D28" s="14" t="str">
        <f t="shared" si="1"/>
        <v>　</v>
      </c>
      <c r="E28" s="17"/>
      <c r="F28" s="14" t="str">
        <f t="shared" si="2"/>
        <v>　</v>
      </c>
      <c r="G28" s="17"/>
      <c r="H28" s="2" t="str">
        <f t="shared" si="3"/>
        <v>　</v>
      </c>
      <c r="I28" s="2" t="str">
        <f t="shared" si="4"/>
        <v>　</v>
      </c>
      <c r="J28" s="2" t="str">
        <f t="shared" si="5"/>
        <v>　</v>
      </c>
      <c r="K28" s="7"/>
    </row>
    <row r="29" spans="1:11" ht="13.5">
      <c r="A29" s="17"/>
      <c r="B29" s="14" t="str">
        <f t="shared" si="6"/>
        <v>　</v>
      </c>
      <c r="C29" s="17"/>
      <c r="D29" s="14" t="str">
        <f t="shared" si="1"/>
        <v>　</v>
      </c>
      <c r="E29" s="17"/>
      <c r="F29" s="14" t="str">
        <f t="shared" si="2"/>
        <v>　</v>
      </c>
      <c r="G29" s="17"/>
      <c r="H29" s="2" t="str">
        <f t="shared" si="3"/>
        <v>　</v>
      </c>
      <c r="I29" s="2" t="str">
        <f t="shared" si="4"/>
        <v>　</v>
      </c>
      <c r="J29" s="2" t="str">
        <f t="shared" si="5"/>
        <v>　</v>
      </c>
      <c r="K29" s="7"/>
    </row>
    <row r="30" spans="1:11" ht="13.5">
      <c r="A30" s="17"/>
      <c r="B30" s="14" t="str">
        <f t="shared" si="6"/>
        <v>　</v>
      </c>
      <c r="C30" s="17"/>
      <c r="D30" s="14" t="str">
        <f t="shared" si="1"/>
        <v>　</v>
      </c>
      <c r="E30" s="17"/>
      <c r="F30" s="14" t="str">
        <f t="shared" si="2"/>
        <v>　</v>
      </c>
      <c r="G30" s="17"/>
      <c r="H30" s="2" t="str">
        <f t="shared" si="3"/>
        <v>　</v>
      </c>
      <c r="I30" s="2" t="str">
        <f t="shared" si="4"/>
        <v>　</v>
      </c>
      <c r="J30" s="2" t="str">
        <f t="shared" si="5"/>
        <v>　</v>
      </c>
      <c r="K30" s="7"/>
    </row>
    <row r="31" spans="1:11" ht="13.5">
      <c r="A31" s="74"/>
      <c r="B31" s="75" t="str">
        <f t="shared" si="6"/>
        <v>　</v>
      </c>
      <c r="C31" s="74"/>
      <c r="D31" s="75" t="str">
        <f t="shared" si="1"/>
        <v>　</v>
      </c>
      <c r="E31" s="74"/>
      <c r="F31" s="75" t="str">
        <f t="shared" si="2"/>
        <v>　</v>
      </c>
      <c r="G31" s="74"/>
      <c r="H31" s="76" t="str">
        <f t="shared" si="3"/>
        <v>　</v>
      </c>
      <c r="I31" s="76" t="str">
        <f t="shared" si="4"/>
        <v>　</v>
      </c>
      <c r="J31" s="76" t="str">
        <f t="shared" si="5"/>
        <v>　</v>
      </c>
      <c r="K31" s="77"/>
    </row>
    <row r="32" spans="1:11" ht="13.5">
      <c r="A32" s="17"/>
      <c r="B32" s="14" t="str">
        <f t="shared" si="6"/>
        <v>　</v>
      </c>
      <c r="C32" s="17"/>
      <c r="D32" s="14" t="str">
        <f t="shared" si="1"/>
        <v>　</v>
      </c>
      <c r="E32" s="17"/>
      <c r="F32" s="14" t="str">
        <f t="shared" si="2"/>
        <v>　</v>
      </c>
      <c r="G32" s="17"/>
      <c r="H32" s="2" t="str">
        <f t="shared" si="3"/>
        <v>　</v>
      </c>
      <c r="I32" s="2" t="str">
        <f t="shared" si="4"/>
        <v>　</v>
      </c>
      <c r="J32" s="2" t="str">
        <f t="shared" si="5"/>
        <v>　</v>
      </c>
      <c r="K32" s="7"/>
    </row>
    <row r="33" spans="1:11" ht="13.5">
      <c r="A33" s="17"/>
      <c r="B33" s="14" t="str">
        <f t="shared" si="6"/>
        <v>　</v>
      </c>
      <c r="C33" s="17"/>
      <c r="D33" s="14" t="str">
        <f t="shared" si="1"/>
        <v>　</v>
      </c>
      <c r="E33" s="17"/>
      <c r="F33" s="14" t="str">
        <f t="shared" si="2"/>
        <v>　</v>
      </c>
      <c r="G33" s="17"/>
      <c r="H33" s="2" t="str">
        <f t="shared" si="3"/>
        <v>　</v>
      </c>
      <c r="I33" s="2" t="str">
        <f t="shared" si="4"/>
        <v>　</v>
      </c>
      <c r="J33" s="2" t="str">
        <f t="shared" si="5"/>
        <v>　</v>
      </c>
      <c r="K33" s="7"/>
    </row>
    <row r="34" spans="1:11" ht="13.5">
      <c r="A34" s="17"/>
      <c r="B34" s="14" t="str">
        <f t="shared" si="6"/>
        <v>　</v>
      </c>
      <c r="C34" s="17"/>
      <c r="D34" s="14" t="str">
        <f t="shared" si="1"/>
        <v>　</v>
      </c>
      <c r="E34" s="17"/>
      <c r="F34" s="14" t="str">
        <f t="shared" si="2"/>
        <v>　</v>
      </c>
      <c r="G34" s="17"/>
      <c r="H34" s="2" t="str">
        <f t="shared" si="3"/>
        <v>　</v>
      </c>
      <c r="I34" s="2" t="str">
        <f t="shared" si="4"/>
        <v>　</v>
      </c>
      <c r="J34" s="2" t="str">
        <f t="shared" si="5"/>
        <v>　</v>
      </c>
      <c r="K34" s="7"/>
    </row>
    <row r="35" spans="1:11" ht="13.5">
      <c r="A35" s="17"/>
      <c r="B35" s="14" t="str">
        <f t="shared" si="6"/>
        <v>　</v>
      </c>
      <c r="C35" s="17"/>
      <c r="D35" s="14" t="str">
        <f t="shared" si="1"/>
        <v>　</v>
      </c>
      <c r="E35" s="17"/>
      <c r="F35" s="14" t="str">
        <f t="shared" si="2"/>
        <v>　</v>
      </c>
      <c r="G35" s="17"/>
      <c r="H35" s="2" t="str">
        <f t="shared" si="3"/>
        <v>　</v>
      </c>
      <c r="I35" s="2" t="str">
        <f t="shared" si="4"/>
        <v>　</v>
      </c>
      <c r="J35" s="2" t="str">
        <f t="shared" si="5"/>
        <v>　</v>
      </c>
      <c r="K35" s="7"/>
    </row>
    <row r="36" spans="1:11" ht="13.5">
      <c r="A36" s="17"/>
      <c r="B36" s="14" t="str">
        <f t="shared" si="6"/>
        <v>　</v>
      </c>
      <c r="C36" s="17"/>
      <c r="D36" s="14" t="str">
        <f t="shared" si="1"/>
        <v>　</v>
      </c>
      <c r="E36" s="17"/>
      <c r="F36" s="14" t="str">
        <f t="shared" si="2"/>
        <v>　</v>
      </c>
      <c r="G36" s="17"/>
      <c r="H36" s="2" t="str">
        <f t="shared" si="3"/>
        <v>　</v>
      </c>
      <c r="I36" s="2" t="str">
        <f t="shared" si="4"/>
        <v>　</v>
      </c>
      <c r="J36" s="2" t="str">
        <f t="shared" si="5"/>
        <v>　</v>
      </c>
      <c r="K36" s="7"/>
    </row>
    <row r="37" spans="1:11" ht="13.5">
      <c r="A37" s="17"/>
      <c r="B37" s="14" t="str">
        <f t="shared" si="6"/>
        <v>　</v>
      </c>
      <c r="C37" s="17"/>
      <c r="D37" s="14" t="str">
        <f t="shared" si="1"/>
        <v>　</v>
      </c>
      <c r="E37" s="17"/>
      <c r="F37" s="14" t="str">
        <f t="shared" si="2"/>
        <v>　</v>
      </c>
      <c r="G37" s="17"/>
      <c r="H37" s="2" t="str">
        <f t="shared" si="3"/>
        <v>　</v>
      </c>
      <c r="I37" s="2" t="str">
        <f t="shared" si="4"/>
        <v>　</v>
      </c>
      <c r="J37" s="2" t="str">
        <f t="shared" si="5"/>
        <v>　</v>
      </c>
      <c r="K37" s="7"/>
    </row>
    <row r="38" spans="1:11" ht="13.5">
      <c r="A38" s="17"/>
      <c r="B38" s="14" t="str">
        <f t="shared" si="6"/>
        <v>　</v>
      </c>
      <c r="C38" s="17"/>
      <c r="D38" s="14" t="str">
        <f t="shared" si="1"/>
        <v>　</v>
      </c>
      <c r="E38" s="17"/>
      <c r="F38" s="14" t="str">
        <f t="shared" si="2"/>
        <v>　</v>
      </c>
      <c r="G38" s="17"/>
      <c r="H38" s="2" t="str">
        <f t="shared" si="3"/>
        <v>　</v>
      </c>
      <c r="I38" s="2" t="str">
        <f t="shared" si="4"/>
        <v>　</v>
      </c>
      <c r="J38" s="2" t="str">
        <f t="shared" si="5"/>
        <v>　</v>
      </c>
      <c r="K38" s="7"/>
    </row>
    <row r="39" spans="1:11" ht="13.5">
      <c r="A39" s="17"/>
      <c r="B39" s="14" t="str">
        <f t="shared" si="6"/>
        <v>　</v>
      </c>
      <c r="C39" s="17"/>
      <c r="D39" s="14" t="str">
        <f t="shared" si="1"/>
        <v>　</v>
      </c>
      <c r="E39" s="17"/>
      <c r="F39" s="14" t="str">
        <f t="shared" si="2"/>
        <v>　</v>
      </c>
      <c r="G39" s="17"/>
      <c r="H39" s="2" t="str">
        <f t="shared" si="3"/>
        <v>　</v>
      </c>
      <c r="I39" s="2" t="str">
        <f t="shared" si="4"/>
        <v>　</v>
      </c>
      <c r="J39" s="2" t="str">
        <f t="shared" si="5"/>
        <v>　</v>
      </c>
      <c r="K39" s="7"/>
    </row>
    <row r="40" spans="1:11" ht="13.5">
      <c r="A40" s="70"/>
      <c r="B40" s="71" t="str">
        <f t="shared" si="6"/>
        <v>　</v>
      </c>
      <c r="C40" s="70"/>
      <c r="D40" s="71" t="str">
        <f t="shared" si="1"/>
        <v>　</v>
      </c>
      <c r="E40" s="70"/>
      <c r="F40" s="71" t="str">
        <f t="shared" si="2"/>
        <v>　</v>
      </c>
      <c r="G40" s="70"/>
      <c r="H40" s="72" t="str">
        <f t="shared" si="3"/>
        <v>　</v>
      </c>
      <c r="I40" s="72" t="str">
        <f t="shared" si="4"/>
        <v>　</v>
      </c>
      <c r="J40" s="72" t="str">
        <f t="shared" si="5"/>
        <v>　</v>
      </c>
      <c r="K40" s="73"/>
    </row>
    <row r="41" spans="1:11" ht="13.5">
      <c r="A41" s="17"/>
      <c r="B41" s="14" t="str">
        <f t="shared" si="6"/>
        <v>　</v>
      </c>
      <c r="C41" s="17"/>
      <c r="D41" s="14" t="str">
        <f t="shared" si="1"/>
        <v>　</v>
      </c>
      <c r="E41" s="17"/>
      <c r="F41" s="14" t="str">
        <f t="shared" si="2"/>
        <v>　</v>
      </c>
      <c r="G41" s="17"/>
      <c r="H41" s="2" t="str">
        <f t="shared" si="3"/>
        <v>　</v>
      </c>
      <c r="I41" s="2" t="str">
        <f t="shared" si="4"/>
        <v>　</v>
      </c>
      <c r="J41" s="2" t="str">
        <f t="shared" si="5"/>
        <v>　</v>
      </c>
      <c r="K41" s="7"/>
    </row>
    <row r="42" spans="1:11" ht="13.5">
      <c r="A42" s="17"/>
      <c r="B42" s="14" t="str">
        <f t="shared" si="6"/>
        <v>　</v>
      </c>
      <c r="C42" s="17"/>
      <c r="D42" s="14" t="str">
        <f t="shared" si="1"/>
        <v>　</v>
      </c>
      <c r="E42" s="17"/>
      <c r="F42" s="14" t="str">
        <f t="shared" si="2"/>
        <v>　</v>
      </c>
      <c r="G42" s="17"/>
      <c r="H42" s="2" t="str">
        <f t="shared" si="3"/>
        <v>　</v>
      </c>
      <c r="I42" s="2" t="str">
        <f t="shared" si="4"/>
        <v>　</v>
      </c>
      <c r="J42" s="2" t="str">
        <f t="shared" si="5"/>
        <v>　</v>
      </c>
      <c r="K42" s="7"/>
    </row>
    <row r="43" spans="1:11" ht="13.5">
      <c r="A43" s="17"/>
      <c r="B43" s="14" t="str">
        <f t="shared" si="6"/>
        <v>　</v>
      </c>
      <c r="C43" s="17"/>
      <c r="D43" s="14" t="str">
        <f t="shared" si="1"/>
        <v>　</v>
      </c>
      <c r="E43" s="17"/>
      <c r="F43" s="14" t="str">
        <f t="shared" si="2"/>
        <v>　</v>
      </c>
      <c r="G43" s="17"/>
      <c r="H43" s="2" t="str">
        <f t="shared" si="3"/>
        <v>　</v>
      </c>
      <c r="I43" s="2" t="str">
        <f t="shared" si="4"/>
        <v>　</v>
      </c>
      <c r="J43" s="2" t="str">
        <f t="shared" si="5"/>
        <v>　</v>
      </c>
      <c r="K43" s="7"/>
    </row>
    <row r="44" spans="1:11" ht="13.5">
      <c r="A44" s="17"/>
      <c r="B44" s="14" t="str">
        <f t="shared" si="6"/>
        <v>　</v>
      </c>
      <c r="C44" s="17"/>
      <c r="D44" s="14" t="str">
        <f t="shared" si="1"/>
        <v>　</v>
      </c>
      <c r="E44" s="17"/>
      <c r="F44" s="14" t="str">
        <f t="shared" si="2"/>
        <v>　</v>
      </c>
      <c r="G44" s="17"/>
      <c r="H44" s="2" t="str">
        <f t="shared" si="3"/>
        <v>　</v>
      </c>
      <c r="I44" s="2" t="str">
        <f t="shared" si="4"/>
        <v>　</v>
      </c>
      <c r="J44" s="2" t="str">
        <f t="shared" si="5"/>
        <v>　</v>
      </c>
      <c r="K44" s="7"/>
    </row>
    <row r="45" spans="1:11" ht="13.5">
      <c r="A45" s="17"/>
      <c r="B45" s="14" t="str">
        <f t="shared" si="6"/>
        <v>　</v>
      </c>
      <c r="C45" s="17"/>
      <c r="D45" s="14" t="str">
        <f t="shared" si="1"/>
        <v>　</v>
      </c>
      <c r="E45" s="17"/>
      <c r="F45" s="14" t="str">
        <f t="shared" si="2"/>
        <v>　</v>
      </c>
      <c r="G45" s="17"/>
      <c r="H45" s="2" t="str">
        <f t="shared" si="3"/>
        <v>　</v>
      </c>
      <c r="I45" s="2" t="str">
        <f t="shared" si="4"/>
        <v>　</v>
      </c>
      <c r="J45" s="2" t="str">
        <f t="shared" si="5"/>
        <v>　</v>
      </c>
      <c r="K45" s="7"/>
    </row>
    <row r="46" spans="1:11" ht="13.5">
      <c r="A46" s="17"/>
      <c r="B46" s="14" t="str">
        <f t="shared" si="6"/>
        <v>　</v>
      </c>
      <c r="C46" s="17"/>
      <c r="D46" s="14" t="str">
        <f t="shared" si="1"/>
        <v>　</v>
      </c>
      <c r="E46" s="17"/>
      <c r="F46" s="14" t="str">
        <f t="shared" si="2"/>
        <v>　</v>
      </c>
      <c r="G46" s="17"/>
      <c r="H46" s="2" t="str">
        <f t="shared" si="3"/>
        <v>　</v>
      </c>
      <c r="I46" s="2" t="str">
        <f t="shared" si="4"/>
        <v>　</v>
      </c>
      <c r="J46" s="2" t="str">
        <f t="shared" si="5"/>
        <v>　</v>
      </c>
      <c r="K46" s="7"/>
    </row>
    <row r="47" spans="1:11" ht="13.5">
      <c r="A47" s="17"/>
      <c r="B47" s="14" t="str">
        <f t="shared" si="6"/>
        <v>　</v>
      </c>
      <c r="C47" s="17"/>
      <c r="D47" s="14" t="str">
        <f t="shared" si="1"/>
        <v>　</v>
      </c>
      <c r="E47" s="17"/>
      <c r="F47" s="14" t="str">
        <f t="shared" si="2"/>
        <v>　</v>
      </c>
      <c r="G47" s="17"/>
      <c r="H47" s="2" t="str">
        <f t="shared" si="3"/>
        <v>　</v>
      </c>
      <c r="I47" s="2" t="str">
        <f t="shared" si="4"/>
        <v>　</v>
      </c>
      <c r="J47" s="2" t="str">
        <f t="shared" si="5"/>
        <v>　</v>
      </c>
      <c r="K47" s="7"/>
    </row>
    <row r="48" spans="1:11" ht="13.5">
      <c r="A48" s="17"/>
      <c r="B48" s="14" t="str">
        <f t="shared" si="6"/>
        <v>　</v>
      </c>
      <c r="C48" s="17"/>
      <c r="D48" s="14" t="str">
        <f t="shared" si="1"/>
        <v>　</v>
      </c>
      <c r="E48" s="17"/>
      <c r="F48" s="14" t="str">
        <f t="shared" si="2"/>
        <v>　</v>
      </c>
      <c r="G48" s="17"/>
      <c r="H48" s="2" t="str">
        <f t="shared" si="3"/>
        <v>　</v>
      </c>
      <c r="I48" s="2" t="str">
        <f t="shared" si="4"/>
        <v>　</v>
      </c>
      <c r="J48" s="2" t="str">
        <f t="shared" si="5"/>
        <v>　</v>
      </c>
      <c r="K48" s="7"/>
    </row>
    <row r="49" spans="1:11" ht="13.5">
      <c r="A49" s="17"/>
      <c r="B49" s="14" t="str">
        <f t="shared" si="6"/>
        <v>　</v>
      </c>
      <c r="C49" s="17"/>
      <c r="D49" s="14" t="str">
        <f t="shared" si="1"/>
        <v>　</v>
      </c>
      <c r="E49" s="17"/>
      <c r="F49" s="14" t="str">
        <f t="shared" si="2"/>
        <v>　</v>
      </c>
      <c r="G49" s="17"/>
      <c r="H49" s="2" t="str">
        <f t="shared" si="3"/>
        <v>　</v>
      </c>
      <c r="I49" s="2" t="str">
        <f t="shared" si="4"/>
        <v>　</v>
      </c>
      <c r="J49" s="2" t="str">
        <f t="shared" si="5"/>
        <v>　</v>
      </c>
      <c r="K49" s="7"/>
    </row>
    <row r="50" spans="1:11" ht="13.5">
      <c r="A50" s="17"/>
      <c r="B50" s="14" t="str">
        <f t="shared" si="6"/>
        <v>　</v>
      </c>
      <c r="C50" s="17"/>
      <c r="D50" s="14" t="str">
        <f t="shared" si="1"/>
        <v>　</v>
      </c>
      <c r="E50" s="17"/>
      <c r="F50" s="14" t="str">
        <f t="shared" si="2"/>
        <v>　</v>
      </c>
      <c r="G50" s="17"/>
      <c r="H50" s="2" t="str">
        <f t="shared" si="3"/>
        <v>　</v>
      </c>
      <c r="I50" s="2" t="str">
        <f t="shared" si="4"/>
        <v>　</v>
      </c>
      <c r="J50" s="2" t="str">
        <f t="shared" si="5"/>
        <v>　</v>
      </c>
      <c r="K50" s="7"/>
    </row>
    <row r="51" spans="1:11" ht="13.5">
      <c r="A51" s="74"/>
      <c r="B51" s="75" t="str">
        <f t="shared" si="6"/>
        <v>　</v>
      </c>
      <c r="C51" s="74"/>
      <c r="D51" s="75" t="str">
        <f t="shared" si="1"/>
        <v>　</v>
      </c>
      <c r="E51" s="74"/>
      <c r="F51" s="75" t="str">
        <f t="shared" si="2"/>
        <v>　</v>
      </c>
      <c r="G51" s="74"/>
      <c r="H51" s="76" t="str">
        <f t="shared" si="3"/>
        <v>　</v>
      </c>
      <c r="I51" s="76" t="str">
        <f t="shared" si="4"/>
        <v>　</v>
      </c>
      <c r="J51" s="76" t="str">
        <f t="shared" si="5"/>
        <v>　</v>
      </c>
      <c r="K51" s="77"/>
    </row>
    <row r="52" spans="1:11" ht="13.5">
      <c r="A52" s="17"/>
      <c r="B52" s="14" t="str">
        <f t="shared" si="6"/>
        <v>　</v>
      </c>
      <c r="C52" s="17"/>
      <c r="D52" s="14" t="str">
        <f t="shared" si="1"/>
        <v>　</v>
      </c>
      <c r="E52" s="17"/>
      <c r="F52" s="14" t="str">
        <f t="shared" si="2"/>
        <v>　</v>
      </c>
      <c r="G52" s="17"/>
      <c r="H52" s="2" t="str">
        <f t="shared" si="3"/>
        <v>　</v>
      </c>
      <c r="I52" s="2" t="str">
        <f t="shared" si="4"/>
        <v>　</v>
      </c>
      <c r="J52" s="2" t="str">
        <f t="shared" si="5"/>
        <v>　</v>
      </c>
      <c r="K52" s="7"/>
    </row>
    <row r="53" spans="1:11" ht="13.5">
      <c r="A53" s="17"/>
      <c r="B53" s="14" t="str">
        <f t="shared" si="6"/>
        <v>　</v>
      </c>
      <c r="C53" s="17"/>
      <c r="D53" s="14" t="str">
        <f t="shared" si="1"/>
        <v>　</v>
      </c>
      <c r="E53" s="17"/>
      <c r="F53" s="14" t="str">
        <f t="shared" si="2"/>
        <v>　</v>
      </c>
      <c r="G53" s="17"/>
      <c r="H53" s="2" t="str">
        <f t="shared" si="3"/>
        <v>　</v>
      </c>
      <c r="I53" s="2" t="str">
        <f t="shared" si="4"/>
        <v>　</v>
      </c>
      <c r="J53" s="2" t="str">
        <f t="shared" si="5"/>
        <v>　</v>
      </c>
      <c r="K53" s="7"/>
    </row>
    <row r="54" spans="1:11" ht="13.5">
      <c r="A54" s="17"/>
      <c r="B54" s="14" t="str">
        <f t="shared" si="6"/>
        <v>　</v>
      </c>
      <c r="C54" s="17"/>
      <c r="D54" s="14" t="str">
        <f t="shared" si="1"/>
        <v>　</v>
      </c>
      <c r="E54" s="17"/>
      <c r="F54" s="14" t="str">
        <f t="shared" si="2"/>
        <v>　</v>
      </c>
      <c r="G54" s="17"/>
      <c r="H54" s="2" t="str">
        <f t="shared" si="3"/>
        <v>　</v>
      </c>
      <c r="I54" s="2" t="str">
        <f t="shared" si="4"/>
        <v>　</v>
      </c>
      <c r="J54" s="2" t="str">
        <f t="shared" si="5"/>
        <v>　</v>
      </c>
      <c r="K54" s="7"/>
    </row>
    <row r="55" spans="1:11" ht="13.5">
      <c r="A55" s="17"/>
      <c r="B55" s="14" t="str">
        <f t="shared" si="6"/>
        <v>　</v>
      </c>
      <c r="C55" s="17"/>
      <c r="D55" s="14" t="str">
        <f t="shared" si="1"/>
        <v>　</v>
      </c>
      <c r="E55" s="17"/>
      <c r="F55" s="14" t="str">
        <f t="shared" si="2"/>
        <v>　</v>
      </c>
      <c r="G55" s="17"/>
      <c r="H55" s="2" t="str">
        <f t="shared" si="3"/>
        <v>　</v>
      </c>
      <c r="I55" s="2" t="str">
        <f t="shared" si="4"/>
        <v>　</v>
      </c>
      <c r="J55" s="2" t="str">
        <f t="shared" si="5"/>
        <v>　</v>
      </c>
      <c r="K55" s="7"/>
    </row>
    <row r="56" spans="1:11" ht="13.5">
      <c r="A56" s="17"/>
      <c r="B56" s="14" t="str">
        <f t="shared" si="6"/>
        <v>　</v>
      </c>
      <c r="C56" s="17"/>
      <c r="D56" s="14" t="str">
        <f t="shared" si="1"/>
        <v>　</v>
      </c>
      <c r="E56" s="17"/>
      <c r="F56" s="14" t="str">
        <f t="shared" si="2"/>
        <v>　</v>
      </c>
      <c r="G56" s="17"/>
      <c r="H56" s="2" t="str">
        <f t="shared" si="3"/>
        <v>　</v>
      </c>
      <c r="I56" s="2" t="str">
        <f t="shared" si="4"/>
        <v>　</v>
      </c>
      <c r="J56" s="2" t="str">
        <f t="shared" si="5"/>
        <v>　</v>
      </c>
      <c r="K56" s="7"/>
    </row>
    <row r="57" spans="1:11" ht="13.5">
      <c r="A57" s="17"/>
      <c r="B57" s="14" t="str">
        <f t="shared" si="6"/>
        <v>　</v>
      </c>
      <c r="C57" s="17"/>
      <c r="D57" s="14" t="str">
        <f t="shared" si="1"/>
        <v>　</v>
      </c>
      <c r="E57" s="17"/>
      <c r="F57" s="14" t="str">
        <f t="shared" si="2"/>
        <v>　</v>
      </c>
      <c r="G57" s="17"/>
      <c r="H57" s="2" t="str">
        <f t="shared" si="3"/>
        <v>　</v>
      </c>
      <c r="I57" s="2" t="str">
        <f t="shared" si="4"/>
        <v>　</v>
      </c>
      <c r="J57" s="2" t="str">
        <f t="shared" si="5"/>
        <v>　</v>
      </c>
      <c r="K57" s="7"/>
    </row>
    <row r="58" spans="1:11" ht="13.5">
      <c r="A58" s="17"/>
      <c r="B58" s="14" t="str">
        <f t="shared" si="6"/>
        <v>　</v>
      </c>
      <c r="C58" s="17"/>
      <c r="D58" s="14" t="str">
        <f t="shared" si="1"/>
        <v>　</v>
      </c>
      <c r="E58" s="17"/>
      <c r="F58" s="14" t="str">
        <f t="shared" si="2"/>
        <v>　</v>
      </c>
      <c r="G58" s="17"/>
      <c r="H58" s="2" t="str">
        <f t="shared" si="3"/>
        <v>　</v>
      </c>
      <c r="I58" s="2" t="str">
        <f t="shared" si="4"/>
        <v>　</v>
      </c>
      <c r="J58" s="2" t="str">
        <f t="shared" si="5"/>
        <v>　</v>
      </c>
      <c r="K58" s="7"/>
    </row>
    <row r="59" spans="1:11" ht="13.5">
      <c r="A59" s="17"/>
      <c r="B59" s="14" t="str">
        <f t="shared" si="6"/>
        <v>　</v>
      </c>
      <c r="C59" s="17"/>
      <c r="D59" s="14" t="str">
        <f t="shared" si="1"/>
        <v>　</v>
      </c>
      <c r="E59" s="17"/>
      <c r="F59" s="14" t="str">
        <f t="shared" si="2"/>
        <v>　</v>
      </c>
      <c r="G59" s="17"/>
      <c r="H59" s="2" t="str">
        <f t="shared" si="3"/>
        <v>　</v>
      </c>
      <c r="I59" s="2" t="str">
        <f t="shared" si="4"/>
        <v>　</v>
      </c>
      <c r="J59" s="2" t="str">
        <f t="shared" si="5"/>
        <v>　</v>
      </c>
      <c r="K59" s="7"/>
    </row>
    <row r="60" spans="1:11" ht="13.5">
      <c r="A60" s="70"/>
      <c r="B60" s="71" t="str">
        <f t="shared" si="6"/>
        <v>　</v>
      </c>
      <c r="C60" s="70"/>
      <c r="D60" s="71" t="str">
        <f t="shared" si="1"/>
        <v>　</v>
      </c>
      <c r="E60" s="70"/>
      <c r="F60" s="71" t="str">
        <f t="shared" si="2"/>
        <v>　</v>
      </c>
      <c r="G60" s="70"/>
      <c r="H60" s="72" t="str">
        <f t="shared" si="3"/>
        <v>　</v>
      </c>
      <c r="I60" s="72" t="str">
        <f t="shared" si="4"/>
        <v>　</v>
      </c>
      <c r="J60" s="72" t="str">
        <f t="shared" si="5"/>
        <v>　</v>
      </c>
      <c r="K60" s="73"/>
    </row>
    <row r="61" spans="1:11" ht="13.5">
      <c r="A61" s="17"/>
      <c r="B61" s="14" t="str">
        <f t="shared" si="6"/>
        <v>　</v>
      </c>
      <c r="C61" s="17"/>
      <c r="D61" s="14" t="str">
        <f t="shared" si="1"/>
        <v>　</v>
      </c>
      <c r="E61" s="17"/>
      <c r="F61" s="14" t="str">
        <f t="shared" si="2"/>
        <v>　</v>
      </c>
      <c r="G61" s="17"/>
      <c r="H61" s="2" t="str">
        <f t="shared" si="3"/>
        <v>　</v>
      </c>
      <c r="I61" s="2" t="str">
        <f t="shared" si="4"/>
        <v>　</v>
      </c>
      <c r="J61" s="2" t="str">
        <f t="shared" si="5"/>
        <v>　</v>
      </c>
      <c r="K61" s="7"/>
    </row>
    <row r="62" spans="1:11" ht="13.5">
      <c r="A62" s="17"/>
      <c r="B62" s="14" t="str">
        <f t="shared" si="6"/>
        <v>　</v>
      </c>
      <c r="C62" s="17"/>
      <c r="D62" s="14" t="str">
        <f t="shared" si="1"/>
        <v>　</v>
      </c>
      <c r="E62" s="17"/>
      <c r="F62" s="14" t="str">
        <f t="shared" si="2"/>
        <v>　</v>
      </c>
      <c r="G62" s="17"/>
      <c r="H62" s="2" t="str">
        <f t="shared" si="3"/>
        <v>　</v>
      </c>
      <c r="I62" s="2" t="str">
        <f t="shared" si="4"/>
        <v>　</v>
      </c>
      <c r="J62" s="2" t="str">
        <f t="shared" si="5"/>
        <v>　</v>
      </c>
      <c r="K62" s="7"/>
    </row>
    <row r="63" spans="1:11" ht="13.5">
      <c r="A63" s="17"/>
      <c r="B63" s="14" t="str">
        <f t="shared" si="6"/>
        <v>　</v>
      </c>
      <c r="C63" s="17"/>
      <c r="D63" s="14" t="str">
        <f t="shared" si="1"/>
        <v>　</v>
      </c>
      <c r="E63" s="17"/>
      <c r="F63" s="14" t="str">
        <f t="shared" si="2"/>
        <v>　</v>
      </c>
      <c r="G63" s="17"/>
      <c r="H63" s="2" t="str">
        <f t="shared" si="3"/>
        <v>　</v>
      </c>
      <c r="I63" s="2" t="str">
        <f t="shared" si="4"/>
        <v>　</v>
      </c>
      <c r="J63" s="2" t="str">
        <f t="shared" si="5"/>
        <v>　</v>
      </c>
      <c r="K63" s="7"/>
    </row>
    <row r="64" spans="1:11" ht="13.5">
      <c r="A64" s="17"/>
      <c r="B64" s="14" t="str">
        <f t="shared" si="6"/>
        <v>　</v>
      </c>
      <c r="C64" s="17"/>
      <c r="D64" s="14" t="str">
        <f t="shared" si="1"/>
        <v>　</v>
      </c>
      <c r="E64" s="17"/>
      <c r="F64" s="14" t="str">
        <f t="shared" si="2"/>
        <v>　</v>
      </c>
      <c r="G64" s="17"/>
      <c r="H64" s="2" t="str">
        <f t="shared" si="3"/>
        <v>　</v>
      </c>
      <c r="I64" s="2" t="str">
        <f t="shared" si="4"/>
        <v>　</v>
      </c>
      <c r="J64" s="2" t="str">
        <f t="shared" si="5"/>
        <v>　</v>
      </c>
      <c r="K64" s="7"/>
    </row>
    <row r="65" spans="1:11" ht="13.5">
      <c r="A65" s="17"/>
      <c r="B65" s="14" t="str">
        <f t="shared" si="6"/>
        <v>　</v>
      </c>
      <c r="C65" s="17"/>
      <c r="D65" s="14" t="str">
        <f t="shared" si="1"/>
        <v>　</v>
      </c>
      <c r="E65" s="17"/>
      <c r="F65" s="14" t="str">
        <f t="shared" si="2"/>
        <v>　</v>
      </c>
      <c r="G65" s="17"/>
      <c r="H65" s="2" t="str">
        <f t="shared" si="3"/>
        <v>　</v>
      </c>
      <c r="I65" s="2" t="str">
        <f t="shared" si="4"/>
        <v>　</v>
      </c>
      <c r="J65" s="2" t="str">
        <f t="shared" si="5"/>
        <v>　</v>
      </c>
      <c r="K65" s="7"/>
    </row>
    <row r="66" spans="1:11" ht="13.5">
      <c r="A66" s="17"/>
      <c r="B66" s="14" t="str">
        <f t="shared" si="6"/>
        <v>　</v>
      </c>
      <c r="C66" s="17"/>
      <c r="D66" s="14" t="str">
        <f t="shared" si="1"/>
        <v>　</v>
      </c>
      <c r="E66" s="17"/>
      <c r="F66" s="14" t="str">
        <f t="shared" si="2"/>
        <v>　</v>
      </c>
      <c r="G66" s="17"/>
      <c r="H66" s="2" t="str">
        <f t="shared" si="3"/>
        <v>　</v>
      </c>
      <c r="I66" s="2" t="str">
        <f t="shared" si="4"/>
        <v>　</v>
      </c>
      <c r="J66" s="2" t="str">
        <f t="shared" si="5"/>
        <v>　</v>
      </c>
      <c r="K66" s="7"/>
    </row>
    <row r="67" spans="1:11" ht="13.5">
      <c r="A67" s="17"/>
      <c r="B67" s="14" t="str">
        <f t="shared" si="6"/>
        <v>　</v>
      </c>
      <c r="C67" s="17"/>
      <c r="D67" s="14" t="str">
        <f t="shared" si="1"/>
        <v>　</v>
      </c>
      <c r="E67" s="17"/>
      <c r="F67" s="14" t="str">
        <f t="shared" si="2"/>
        <v>　</v>
      </c>
      <c r="G67" s="17"/>
      <c r="H67" s="2" t="str">
        <f t="shared" si="3"/>
        <v>　</v>
      </c>
      <c r="I67" s="2" t="str">
        <f t="shared" si="4"/>
        <v>　</v>
      </c>
      <c r="J67" s="2" t="str">
        <f t="shared" si="5"/>
        <v>　</v>
      </c>
      <c r="K67" s="7"/>
    </row>
    <row r="68" spans="1:11" ht="13.5">
      <c r="A68" s="17"/>
      <c r="B68" s="14" t="str">
        <f t="shared" si="6"/>
        <v>　</v>
      </c>
      <c r="C68" s="17"/>
      <c r="D68" s="14" t="str">
        <f t="shared" si="1"/>
        <v>　</v>
      </c>
      <c r="E68" s="17"/>
      <c r="F68" s="14" t="str">
        <f t="shared" si="2"/>
        <v>　</v>
      </c>
      <c r="G68" s="17"/>
      <c r="H68" s="2" t="str">
        <f t="shared" si="3"/>
        <v>　</v>
      </c>
      <c r="I68" s="2" t="str">
        <f t="shared" si="4"/>
        <v>　</v>
      </c>
      <c r="J68" s="2" t="str">
        <f t="shared" si="5"/>
        <v>　</v>
      </c>
      <c r="K68" s="7"/>
    </row>
    <row r="69" spans="1:11" ht="13.5">
      <c r="A69" s="17"/>
      <c r="B69" s="14" t="str">
        <f t="shared" si="6"/>
        <v>　</v>
      </c>
      <c r="C69" s="17"/>
      <c r="D69" s="14" t="str">
        <f t="shared" si="1"/>
        <v>　</v>
      </c>
      <c r="E69" s="17"/>
      <c r="F69" s="14" t="str">
        <f t="shared" si="2"/>
        <v>　</v>
      </c>
      <c r="G69" s="17"/>
      <c r="H69" s="2" t="str">
        <f t="shared" si="3"/>
        <v>　</v>
      </c>
      <c r="I69" s="2" t="str">
        <f t="shared" si="4"/>
        <v>　</v>
      </c>
      <c r="J69" s="2" t="str">
        <f t="shared" si="5"/>
        <v>　</v>
      </c>
      <c r="K69" s="7"/>
    </row>
    <row r="70" spans="1:11" ht="13.5">
      <c r="A70" s="17"/>
      <c r="B70" s="14" t="str">
        <f t="shared" si="6"/>
        <v>　</v>
      </c>
      <c r="C70" s="17"/>
      <c r="D70" s="14" t="str">
        <f t="shared" si="1"/>
        <v>　</v>
      </c>
      <c r="E70" s="17"/>
      <c r="F70" s="14" t="str">
        <f t="shared" si="2"/>
        <v>　</v>
      </c>
      <c r="G70" s="17"/>
      <c r="H70" s="2" t="str">
        <f t="shared" si="3"/>
        <v>　</v>
      </c>
      <c r="I70" s="7" t="str">
        <f t="shared" si="4"/>
        <v>　</v>
      </c>
      <c r="J70" s="7" t="str">
        <f t="shared" si="5"/>
        <v>　</v>
      </c>
      <c r="K70" s="7"/>
    </row>
    <row r="71" spans="1:11" ht="13.5">
      <c r="A71" s="78"/>
      <c r="B71" s="79" t="str">
        <f t="shared" si="6"/>
        <v>　</v>
      </c>
      <c r="C71" s="78"/>
      <c r="D71" s="79" t="str">
        <f>HLOOKUP(C71,$M$8:$T$14,3,0)</f>
        <v>　</v>
      </c>
      <c r="E71" s="78"/>
      <c r="F71" s="79" t="str">
        <f>HLOOKUP(E71,$M$8:$T$14,4,0)</f>
        <v>　</v>
      </c>
      <c r="G71" s="78"/>
      <c r="H71" s="80" t="str">
        <f>HLOOKUP($G71,$M$8:$T$14,5,0)</f>
        <v>　</v>
      </c>
      <c r="I71" s="80" t="str">
        <f>HLOOKUP($G71,$M$8:$T$14,6,0)</f>
        <v>　</v>
      </c>
      <c r="J71" s="80" t="str">
        <f>HLOOKUP($G71,$M$8:$T$14,7,0)</f>
        <v>　</v>
      </c>
      <c r="K71" s="81"/>
    </row>
    <row r="72" spans="1:11" ht="13.5">
      <c r="A72" s="17"/>
      <c r="B72" s="14" t="str">
        <f t="shared" si="6"/>
        <v>　</v>
      </c>
      <c r="C72" s="17"/>
      <c r="D72" s="14" t="str">
        <f t="shared" si="1"/>
        <v>　</v>
      </c>
      <c r="E72" s="17"/>
      <c r="F72" s="14" t="str">
        <f t="shared" si="2"/>
        <v>　</v>
      </c>
      <c r="G72" s="17"/>
      <c r="H72" s="2" t="str">
        <f t="shared" si="3"/>
        <v>　</v>
      </c>
      <c r="I72" s="2" t="str">
        <f t="shared" si="4"/>
        <v>　</v>
      </c>
      <c r="J72" s="2" t="str">
        <f t="shared" si="5"/>
        <v>　</v>
      </c>
      <c r="K72" s="7"/>
    </row>
    <row r="73" spans="1:11" ht="13.5">
      <c r="A73" s="17"/>
      <c r="B73" s="14" t="str">
        <f t="shared" si="6"/>
        <v>　</v>
      </c>
      <c r="C73" s="17"/>
      <c r="D73" s="14" t="str">
        <f t="shared" si="1"/>
        <v>　</v>
      </c>
      <c r="E73" s="17"/>
      <c r="F73" s="14" t="str">
        <f t="shared" si="2"/>
        <v>　</v>
      </c>
      <c r="G73" s="17"/>
      <c r="H73" s="2" t="str">
        <f t="shared" si="3"/>
        <v>　</v>
      </c>
      <c r="I73" s="2" t="str">
        <f t="shared" si="4"/>
        <v>　</v>
      </c>
      <c r="J73" s="2" t="str">
        <f t="shared" si="5"/>
        <v>　</v>
      </c>
      <c r="K73" s="7"/>
    </row>
    <row r="74" spans="1:11" ht="13.5">
      <c r="A74" s="17"/>
      <c r="B74" s="14" t="str">
        <f t="shared" si="6"/>
        <v>　</v>
      </c>
      <c r="C74" s="17"/>
      <c r="D74" s="14" t="str">
        <f t="shared" si="1"/>
        <v>　</v>
      </c>
      <c r="E74" s="17"/>
      <c r="F74" s="14" t="str">
        <f t="shared" si="2"/>
        <v>　</v>
      </c>
      <c r="G74" s="17"/>
      <c r="H74" s="2" t="str">
        <f t="shared" si="3"/>
        <v>　</v>
      </c>
      <c r="I74" s="2" t="str">
        <f t="shared" si="4"/>
        <v>　</v>
      </c>
      <c r="J74" s="2" t="str">
        <f t="shared" si="5"/>
        <v>　</v>
      </c>
      <c r="K74" s="7"/>
    </row>
    <row r="75" spans="1:11" ht="13.5">
      <c r="A75" s="17"/>
      <c r="B75" s="14" t="str">
        <f t="shared" si="6"/>
        <v>　</v>
      </c>
      <c r="C75" s="17"/>
      <c r="D75" s="14" t="str">
        <f t="shared" si="1"/>
        <v>　</v>
      </c>
      <c r="E75" s="17"/>
      <c r="F75" s="14" t="str">
        <f t="shared" si="2"/>
        <v>　</v>
      </c>
      <c r="G75" s="17"/>
      <c r="H75" s="2" t="str">
        <f t="shared" si="3"/>
        <v>　</v>
      </c>
      <c r="I75" s="2" t="str">
        <f t="shared" si="4"/>
        <v>　</v>
      </c>
      <c r="J75" s="2" t="str">
        <f t="shared" si="5"/>
        <v>　</v>
      </c>
      <c r="K75" s="7"/>
    </row>
    <row r="76" spans="1:11" ht="13.5">
      <c r="A76" s="17"/>
      <c r="B76" s="14" t="str">
        <f t="shared" si="6"/>
        <v>　</v>
      </c>
      <c r="C76" s="17"/>
      <c r="D76" s="14" t="str">
        <f aca="true" t="shared" si="7" ref="D76:D130">HLOOKUP(C76,$M$8:$T$14,3,0)</f>
        <v>　</v>
      </c>
      <c r="E76" s="17"/>
      <c r="F76" s="14" t="str">
        <f aca="true" t="shared" si="8" ref="F76:F130">HLOOKUP(E76,$M$8:$T$14,4,0)</f>
        <v>　</v>
      </c>
      <c r="G76" s="17"/>
      <c r="H76" s="2" t="str">
        <f aca="true" t="shared" si="9" ref="H76:H130">HLOOKUP($G76,$M$8:$T$14,5,0)</f>
        <v>　</v>
      </c>
      <c r="I76" s="2" t="str">
        <f aca="true" t="shared" si="10" ref="I76:I130">HLOOKUP($G76,$M$8:$T$14,6,0)</f>
        <v>　</v>
      </c>
      <c r="J76" s="2" t="str">
        <f aca="true" t="shared" si="11" ref="J76:J130">HLOOKUP($G76,$M$8:$T$14,7,0)</f>
        <v>　</v>
      </c>
      <c r="K76" s="7"/>
    </row>
    <row r="77" spans="1:11" ht="13.5">
      <c r="A77" s="17"/>
      <c r="B77" s="14" t="str">
        <f t="shared" si="6"/>
        <v>　</v>
      </c>
      <c r="C77" s="17"/>
      <c r="D77" s="14" t="str">
        <f t="shared" si="7"/>
        <v>　</v>
      </c>
      <c r="E77" s="17"/>
      <c r="F77" s="14" t="str">
        <f t="shared" si="8"/>
        <v>　</v>
      </c>
      <c r="G77" s="17"/>
      <c r="H77" s="2" t="str">
        <f t="shared" si="9"/>
        <v>　</v>
      </c>
      <c r="I77" s="2" t="str">
        <f t="shared" si="10"/>
        <v>　</v>
      </c>
      <c r="J77" s="2" t="str">
        <f t="shared" si="11"/>
        <v>　</v>
      </c>
      <c r="K77" s="7"/>
    </row>
    <row r="78" spans="1:11" ht="13.5">
      <c r="A78" s="17"/>
      <c r="B78" s="14" t="str">
        <f t="shared" si="6"/>
        <v>　</v>
      </c>
      <c r="C78" s="17"/>
      <c r="D78" s="14" t="str">
        <f t="shared" si="7"/>
        <v>　</v>
      </c>
      <c r="E78" s="17"/>
      <c r="F78" s="14" t="str">
        <f t="shared" si="8"/>
        <v>　</v>
      </c>
      <c r="G78" s="17"/>
      <c r="H78" s="2" t="str">
        <f t="shared" si="9"/>
        <v>　</v>
      </c>
      <c r="I78" s="2" t="str">
        <f t="shared" si="10"/>
        <v>　</v>
      </c>
      <c r="J78" s="2" t="str">
        <f t="shared" si="11"/>
        <v>　</v>
      </c>
      <c r="K78" s="7"/>
    </row>
    <row r="79" spans="1:11" ht="13.5">
      <c r="A79" s="17"/>
      <c r="B79" s="14" t="str">
        <f t="shared" si="6"/>
        <v>　</v>
      </c>
      <c r="C79" s="17"/>
      <c r="D79" s="14" t="str">
        <f t="shared" si="7"/>
        <v>　</v>
      </c>
      <c r="E79" s="17"/>
      <c r="F79" s="14" t="str">
        <f t="shared" si="8"/>
        <v>　</v>
      </c>
      <c r="G79" s="17"/>
      <c r="H79" s="2" t="str">
        <f t="shared" si="9"/>
        <v>　</v>
      </c>
      <c r="I79" s="2" t="str">
        <f t="shared" si="10"/>
        <v>　</v>
      </c>
      <c r="J79" s="2" t="str">
        <f t="shared" si="11"/>
        <v>　</v>
      </c>
      <c r="K79" s="7"/>
    </row>
    <row r="80" spans="1:11" ht="13.5">
      <c r="A80" s="17"/>
      <c r="B80" s="14" t="str">
        <f t="shared" si="6"/>
        <v>　</v>
      </c>
      <c r="C80" s="17"/>
      <c r="D80" s="14" t="str">
        <f t="shared" si="7"/>
        <v>　</v>
      </c>
      <c r="E80" s="17"/>
      <c r="F80" s="14" t="str">
        <f t="shared" si="8"/>
        <v>　</v>
      </c>
      <c r="G80" s="17"/>
      <c r="H80" s="2" t="str">
        <f t="shared" si="9"/>
        <v>　</v>
      </c>
      <c r="I80" s="2" t="str">
        <f t="shared" si="10"/>
        <v>　</v>
      </c>
      <c r="J80" s="2" t="str">
        <f t="shared" si="11"/>
        <v>　</v>
      </c>
      <c r="K80" s="7"/>
    </row>
    <row r="81" spans="1:11" ht="13.5">
      <c r="A81" s="74"/>
      <c r="B81" s="75" t="str">
        <f t="shared" si="6"/>
        <v>　</v>
      </c>
      <c r="C81" s="74"/>
      <c r="D81" s="75" t="str">
        <f t="shared" si="7"/>
        <v>　</v>
      </c>
      <c r="E81" s="74"/>
      <c r="F81" s="75" t="str">
        <f t="shared" si="8"/>
        <v>　</v>
      </c>
      <c r="G81" s="74"/>
      <c r="H81" s="76" t="str">
        <f t="shared" si="9"/>
        <v>　</v>
      </c>
      <c r="I81" s="76" t="str">
        <f t="shared" si="10"/>
        <v>　</v>
      </c>
      <c r="J81" s="76" t="str">
        <f t="shared" si="11"/>
        <v>　</v>
      </c>
      <c r="K81" s="77"/>
    </row>
    <row r="82" spans="1:11" ht="13.5">
      <c r="A82" s="17"/>
      <c r="B82" s="14" t="str">
        <f aca="true" t="shared" si="12" ref="B82:B145">HLOOKUP(A82,$M$8:$T$14,2,0)</f>
        <v>　</v>
      </c>
      <c r="C82" s="17"/>
      <c r="D82" s="14" t="str">
        <f t="shared" si="7"/>
        <v>　</v>
      </c>
      <c r="E82" s="17"/>
      <c r="F82" s="14" t="str">
        <f t="shared" si="8"/>
        <v>　</v>
      </c>
      <c r="G82" s="17"/>
      <c r="H82" s="2" t="str">
        <f t="shared" si="9"/>
        <v>　</v>
      </c>
      <c r="I82" s="2" t="str">
        <f t="shared" si="10"/>
        <v>　</v>
      </c>
      <c r="J82" s="2" t="str">
        <f t="shared" si="11"/>
        <v>　</v>
      </c>
      <c r="K82" s="7"/>
    </row>
    <row r="83" spans="1:11" ht="13.5">
      <c r="A83" s="17"/>
      <c r="B83" s="14" t="str">
        <f t="shared" si="12"/>
        <v>　</v>
      </c>
      <c r="C83" s="17"/>
      <c r="D83" s="14" t="str">
        <f t="shared" si="7"/>
        <v>　</v>
      </c>
      <c r="E83" s="17"/>
      <c r="F83" s="14" t="str">
        <f t="shared" si="8"/>
        <v>　</v>
      </c>
      <c r="G83" s="17"/>
      <c r="H83" s="2" t="str">
        <f t="shared" si="9"/>
        <v>　</v>
      </c>
      <c r="I83" s="2" t="str">
        <f t="shared" si="10"/>
        <v>　</v>
      </c>
      <c r="J83" s="2" t="str">
        <f t="shared" si="11"/>
        <v>　</v>
      </c>
      <c r="K83" s="7"/>
    </row>
    <row r="84" spans="1:11" ht="13.5">
      <c r="A84" s="17"/>
      <c r="B84" s="14" t="str">
        <f t="shared" si="12"/>
        <v>　</v>
      </c>
      <c r="C84" s="17"/>
      <c r="D84" s="14" t="str">
        <f t="shared" si="7"/>
        <v>　</v>
      </c>
      <c r="E84" s="17"/>
      <c r="F84" s="14" t="str">
        <f t="shared" si="8"/>
        <v>　</v>
      </c>
      <c r="G84" s="17"/>
      <c r="H84" s="2" t="str">
        <f t="shared" si="9"/>
        <v>　</v>
      </c>
      <c r="I84" s="2" t="str">
        <f t="shared" si="10"/>
        <v>　</v>
      </c>
      <c r="J84" s="2" t="str">
        <f t="shared" si="11"/>
        <v>　</v>
      </c>
      <c r="K84" s="7"/>
    </row>
    <row r="85" spans="1:11" ht="13.5">
      <c r="A85" s="17"/>
      <c r="B85" s="14" t="str">
        <f t="shared" si="12"/>
        <v>　</v>
      </c>
      <c r="C85" s="17"/>
      <c r="D85" s="14" t="str">
        <f t="shared" si="7"/>
        <v>　</v>
      </c>
      <c r="E85" s="17"/>
      <c r="F85" s="14" t="str">
        <f t="shared" si="8"/>
        <v>　</v>
      </c>
      <c r="G85" s="17"/>
      <c r="H85" s="2" t="str">
        <f t="shared" si="9"/>
        <v>　</v>
      </c>
      <c r="I85" s="2" t="str">
        <f t="shared" si="10"/>
        <v>　</v>
      </c>
      <c r="J85" s="2" t="str">
        <f t="shared" si="11"/>
        <v>　</v>
      </c>
      <c r="K85" s="7"/>
    </row>
    <row r="86" spans="1:11" ht="13.5">
      <c r="A86" s="17"/>
      <c r="B86" s="14" t="str">
        <f t="shared" si="12"/>
        <v>　</v>
      </c>
      <c r="C86" s="17"/>
      <c r="D86" s="14" t="str">
        <f t="shared" si="7"/>
        <v>　</v>
      </c>
      <c r="E86" s="17"/>
      <c r="F86" s="14" t="str">
        <f t="shared" si="8"/>
        <v>　</v>
      </c>
      <c r="G86" s="17"/>
      <c r="H86" s="2" t="str">
        <f t="shared" si="9"/>
        <v>　</v>
      </c>
      <c r="I86" s="2" t="str">
        <f t="shared" si="10"/>
        <v>　</v>
      </c>
      <c r="J86" s="2" t="str">
        <f t="shared" si="11"/>
        <v>　</v>
      </c>
      <c r="K86" s="7"/>
    </row>
    <row r="87" spans="1:11" ht="13.5">
      <c r="A87" s="17"/>
      <c r="B87" s="14" t="str">
        <f t="shared" si="12"/>
        <v>　</v>
      </c>
      <c r="C87" s="17"/>
      <c r="D87" s="14" t="str">
        <f t="shared" si="7"/>
        <v>　</v>
      </c>
      <c r="E87" s="17"/>
      <c r="F87" s="14" t="str">
        <f t="shared" si="8"/>
        <v>　</v>
      </c>
      <c r="G87" s="17"/>
      <c r="H87" s="2" t="str">
        <f t="shared" si="9"/>
        <v>　</v>
      </c>
      <c r="I87" s="2" t="str">
        <f t="shared" si="10"/>
        <v>　</v>
      </c>
      <c r="J87" s="2" t="str">
        <f t="shared" si="11"/>
        <v>　</v>
      </c>
      <c r="K87" s="7"/>
    </row>
    <row r="88" spans="1:11" ht="13.5">
      <c r="A88" s="17"/>
      <c r="B88" s="14" t="str">
        <f t="shared" si="12"/>
        <v>　</v>
      </c>
      <c r="C88" s="17"/>
      <c r="D88" s="14" t="str">
        <f t="shared" si="7"/>
        <v>　</v>
      </c>
      <c r="E88" s="17"/>
      <c r="F88" s="14" t="str">
        <f t="shared" si="8"/>
        <v>　</v>
      </c>
      <c r="G88" s="17"/>
      <c r="H88" s="2" t="str">
        <f t="shared" si="9"/>
        <v>　</v>
      </c>
      <c r="I88" s="2" t="str">
        <f t="shared" si="10"/>
        <v>　</v>
      </c>
      <c r="J88" s="2" t="str">
        <f t="shared" si="11"/>
        <v>　</v>
      </c>
      <c r="K88" s="7"/>
    </row>
    <row r="89" spans="1:11" ht="13.5">
      <c r="A89" s="17"/>
      <c r="B89" s="14" t="str">
        <f t="shared" si="12"/>
        <v>　</v>
      </c>
      <c r="C89" s="17"/>
      <c r="D89" s="14" t="str">
        <f t="shared" si="7"/>
        <v>　</v>
      </c>
      <c r="E89" s="17"/>
      <c r="F89" s="14" t="str">
        <f t="shared" si="8"/>
        <v>　</v>
      </c>
      <c r="G89" s="17"/>
      <c r="H89" s="2" t="str">
        <f t="shared" si="9"/>
        <v>　</v>
      </c>
      <c r="I89" s="2" t="str">
        <f t="shared" si="10"/>
        <v>　</v>
      </c>
      <c r="J89" s="2" t="str">
        <f t="shared" si="11"/>
        <v>　</v>
      </c>
      <c r="K89" s="7"/>
    </row>
    <row r="90" spans="1:11" ht="13.5">
      <c r="A90" s="70"/>
      <c r="B90" s="71" t="str">
        <f t="shared" si="12"/>
        <v>　</v>
      </c>
      <c r="C90" s="70"/>
      <c r="D90" s="71" t="str">
        <f t="shared" si="7"/>
        <v>　</v>
      </c>
      <c r="E90" s="70"/>
      <c r="F90" s="71" t="str">
        <f t="shared" si="8"/>
        <v>　</v>
      </c>
      <c r="G90" s="70"/>
      <c r="H90" s="72" t="str">
        <f t="shared" si="9"/>
        <v>　</v>
      </c>
      <c r="I90" s="72" t="str">
        <f t="shared" si="10"/>
        <v>　</v>
      </c>
      <c r="J90" s="72" t="str">
        <f t="shared" si="11"/>
        <v>　</v>
      </c>
      <c r="K90" s="73"/>
    </row>
    <row r="91" spans="1:11" ht="13.5">
      <c r="A91" s="17"/>
      <c r="B91" s="14" t="str">
        <f t="shared" si="12"/>
        <v>　</v>
      </c>
      <c r="C91" s="17"/>
      <c r="D91" s="14" t="str">
        <f t="shared" si="7"/>
        <v>　</v>
      </c>
      <c r="E91" s="17"/>
      <c r="F91" s="14" t="str">
        <f t="shared" si="8"/>
        <v>　</v>
      </c>
      <c r="G91" s="17"/>
      <c r="H91" s="2" t="str">
        <f t="shared" si="9"/>
        <v>　</v>
      </c>
      <c r="I91" s="2" t="str">
        <f t="shared" si="10"/>
        <v>　</v>
      </c>
      <c r="J91" s="2" t="str">
        <f t="shared" si="11"/>
        <v>　</v>
      </c>
      <c r="K91" s="7"/>
    </row>
    <row r="92" spans="1:11" ht="13.5">
      <c r="A92" s="17"/>
      <c r="B92" s="14" t="str">
        <f t="shared" si="12"/>
        <v>　</v>
      </c>
      <c r="C92" s="17"/>
      <c r="D92" s="14" t="str">
        <f t="shared" si="7"/>
        <v>　</v>
      </c>
      <c r="E92" s="17"/>
      <c r="F92" s="14" t="str">
        <f t="shared" si="8"/>
        <v>　</v>
      </c>
      <c r="G92" s="17"/>
      <c r="H92" s="2" t="str">
        <f t="shared" si="9"/>
        <v>　</v>
      </c>
      <c r="I92" s="2" t="str">
        <f t="shared" si="10"/>
        <v>　</v>
      </c>
      <c r="J92" s="2" t="str">
        <f t="shared" si="11"/>
        <v>　</v>
      </c>
      <c r="K92" s="7"/>
    </row>
    <row r="93" spans="1:11" ht="13.5">
      <c r="A93" s="17"/>
      <c r="B93" s="14" t="str">
        <f t="shared" si="12"/>
        <v>　</v>
      </c>
      <c r="C93" s="17"/>
      <c r="D93" s="14" t="str">
        <f t="shared" si="7"/>
        <v>　</v>
      </c>
      <c r="E93" s="17"/>
      <c r="F93" s="14" t="str">
        <f t="shared" si="8"/>
        <v>　</v>
      </c>
      <c r="G93" s="17"/>
      <c r="H93" s="2" t="str">
        <f t="shared" si="9"/>
        <v>　</v>
      </c>
      <c r="I93" s="2" t="str">
        <f t="shared" si="10"/>
        <v>　</v>
      </c>
      <c r="J93" s="2" t="str">
        <f t="shared" si="11"/>
        <v>　</v>
      </c>
      <c r="K93" s="7"/>
    </row>
    <row r="94" spans="1:11" ht="13.5">
      <c r="A94" s="17"/>
      <c r="B94" s="14" t="str">
        <f t="shared" si="12"/>
        <v>　</v>
      </c>
      <c r="C94" s="17"/>
      <c r="D94" s="14" t="str">
        <f t="shared" si="7"/>
        <v>　</v>
      </c>
      <c r="E94" s="17"/>
      <c r="F94" s="14" t="str">
        <f t="shared" si="8"/>
        <v>　</v>
      </c>
      <c r="G94" s="17"/>
      <c r="H94" s="2" t="str">
        <f t="shared" si="9"/>
        <v>　</v>
      </c>
      <c r="I94" s="2" t="str">
        <f t="shared" si="10"/>
        <v>　</v>
      </c>
      <c r="J94" s="2" t="str">
        <f t="shared" si="11"/>
        <v>　</v>
      </c>
      <c r="K94" s="7"/>
    </row>
    <row r="95" spans="1:11" ht="13.5">
      <c r="A95" s="17"/>
      <c r="B95" s="14" t="str">
        <f t="shared" si="12"/>
        <v>　</v>
      </c>
      <c r="C95" s="17"/>
      <c r="D95" s="14" t="str">
        <f t="shared" si="7"/>
        <v>　</v>
      </c>
      <c r="E95" s="17"/>
      <c r="F95" s="14" t="str">
        <f t="shared" si="8"/>
        <v>　</v>
      </c>
      <c r="G95" s="17"/>
      <c r="H95" s="2" t="str">
        <f t="shared" si="9"/>
        <v>　</v>
      </c>
      <c r="I95" s="2" t="str">
        <f t="shared" si="10"/>
        <v>　</v>
      </c>
      <c r="J95" s="2" t="str">
        <f t="shared" si="11"/>
        <v>　</v>
      </c>
      <c r="K95" s="7"/>
    </row>
    <row r="96" spans="1:11" ht="13.5">
      <c r="A96" s="17"/>
      <c r="B96" s="14" t="str">
        <f t="shared" si="12"/>
        <v>　</v>
      </c>
      <c r="C96" s="17"/>
      <c r="D96" s="14" t="str">
        <f t="shared" si="7"/>
        <v>　</v>
      </c>
      <c r="E96" s="17"/>
      <c r="F96" s="14" t="str">
        <f t="shared" si="8"/>
        <v>　</v>
      </c>
      <c r="G96" s="17"/>
      <c r="H96" s="2" t="str">
        <f t="shared" si="9"/>
        <v>　</v>
      </c>
      <c r="I96" s="2" t="str">
        <f t="shared" si="10"/>
        <v>　</v>
      </c>
      <c r="J96" s="2" t="str">
        <f t="shared" si="11"/>
        <v>　</v>
      </c>
      <c r="K96" s="7"/>
    </row>
    <row r="97" spans="1:11" ht="13.5">
      <c r="A97" s="17"/>
      <c r="B97" s="14" t="str">
        <f t="shared" si="12"/>
        <v>　</v>
      </c>
      <c r="C97" s="17"/>
      <c r="D97" s="14" t="str">
        <f t="shared" si="7"/>
        <v>　</v>
      </c>
      <c r="E97" s="17"/>
      <c r="F97" s="14" t="str">
        <f t="shared" si="8"/>
        <v>　</v>
      </c>
      <c r="G97" s="17"/>
      <c r="H97" s="2" t="str">
        <f t="shared" si="9"/>
        <v>　</v>
      </c>
      <c r="I97" s="2" t="str">
        <f t="shared" si="10"/>
        <v>　</v>
      </c>
      <c r="J97" s="2" t="str">
        <f t="shared" si="11"/>
        <v>　</v>
      </c>
      <c r="K97" s="7"/>
    </row>
    <row r="98" spans="1:11" ht="13.5">
      <c r="A98" s="17"/>
      <c r="B98" s="14" t="str">
        <f t="shared" si="12"/>
        <v>　</v>
      </c>
      <c r="C98" s="17"/>
      <c r="D98" s="14" t="str">
        <f t="shared" si="7"/>
        <v>　</v>
      </c>
      <c r="E98" s="17"/>
      <c r="F98" s="14" t="str">
        <f t="shared" si="8"/>
        <v>　</v>
      </c>
      <c r="G98" s="17"/>
      <c r="H98" s="2" t="str">
        <f t="shared" si="9"/>
        <v>　</v>
      </c>
      <c r="I98" s="2" t="str">
        <f t="shared" si="10"/>
        <v>　</v>
      </c>
      <c r="J98" s="2" t="str">
        <f t="shared" si="11"/>
        <v>　</v>
      </c>
      <c r="K98" s="7"/>
    </row>
    <row r="99" spans="1:11" ht="13.5">
      <c r="A99" s="17"/>
      <c r="B99" s="14" t="str">
        <f t="shared" si="12"/>
        <v>　</v>
      </c>
      <c r="C99" s="17"/>
      <c r="D99" s="14" t="str">
        <f t="shared" si="7"/>
        <v>　</v>
      </c>
      <c r="E99" s="17"/>
      <c r="F99" s="14" t="str">
        <f t="shared" si="8"/>
        <v>　</v>
      </c>
      <c r="G99" s="17"/>
      <c r="H99" s="2" t="str">
        <f t="shared" si="9"/>
        <v>　</v>
      </c>
      <c r="I99" s="2" t="str">
        <f t="shared" si="10"/>
        <v>　</v>
      </c>
      <c r="J99" s="2" t="str">
        <f t="shared" si="11"/>
        <v>　</v>
      </c>
      <c r="K99" s="7"/>
    </row>
    <row r="100" spans="1:11" ht="13.5">
      <c r="A100" s="17"/>
      <c r="B100" s="14" t="str">
        <f t="shared" si="12"/>
        <v>　</v>
      </c>
      <c r="C100" s="17"/>
      <c r="D100" s="14" t="str">
        <f t="shared" si="7"/>
        <v>　</v>
      </c>
      <c r="E100" s="17"/>
      <c r="F100" s="14" t="str">
        <f t="shared" si="8"/>
        <v>　</v>
      </c>
      <c r="G100" s="17"/>
      <c r="H100" s="2" t="str">
        <f t="shared" si="9"/>
        <v>　</v>
      </c>
      <c r="I100" s="2" t="str">
        <f t="shared" si="10"/>
        <v>　</v>
      </c>
      <c r="J100" s="2" t="str">
        <f t="shared" si="11"/>
        <v>　</v>
      </c>
      <c r="K100" s="7"/>
    </row>
    <row r="101" spans="1:11" ht="13.5">
      <c r="A101" s="74"/>
      <c r="B101" s="75" t="str">
        <f t="shared" si="12"/>
        <v>　</v>
      </c>
      <c r="C101" s="74"/>
      <c r="D101" s="75" t="str">
        <f t="shared" si="7"/>
        <v>　</v>
      </c>
      <c r="E101" s="74"/>
      <c r="F101" s="75" t="str">
        <f t="shared" si="8"/>
        <v>　</v>
      </c>
      <c r="G101" s="74"/>
      <c r="H101" s="76" t="str">
        <f t="shared" si="9"/>
        <v>　</v>
      </c>
      <c r="I101" s="76" t="str">
        <f t="shared" si="10"/>
        <v>　</v>
      </c>
      <c r="J101" s="76" t="str">
        <f t="shared" si="11"/>
        <v>　</v>
      </c>
      <c r="K101" s="77"/>
    </row>
    <row r="102" spans="1:11" ht="13.5">
      <c r="A102" s="17"/>
      <c r="B102" s="14" t="str">
        <f t="shared" si="12"/>
        <v>　</v>
      </c>
      <c r="C102" s="17"/>
      <c r="D102" s="14" t="str">
        <f t="shared" si="7"/>
        <v>　</v>
      </c>
      <c r="E102" s="17"/>
      <c r="F102" s="14" t="str">
        <f t="shared" si="8"/>
        <v>　</v>
      </c>
      <c r="G102" s="17"/>
      <c r="H102" s="2" t="str">
        <f t="shared" si="9"/>
        <v>　</v>
      </c>
      <c r="I102" s="2" t="str">
        <f t="shared" si="10"/>
        <v>　</v>
      </c>
      <c r="J102" s="2" t="str">
        <f t="shared" si="11"/>
        <v>　</v>
      </c>
      <c r="K102" s="7"/>
    </row>
    <row r="103" spans="1:11" ht="13.5">
      <c r="A103" s="17"/>
      <c r="B103" s="14" t="str">
        <f t="shared" si="12"/>
        <v>　</v>
      </c>
      <c r="C103" s="17"/>
      <c r="D103" s="14" t="str">
        <f t="shared" si="7"/>
        <v>　</v>
      </c>
      <c r="E103" s="17"/>
      <c r="F103" s="14" t="str">
        <f t="shared" si="8"/>
        <v>　</v>
      </c>
      <c r="G103" s="17"/>
      <c r="H103" s="2" t="str">
        <f t="shared" si="9"/>
        <v>　</v>
      </c>
      <c r="I103" s="2" t="str">
        <f t="shared" si="10"/>
        <v>　</v>
      </c>
      <c r="J103" s="2" t="str">
        <f t="shared" si="11"/>
        <v>　</v>
      </c>
      <c r="K103" s="7"/>
    </row>
    <row r="104" spans="1:11" ht="13.5">
      <c r="A104" s="17"/>
      <c r="B104" s="14" t="str">
        <f t="shared" si="12"/>
        <v>　</v>
      </c>
      <c r="C104" s="17"/>
      <c r="D104" s="14" t="str">
        <f t="shared" si="7"/>
        <v>　</v>
      </c>
      <c r="E104" s="17"/>
      <c r="F104" s="14" t="str">
        <f t="shared" si="8"/>
        <v>　</v>
      </c>
      <c r="G104" s="17"/>
      <c r="H104" s="2" t="str">
        <f t="shared" si="9"/>
        <v>　</v>
      </c>
      <c r="I104" s="2" t="str">
        <f t="shared" si="10"/>
        <v>　</v>
      </c>
      <c r="J104" s="2" t="str">
        <f t="shared" si="11"/>
        <v>　</v>
      </c>
      <c r="K104" s="7"/>
    </row>
    <row r="105" spans="1:11" ht="13.5">
      <c r="A105" s="17"/>
      <c r="B105" s="14" t="str">
        <f t="shared" si="12"/>
        <v>　</v>
      </c>
      <c r="C105" s="17"/>
      <c r="D105" s="14" t="str">
        <f t="shared" si="7"/>
        <v>　</v>
      </c>
      <c r="E105" s="17"/>
      <c r="F105" s="14" t="str">
        <f t="shared" si="8"/>
        <v>　</v>
      </c>
      <c r="G105" s="17"/>
      <c r="H105" s="2" t="str">
        <f t="shared" si="9"/>
        <v>　</v>
      </c>
      <c r="I105" s="2" t="str">
        <f t="shared" si="10"/>
        <v>　</v>
      </c>
      <c r="J105" s="2" t="str">
        <f t="shared" si="11"/>
        <v>　</v>
      </c>
      <c r="K105" s="7"/>
    </row>
    <row r="106" spans="1:11" ht="13.5">
      <c r="A106" s="17"/>
      <c r="B106" s="14" t="str">
        <f t="shared" si="12"/>
        <v>　</v>
      </c>
      <c r="C106" s="17"/>
      <c r="D106" s="14" t="str">
        <f t="shared" si="7"/>
        <v>　</v>
      </c>
      <c r="E106" s="17"/>
      <c r="F106" s="14" t="str">
        <f t="shared" si="8"/>
        <v>　</v>
      </c>
      <c r="G106" s="17"/>
      <c r="H106" s="2" t="str">
        <f t="shared" si="9"/>
        <v>　</v>
      </c>
      <c r="I106" s="2" t="str">
        <f t="shared" si="10"/>
        <v>　</v>
      </c>
      <c r="J106" s="2" t="str">
        <f t="shared" si="11"/>
        <v>　</v>
      </c>
      <c r="K106" s="7"/>
    </row>
    <row r="107" spans="1:11" ht="13.5">
      <c r="A107" s="17"/>
      <c r="B107" s="14" t="str">
        <f t="shared" si="12"/>
        <v>　</v>
      </c>
      <c r="C107" s="17"/>
      <c r="D107" s="14" t="str">
        <f t="shared" si="7"/>
        <v>　</v>
      </c>
      <c r="E107" s="17"/>
      <c r="F107" s="14" t="str">
        <f t="shared" si="8"/>
        <v>　</v>
      </c>
      <c r="G107" s="17"/>
      <c r="H107" s="2" t="str">
        <f t="shared" si="9"/>
        <v>　</v>
      </c>
      <c r="I107" s="2" t="str">
        <f t="shared" si="10"/>
        <v>　</v>
      </c>
      <c r="J107" s="2" t="str">
        <f t="shared" si="11"/>
        <v>　</v>
      </c>
      <c r="K107" s="7"/>
    </row>
    <row r="108" spans="1:11" ht="13.5">
      <c r="A108" s="17"/>
      <c r="B108" s="14" t="str">
        <f t="shared" si="12"/>
        <v>　</v>
      </c>
      <c r="C108" s="17"/>
      <c r="D108" s="14" t="str">
        <f t="shared" si="7"/>
        <v>　</v>
      </c>
      <c r="E108" s="17"/>
      <c r="F108" s="14" t="str">
        <f t="shared" si="8"/>
        <v>　</v>
      </c>
      <c r="G108" s="17"/>
      <c r="H108" s="2" t="str">
        <f t="shared" si="9"/>
        <v>　</v>
      </c>
      <c r="I108" s="2" t="str">
        <f t="shared" si="10"/>
        <v>　</v>
      </c>
      <c r="J108" s="2" t="str">
        <f t="shared" si="11"/>
        <v>　</v>
      </c>
      <c r="K108" s="7"/>
    </row>
    <row r="109" spans="1:11" ht="13.5">
      <c r="A109" s="17"/>
      <c r="B109" s="14" t="str">
        <f t="shared" si="12"/>
        <v>　</v>
      </c>
      <c r="C109" s="17"/>
      <c r="D109" s="14" t="str">
        <f t="shared" si="7"/>
        <v>　</v>
      </c>
      <c r="E109" s="17"/>
      <c r="F109" s="14" t="str">
        <f t="shared" si="8"/>
        <v>　</v>
      </c>
      <c r="G109" s="17"/>
      <c r="H109" s="2" t="str">
        <f t="shared" si="9"/>
        <v>　</v>
      </c>
      <c r="I109" s="2" t="str">
        <f t="shared" si="10"/>
        <v>　</v>
      </c>
      <c r="J109" s="2" t="str">
        <f t="shared" si="11"/>
        <v>　</v>
      </c>
      <c r="K109" s="7"/>
    </row>
    <row r="110" spans="1:11" ht="13.5">
      <c r="A110" s="70"/>
      <c r="B110" s="71" t="str">
        <f t="shared" si="12"/>
        <v>　</v>
      </c>
      <c r="C110" s="70"/>
      <c r="D110" s="71" t="str">
        <f t="shared" si="7"/>
        <v>　</v>
      </c>
      <c r="E110" s="70"/>
      <c r="F110" s="71" t="str">
        <f t="shared" si="8"/>
        <v>　</v>
      </c>
      <c r="G110" s="70"/>
      <c r="H110" s="72" t="str">
        <f t="shared" si="9"/>
        <v>　</v>
      </c>
      <c r="I110" s="72" t="str">
        <f t="shared" si="10"/>
        <v>　</v>
      </c>
      <c r="J110" s="72" t="str">
        <f t="shared" si="11"/>
        <v>　</v>
      </c>
      <c r="K110" s="73"/>
    </row>
    <row r="111" spans="1:11" ht="13.5">
      <c r="A111" s="17"/>
      <c r="B111" s="14" t="str">
        <f t="shared" si="12"/>
        <v>　</v>
      </c>
      <c r="C111" s="17"/>
      <c r="D111" s="14" t="str">
        <f t="shared" si="7"/>
        <v>　</v>
      </c>
      <c r="E111" s="17"/>
      <c r="F111" s="14" t="str">
        <f t="shared" si="8"/>
        <v>　</v>
      </c>
      <c r="G111" s="17"/>
      <c r="H111" s="2" t="str">
        <f t="shared" si="9"/>
        <v>　</v>
      </c>
      <c r="I111" s="2" t="str">
        <f t="shared" si="10"/>
        <v>　</v>
      </c>
      <c r="J111" s="2" t="str">
        <f t="shared" si="11"/>
        <v>　</v>
      </c>
      <c r="K111" s="7"/>
    </row>
    <row r="112" spans="1:11" ht="13.5">
      <c r="A112" s="17"/>
      <c r="B112" s="14" t="str">
        <f t="shared" si="12"/>
        <v>　</v>
      </c>
      <c r="C112" s="17"/>
      <c r="D112" s="14" t="str">
        <f t="shared" si="7"/>
        <v>　</v>
      </c>
      <c r="E112" s="17"/>
      <c r="F112" s="14" t="str">
        <f t="shared" si="8"/>
        <v>　</v>
      </c>
      <c r="G112" s="17"/>
      <c r="H112" s="2" t="str">
        <f t="shared" si="9"/>
        <v>　</v>
      </c>
      <c r="I112" s="2" t="str">
        <f t="shared" si="10"/>
        <v>　</v>
      </c>
      <c r="J112" s="2" t="str">
        <f t="shared" si="11"/>
        <v>　</v>
      </c>
      <c r="K112" s="7"/>
    </row>
    <row r="113" spans="1:11" ht="13.5">
      <c r="A113" s="17"/>
      <c r="B113" s="14" t="str">
        <f t="shared" si="12"/>
        <v>　</v>
      </c>
      <c r="C113" s="17"/>
      <c r="D113" s="14" t="str">
        <f t="shared" si="7"/>
        <v>　</v>
      </c>
      <c r="E113" s="17"/>
      <c r="F113" s="14" t="str">
        <f t="shared" si="8"/>
        <v>　</v>
      </c>
      <c r="G113" s="17"/>
      <c r="H113" s="2" t="str">
        <f t="shared" si="9"/>
        <v>　</v>
      </c>
      <c r="I113" s="2" t="str">
        <f t="shared" si="10"/>
        <v>　</v>
      </c>
      <c r="J113" s="2" t="str">
        <f t="shared" si="11"/>
        <v>　</v>
      </c>
      <c r="K113" s="7"/>
    </row>
    <row r="114" spans="1:11" ht="13.5">
      <c r="A114" s="17"/>
      <c r="B114" s="14" t="str">
        <f t="shared" si="12"/>
        <v>　</v>
      </c>
      <c r="C114" s="17"/>
      <c r="D114" s="14" t="str">
        <f t="shared" si="7"/>
        <v>　</v>
      </c>
      <c r="E114" s="17"/>
      <c r="F114" s="14" t="str">
        <f t="shared" si="8"/>
        <v>　</v>
      </c>
      <c r="G114" s="17"/>
      <c r="H114" s="2" t="str">
        <f t="shared" si="9"/>
        <v>　</v>
      </c>
      <c r="I114" s="2" t="str">
        <f t="shared" si="10"/>
        <v>　</v>
      </c>
      <c r="J114" s="2" t="str">
        <f t="shared" si="11"/>
        <v>　</v>
      </c>
      <c r="K114" s="7"/>
    </row>
    <row r="115" spans="1:11" ht="13.5">
      <c r="A115" s="17"/>
      <c r="B115" s="14" t="str">
        <f t="shared" si="12"/>
        <v>　</v>
      </c>
      <c r="C115" s="17"/>
      <c r="D115" s="14" t="str">
        <f t="shared" si="7"/>
        <v>　</v>
      </c>
      <c r="E115" s="17"/>
      <c r="F115" s="14" t="str">
        <f t="shared" si="8"/>
        <v>　</v>
      </c>
      <c r="G115" s="17"/>
      <c r="H115" s="2" t="str">
        <f t="shared" si="9"/>
        <v>　</v>
      </c>
      <c r="I115" s="2" t="str">
        <f t="shared" si="10"/>
        <v>　</v>
      </c>
      <c r="J115" s="2" t="str">
        <f t="shared" si="11"/>
        <v>　</v>
      </c>
      <c r="K115" s="7"/>
    </row>
    <row r="116" spans="1:11" ht="13.5">
      <c r="A116" s="17"/>
      <c r="B116" s="14" t="str">
        <f t="shared" si="12"/>
        <v>　</v>
      </c>
      <c r="C116" s="17"/>
      <c r="D116" s="14" t="str">
        <f t="shared" si="7"/>
        <v>　</v>
      </c>
      <c r="E116" s="17"/>
      <c r="F116" s="14" t="str">
        <f t="shared" si="8"/>
        <v>　</v>
      </c>
      <c r="G116" s="17"/>
      <c r="H116" s="2" t="str">
        <f t="shared" si="9"/>
        <v>　</v>
      </c>
      <c r="I116" s="2" t="str">
        <f t="shared" si="10"/>
        <v>　</v>
      </c>
      <c r="J116" s="2" t="str">
        <f t="shared" si="11"/>
        <v>　</v>
      </c>
      <c r="K116" s="7"/>
    </row>
    <row r="117" spans="1:11" ht="13.5">
      <c r="A117" s="17"/>
      <c r="B117" s="14" t="str">
        <f t="shared" si="12"/>
        <v>　</v>
      </c>
      <c r="C117" s="17"/>
      <c r="D117" s="14" t="str">
        <f t="shared" si="7"/>
        <v>　</v>
      </c>
      <c r="E117" s="17"/>
      <c r="F117" s="14" t="str">
        <f t="shared" si="8"/>
        <v>　</v>
      </c>
      <c r="G117" s="17"/>
      <c r="H117" s="2" t="str">
        <f t="shared" si="9"/>
        <v>　</v>
      </c>
      <c r="I117" s="2" t="str">
        <f t="shared" si="10"/>
        <v>　</v>
      </c>
      <c r="J117" s="2" t="str">
        <f t="shared" si="11"/>
        <v>　</v>
      </c>
      <c r="K117" s="7"/>
    </row>
    <row r="118" spans="1:11" ht="13.5">
      <c r="A118" s="17"/>
      <c r="B118" s="14" t="str">
        <f t="shared" si="12"/>
        <v>　</v>
      </c>
      <c r="C118" s="17"/>
      <c r="D118" s="14" t="str">
        <f t="shared" si="7"/>
        <v>　</v>
      </c>
      <c r="E118" s="17"/>
      <c r="F118" s="14" t="str">
        <f t="shared" si="8"/>
        <v>　</v>
      </c>
      <c r="G118" s="17"/>
      <c r="H118" s="2" t="str">
        <f t="shared" si="9"/>
        <v>　</v>
      </c>
      <c r="I118" s="2" t="str">
        <f t="shared" si="10"/>
        <v>　</v>
      </c>
      <c r="J118" s="2" t="str">
        <f t="shared" si="11"/>
        <v>　</v>
      </c>
      <c r="K118" s="7"/>
    </row>
    <row r="119" spans="1:11" ht="13.5">
      <c r="A119" s="17"/>
      <c r="B119" s="14" t="str">
        <f t="shared" si="12"/>
        <v>　</v>
      </c>
      <c r="C119" s="17"/>
      <c r="D119" s="14" t="str">
        <f t="shared" si="7"/>
        <v>　</v>
      </c>
      <c r="E119" s="17"/>
      <c r="F119" s="14" t="str">
        <f t="shared" si="8"/>
        <v>　</v>
      </c>
      <c r="G119" s="17"/>
      <c r="H119" s="2" t="str">
        <f t="shared" si="9"/>
        <v>　</v>
      </c>
      <c r="I119" s="2" t="str">
        <f t="shared" si="10"/>
        <v>　</v>
      </c>
      <c r="J119" s="2" t="str">
        <f t="shared" si="11"/>
        <v>　</v>
      </c>
      <c r="K119" s="7"/>
    </row>
    <row r="120" spans="1:11" ht="13.5">
      <c r="A120" s="17"/>
      <c r="B120" s="14" t="str">
        <f t="shared" si="12"/>
        <v>　</v>
      </c>
      <c r="C120" s="17"/>
      <c r="D120" s="14" t="str">
        <f t="shared" si="7"/>
        <v>　</v>
      </c>
      <c r="E120" s="17"/>
      <c r="F120" s="14" t="str">
        <f t="shared" si="8"/>
        <v>　</v>
      </c>
      <c r="G120" s="17"/>
      <c r="H120" s="2" t="str">
        <f t="shared" si="9"/>
        <v>　</v>
      </c>
      <c r="I120" s="2" t="str">
        <f t="shared" si="10"/>
        <v>　</v>
      </c>
      <c r="J120" s="2" t="str">
        <f t="shared" si="11"/>
        <v>　</v>
      </c>
      <c r="K120" s="7"/>
    </row>
    <row r="121" spans="1:11" ht="13.5">
      <c r="A121" s="74"/>
      <c r="B121" s="75" t="str">
        <f t="shared" si="12"/>
        <v>　</v>
      </c>
      <c r="C121" s="74"/>
      <c r="D121" s="75" t="str">
        <f t="shared" si="7"/>
        <v>　</v>
      </c>
      <c r="E121" s="74"/>
      <c r="F121" s="75" t="str">
        <f t="shared" si="8"/>
        <v>　</v>
      </c>
      <c r="G121" s="74"/>
      <c r="H121" s="76" t="str">
        <f t="shared" si="9"/>
        <v>　</v>
      </c>
      <c r="I121" s="76" t="str">
        <f t="shared" si="10"/>
        <v>　</v>
      </c>
      <c r="J121" s="76" t="str">
        <f t="shared" si="11"/>
        <v>　</v>
      </c>
      <c r="K121" s="77"/>
    </row>
    <row r="122" spans="1:11" ht="13.5">
      <c r="A122" s="17"/>
      <c r="B122" s="14" t="str">
        <f t="shared" si="12"/>
        <v>　</v>
      </c>
      <c r="C122" s="17"/>
      <c r="D122" s="14" t="str">
        <f t="shared" si="7"/>
        <v>　</v>
      </c>
      <c r="E122" s="17"/>
      <c r="F122" s="14" t="str">
        <f t="shared" si="8"/>
        <v>　</v>
      </c>
      <c r="G122" s="17"/>
      <c r="H122" s="2" t="str">
        <f t="shared" si="9"/>
        <v>　</v>
      </c>
      <c r="I122" s="2" t="str">
        <f t="shared" si="10"/>
        <v>　</v>
      </c>
      <c r="J122" s="2" t="str">
        <f t="shared" si="11"/>
        <v>　</v>
      </c>
      <c r="K122" s="7"/>
    </row>
    <row r="123" spans="1:11" ht="13.5">
      <c r="A123" s="17"/>
      <c r="B123" s="14" t="str">
        <f t="shared" si="12"/>
        <v>　</v>
      </c>
      <c r="C123" s="17"/>
      <c r="D123" s="14" t="str">
        <f t="shared" si="7"/>
        <v>　</v>
      </c>
      <c r="E123" s="17"/>
      <c r="F123" s="14" t="str">
        <f t="shared" si="8"/>
        <v>　</v>
      </c>
      <c r="G123" s="17"/>
      <c r="H123" s="2" t="str">
        <f t="shared" si="9"/>
        <v>　</v>
      </c>
      <c r="I123" s="2" t="str">
        <f t="shared" si="10"/>
        <v>　</v>
      </c>
      <c r="J123" s="2" t="str">
        <f t="shared" si="11"/>
        <v>　</v>
      </c>
      <c r="K123" s="7"/>
    </row>
    <row r="124" spans="1:11" ht="13.5">
      <c r="A124" s="17"/>
      <c r="B124" s="14" t="str">
        <f t="shared" si="12"/>
        <v>　</v>
      </c>
      <c r="C124" s="17"/>
      <c r="D124" s="14" t="str">
        <f t="shared" si="7"/>
        <v>　</v>
      </c>
      <c r="E124" s="17"/>
      <c r="F124" s="14" t="str">
        <f t="shared" si="8"/>
        <v>　</v>
      </c>
      <c r="G124" s="17"/>
      <c r="H124" s="2" t="str">
        <f t="shared" si="9"/>
        <v>　</v>
      </c>
      <c r="I124" s="2" t="str">
        <f t="shared" si="10"/>
        <v>　</v>
      </c>
      <c r="J124" s="2" t="str">
        <f t="shared" si="11"/>
        <v>　</v>
      </c>
      <c r="K124" s="7"/>
    </row>
    <row r="125" spans="1:11" ht="13.5">
      <c r="A125" s="17"/>
      <c r="B125" s="14" t="str">
        <f t="shared" si="12"/>
        <v>　</v>
      </c>
      <c r="C125" s="17"/>
      <c r="D125" s="14" t="str">
        <f t="shared" si="7"/>
        <v>　</v>
      </c>
      <c r="E125" s="17"/>
      <c r="F125" s="14" t="str">
        <f t="shared" si="8"/>
        <v>　</v>
      </c>
      <c r="G125" s="17"/>
      <c r="H125" s="2" t="str">
        <f t="shared" si="9"/>
        <v>　</v>
      </c>
      <c r="I125" s="2" t="str">
        <f t="shared" si="10"/>
        <v>　</v>
      </c>
      <c r="J125" s="2" t="str">
        <f t="shared" si="11"/>
        <v>　</v>
      </c>
      <c r="K125" s="7"/>
    </row>
    <row r="126" spans="1:11" ht="13.5">
      <c r="A126" s="17"/>
      <c r="B126" s="14" t="str">
        <f t="shared" si="12"/>
        <v>　</v>
      </c>
      <c r="C126" s="17"/>
      <c r="D126" s="14" t="str">
        <f t="shared" si="7"/>
        <v>　</v>
      </c>
      <c r="E126" s="17"/>
      <c r="F126" s="14" t="str">
        <f t="shared" si="8"/>
        <v>　</v>
      </c>
      <c r="G126" s="17"/>
      <c r="H126" s="2" t="str">
        <f t="shared" si="9"/>
        <v>　</v>
      </c>
      <c r="I126" s="2" t="str">
        <f t="shared" si="10"/>
        <v>　</v>
      </c>
      <c r="J126" s="2" t="str">
        <f t="shared" si="11"/>
        <v>　</v>
      </c>
      <c r="K126" s="7"/>
    </row>
    <row r="127" spans="1:11" ht="13.5">
      <c r="A127" s="17"/>
      <c r="B127" s="14" t="str">
        <f t="shared" si="12"/>
        <v>　</v>
      </c>
      <c r="C127" s="17"/>
      <c r="D127" s="14" t="str">
        <f t="shared" si="7"/>
        <v>　</v>
      </c>
      <c r="E127" s="17"/>
      <c r="F127" s="14" t="str">
        <f t="shared" si="8"/>
        <v>　</v>
      </c>
      <c r="G127" s="17"/>
      <c r="H127" s="2" t="str">
        <f t="shared" si="9"/>
        <v>　</v>
      </c>
      <c r="I127" s="2" t="str">
        <f t="shared" si="10"/>
        <v>　</v>
      </c>
      <c r="J127" s="2" t="str">
        <f t="shared" si="11"/>
        <v>　</v>
      </c>
      <c r="K127" s="7"/>
    </row>
    <row r="128" spans="1:11" ht="13.5">
      <c r="A128" s="17"/>
      <c r="B128" s="14" t="str">
        <f t="shared" si="12"/>
        <v>　</v>
      </c>
      <c r="C128" s="17"/>
      <c r="D128" s="14" t="str">
        <f t="shared" si="7"/>
        <v>　</v>
      </c>
      <c r="E128" s="17"/>
      <c r="F128" s="14" t="str">
        <f t="shared" si="8"/>
        <v>　</v>
      </c>
      <c r="G128" s="17"/>
      <c r="H128" s="2" t="str">
        <f t="shared" si="9"/>
        <v>　</v>
      </c>
      <c r="I128" s="2" t="str">
        <f t="shared" si="10"/>
        <v>　</v>
      </c>
      <c r="J128" s="2" t="str">
        <f t="shared" si="11"/>
        <v>　</v>
      </c>
      <c r="K128" s="7"/>
    </row>
    <row r="129" spans="1:11" ht="13.5">
      <c r="A129" s="17"/>
      <c r="B129" s="14" t="str">
        <f t="shared" si="12"/>
        <v>　</v>
      </c>
      <c r="C129" s="17"/>
      <c r="D129" s="14" t="str">
        <f t="shared" si="7"/>
        <v>　</v>
      </c>
      <c r="E129" s="17"/>
      <c r="F129" s="14" t="str">
        <f t="shared" si="8"/>
        <v>　</v>
      </c>
      <c r="G129" s="17"/>
      <c r="H129" s="2" t="str">
        <f t="shared" si="9"/>
        <v>　</v>
      </c>
      <c r="I129" s="2" t="str">
        <f t="shared" si="10"/>
        <v>　</v>
      </c>
      <c r="J129" s="2" t="str">
        <f t="shared" si="11"/>
        <v>　</v>
      </c>
      <c r="K129" s="7"/>
    </row>
    <row r="130" spans="1:11" ht="13.5">
      <c r="A130" s="82"/>
      <c r="B130" s="83" t="str">
        <f t="shared" si="12"/>
        <v>　</v>
      </c>
      <c r="C130" s="82"/>
      <c r="D130" s="83" t="str">
        <f t="shared" si="7"/>
        <v>　</v>
      </c>
      <c r="E130" s="82"/>
      <c r="F130" s="83" t="str">
        <f t="shared" si="8"/>
        <v>　</v>
      </c>
      <c r="G130" s="82"/>
      <c r="H130" s="84" t="str">
        <f t="shared" si="9"/>
        <v>　</v>
      </c>
      <c r="I130" s="85" t="str">
        <f t="shared" si="10"/>
        <v>　</v>
      </c>
      <c r="J130" s="85" t="str">
        <f t="shared" si="11"/>
        <v>　</v>
      </c>
      <c r="K130" s="85"/>
    </row>
    <row r="131" spans="1:11" ht="13.5">
      <c r="A131" s="17"/>
      <c r="B131" s="14" t="str">
        <f t="shared" si="12"/>
        <v>　</v>
      </c>
      <c r="C131" s="17"/>
      <c r="D131" s="14" t="str">
        <f>HLOOKUP(C131,$M$8:$T$14,3,0)</f>
        <v>　</v>
      </c>
      <c r="E131" s="17"/>
      <c r="F131" s="14" t="str">
        <f>HLOOKUP(E131,$M$8:$T$14,4,0)</f>
        <v>　</v>
      </c>
      <c r="G131" s="17"/>
      <c r="H131" s="2" t="str">
        <f>HLOOKUP($G131,$M$8:$T$14,5,0)</f>
        <v>　</v>
      </c>
      <c r="I131" s="2" t="str">
        <f>HLOOKUP($G131,$M$8:$T$14,6,0)</f>
        <v>　</v>
      </c>
      <c r="J131" s="2" t="str">
        <f>HLOOKUP($G131,$M$8:$T$14,7,0)</f>
        <v>　</v>
      </c>
      <c r="K131" s="7"/>
    </row>
    <row r="132" spans="1:11" ht="13.5">
      <c r="A132" s="17"/>
      <c r="B132" s="14" t="str">
        <f t="shared" si="12"/>
        <v>　</v>
      </c>
      <c r="C132" s="17"/>
      <c r="D132" s="14" t="str">
        <f aca="true" t="shared" si="13" ref="D132:D190">HLOOKUP(C132,$M$8:$T$14,3,0)</f>
        <v>　</v>
      </c>
      <c r="E132" s="17"/>
      <c r="F132" s="14" t="str">
        <f aca="true" t="shared" si="14" ref="F132:F190">HLOOKUP(E132,$M$8:$T$14,4,0)</f>
        <v>　</v>
      </c>
      <c r="G132" s="17"/>
      <c r="H132" s="2" t="str">
        <f aca="true" t="shared" si="15" ref="H132:H190">HLOOKUP($G132,$M$8:$T$14,5,0)</f>
        <v>　</v>
      </c>
      <c r="I132" s="2" t="str">
        <f aca="true" t="shared" si="16" ref="I132:I190">HLOOKUP($G132,$M$8:$T$14,6,0)</f>
        <v>　</v>
      </c>
      <c r="J132" s="2" t="str">
        <f aca="true" t="shared" si="17" ref="J132:J190">HLOOKUP($G132,$M$8:$T$14,7,0)</f>
        <v>　</v>
      </c>
      <c r="K132" s="7"/>
    </row>
    <row r="133" spans="1:11" ht="13.5">
      <c r="A133" s="17"/>
      <c r="B133" s="14" t="str">
        <f t="shared" si="12"/>
        <v>　</v>
      </c>
      <c r="C133" s="17"/>
      <c r="D133" s="14" t="str">
        <f t="shared" si="13"/>
        <v>　</v>
      </c>
      <c r="E133" s="17"/>
      <c r="F133" s="14" t="str">
        <f t="shared" si="14"/>
        <v>　</v>
      </c>
      <c r="G133" s="17"/>
      <c r="H133" s="2" t="str">
        <f t="shared" si="15"/>
        <v>　</v>
      </c>
      <c r="I133" s="2" t="str">
        <f t="shared" si="16"/>
        <v>　</v>
      </c>
      <c r="J133" s="2" t="str">
        <f t="shared" si="17"/>
        <v>　</v>
      </c>
      <c r="K133" s="7"/>
    </row>
    <row r="134" spans="1:11" ht="13.5">
      <c r="A134" s="17"/>
      <c r="B134" s="14" t="str">
        <f t="shared" si="12"/>
        <v>　</v>
      </c>
      <c r="C134" s="17"/>
      <c r="D134" s="14" t="str">
        <f t="shared" si="13"/>
        <v>　</v>
      </c>
      <c r="E134" s="17"/>
      <c r="F134" s="14" t="str">
        <f t="shared" si="14"/>
        <v>　</v>
      </c>
      <c r="G134" s="17"/>
      <c r="H134" s="2" t="str">
        <f t="shared" si="15"/>
        <v>　</v>
      </c>
      <c r="I134" s="2" t="str">
        <f t="shared" si="16"/>
        <v>　</v>
      </c>
      <c r="J134" s="2" t="str">
        <f t="shared" si="17"/>
        <v>　</v>
      </c>
      <c r="K134" s="7"/>
    </row>
    <row r="135" spans="1:11" ht="13.5">
      <c r="A135" s="17"/>
      <c r="B135" s="14" t="str">
        <f t="shared" si="12"/>
        <v>　</v>
      </c>
      <c r="C135" s="17"/>
      <c r="D135" s="14" t="str">
        <f t="shared" si="13"/>
        <v>　</v>
      </c>
      <c r="E135" s="17"/>
      <c r="F135" s="14" t="str">
        <f t="shared" si="14"/>
        <v>　</v>
      </c>
      <c r="G135" s="17"/>
      <c r="H135" s="2" t="str">
        <f t="shared" si="15"/>
        <v>　</v>
      </c>
      <c r="I135" s="2" t="str">
        <f t="shared" si="16"/>
        <v>　</v>
      </c>
      <c r="J135" s="2" t="str">
        <f t="shared" si="17"/>
        <v>　</v>
      </c>
      <c r="K135" s="7"/>
    </row>
    <row r="136" spans="1:11" ht="13.5">
      <c r="A136" s="17"/>
      <c r="B136" s="14" t="str">
        <f t="shared" si="12"/>
        <v>　</v>
      </c>
      <c r="C136" s="17"/>
      <c r="D136" s="14" t="str">
        <f t="shared" si="13"/>
        <v>　</v>
      </c>
      <c r="E136" s="17"/>
      <c r="F136" s="14" t="str">
        <f t="shared" si="14"/>
        <v>　</v>
      </c>
      <c r="G136" s="17"/>
      <c r="H136" s="2" t="str">
        <f t="shared" si="15"/>
        <v>　</v>
      </c>
      <c r="I136" s="2" t="str">
        <f t="shared" si="16"/>
        <v>　</v>
      </c>
      <c r="J136" s="2" t="str">
        <f t="shared" si="17"/>
        <v>　</v>
      </c>
      <c r="K136" s="7"/>
    </row>
    <row r="137" spans="1:11" ht="13.5">
      <c r="A137" s="17"/>
      <c r="B137" s="14" t="str">
        <f t="shared" si="12"/>
        <v>　</v>
      </c>
      <c r="C137" s="17"/>
      <c r="D137" s="14" t="str">
        <f t="shared" si="13"/>
        <v>　</v>
      </c>
      <c r="E137" s="17"/>
      <c r="F137" s="14" t="str">
        <f t="shared" si="14"/>
        <v>　</v>
      </c>
      <c r="G137" s="17"/>
      <c r="H137" s="2" t="str">
        <f t="shared" si="15"/>
        <v>　</v>
      </c>
      <c r="I137" s="2" t="str">
        <f t="shared" si="16"/>
        <v>　</v>
      </c>
      <c r="J137" s="2" t="str">
        <f t="shared" si="17"/>
        <v>　</v>
      </c>
      <c r="K137" s="7"/>
    </row>
    <row r="138" spans="1:11" ht="13.5">
      <c r="A138" s="17"/>
      <c r="B138" s="14" t="str">
        <f t="shared" si="12"/>
        <v>　</v>
      </c>
      <c r="C138" s="17"/>
      <c r="D138" s="14" t="str">
        <f t="shared" si="13"/>
        <v>　</v>
      </c>
      <c r="E138" s="17"/>
      <c r="F138" s="14" t="str">
        <f t="shared" si="14"/>
        <v>　</v>
      </c>
      <c r="G138" s="17"/>
      <c r="H138" s="2" t="str">
        <f t="shared" si="15"/>
        <v>　</v>
      </c>
      <c r="I138" s="2" t="str">
        <f t="shared" si="16"/>
        <v>　</v>
      </c>
      <c r="J138" s="2" t="str">
        <f t="shared" si="17"/>
        <v>　</v>
      </c>
      <c r="K138" s="7"/>
    </row>
    <row r="139" spans="1:11" ht="13.5">
      <c r="A139" s="17"/>
      <c r="B139" s="14" t="str">
        <f t="shared" si="12"/>
        <v>　</v>
      </c>
      <c r="C139" s="17"/>
      <c r="D139" s="14" t="str">
        <f t="shared" si="13"/>
        <v>　</v>
      </c>
      <c r="E139" s="17"/>
      <c r="F139" s="14" t="str">
        <f t="shared" si="14"/>
        <v>　</v>
      </c>
      <c r="G139" s="17"/>
      <c r="H139" s="2" t="str">
        <f t="shared" si="15"/>
        <v>　</v>
      </c>
      <c r="I139" s="2" t="str">
        <f t="shared" si="16"/>
        <v>　</v>
      </c>
      <c r="J139" s="2" t="str">
        <f t="shared" si="17"/>
        <v>　</v>
      </c>
      <c r="K139" s="7"/>
    </row>
    <row r="140" spans="1:11" ht="13.5">
      <c r="A140" s="70"/>
      <c r="B140" s="71" t="str">
        <f t="shared" si="12"/>
        <v>　</v>
      </c>
      <c r="C140" s="70"/>
      <c r="D140" s="71" t="str">
        <f t="shared" si="13"/>
        <v>　</v>
      </c>
      <c r="E140" s="70"/>
      <c r="F140" s="71" t="str">
        <f t="shared" si="14"/>
        <v>　</v>
      </c>
      <c r="G140" s="70"/>
      <c r="H140" s="72" t="str">
        <f t="shared" si="15"/>
        <v>　</v>
      </c>
      <c r="I140" s="72" t="str">
        <f t="shared" si="16"/>
        <v>　</v>
      </c>
      <c r="J140" s="72" t="str">
        <f t="shared" si="17"/>
        <v>　</v>
      </c>
      <c r="K140" s="73"/>
    </row>
    <row r="141" spans="1:11" ht="13.5">
      <c r="A141" s="17"/>
      <c r="B141" s="14" t="str">
        <f t="shared" si="12"/>
        <v>　</v>
      </c>
      <c r="C141" s="17"/>
      <c r="D141" s="14" t="str">
        <f t="shared" si="13"/>
        <v>　</v>
      </c>
      <c r="E141" s="17"/>
      <c r="F141" s="14" t="str">
        <f t="shared" si="14"/>
        <v>　</v>
      </c>
      <c r="G141" s="17"/>
      <c r="H141" s="2" t="str">
        <f t="shared" si="15"/>
        <v>　</v>
      </c>
      <c r="I141" s="2" t="str">
        <f t="shared" si="16"/>
        <v>　</v>
      </c>
      <c r="J141" s="2" t="str">
        <f t="shared" si="17"/>
        <v>　</v>
      </c>
      <c r="K141" s="7"/>
    </row>
    <row r="142" spans="1:11" ht="13.5">
      <c r="A142" s="17"/>
      <c r="B142" s="14" t="str">
        <f t="shared" si="12"/>
        <v>　</v>
      </c>
      <c r="C142" s="17"/>
      <c r="D142" s="14" t="str">
        <f t="shared" si="13"/>
        <v>　</v>
      </c>
      <c r="E142" s="17"/>
      <c r="F142" s="14" t="str">
        <f t="shared" si="14"/>
        <v>　</v>
      </c>
      <c r="G142" s="17"/>
      <c r="H142" s="2" t="str">
        <f t="shared" si="15"/>
        <v>　</v>
      </c>
      <c r="I142" s="2" t="str">
        <f t="shared" si="16"/>
        <v>　</v>
      </c>
      <c r="J142" s="2" t="str">
        <f t="shared" si="17"/>
        <v>　</v>
      </c>
      <c r="K142" s="7"/>
    </row>
    <row r="143" spans="1:11" ht="13.5">
      <c r="A143" s="17"/>
      <c r="B143" s="14" t="str">
        <f t="shared" si="12"/>
        <v>　</v>
      </c>
      <c r="C143" s="17"/>
      <c r="D143" s="14" t="str">
        <f t="shared" si="13"/>
        <v>　</v>
      </c>
      <c r="E143" s="17"/>
      <c r="F143" s="14" t="str">
        <f t="shared" si="14"/>
        <v>　</v>
      </c>
      <c r="G143" s="17"/>
      <c r="H143" s="2" t="str">
        <f t="shared" si="15"/>
        <v>　</v>
      </c>
      <c r="I143" s="2" t="str">
        <f t="shared" si="16"/>
        <v>　</v>
      </c>
      <c r="J143" s="2" t="str">
        <f t="shared" si="17"/>
        <v>　</v>
      </c>
      <c r="K143" s="7"/>
    </row>
    <row r="144" spans="1:11" ht="13.5">
      <c r="A144" s="17"/>
      <c r="B144" s="14" t="str">
        <f t="shared" si="12"/>
        <v>　</v>
      </c>
      <c r="C144" s="17"/>
      <c r="D144" s="14" t="str">
        <f t="shared" si="13"/>
        <v>　</v>
      </c>
      <c r="E144" s="17"/>
      <c r="F144" s="14" t="str">
        <f t="shared" si="14"/>
        <v>　</v>
      </c>
      <c r="G144" s="17"/>
      <c r="H144" s="2" t="str">
        <f t="shared" si="15"/>
        <v>　</v>
      </c>
      <c r="I144" s="2" t="str">
        <f t="shared" si="16"/>
        <v>　</v>
      </c>
      <c r="J144" s="2" t="str">
        <f t="shared" si="17"/>
        <v>　</v>
      </c>
      <c r="K144" s="7"/>
    </row>
    <row r="145" spans="1:11" ht="13.5">
      <c r="A145" s="17"/>
      <c r="B145" s="14" t="str">
        <f t="shared" si="12"/>
        <v>　</v>
      </c>
      <c r="C145" s="17"/>
      <c r="D145" s="14" t="str">
        <f t="shared" si="13"/>
        <v>　</v>
      </c>
      <c r="E145" s="17"/>
      <c r="F145" s="14" t="str">
        <f t="shared" si="14"/>
        <v>　</v>
      </c>
      <c r="G145" s="17"/>
      <c r="H145" s="2" t="str">
        <f t="shared" si="15"/>
        <v>　</v>
      </c>
      <c r="I145" s="2" t="str">
        <f t="shared" si="16"/>
        <v>　</v>
      </c>
      <c r="J145" s="2" t="str">
        <f t="shared" si="17"/>
        <v>　</v>
      </c>
      <c r="K145" s="7"/>
    </row>
    <row r="146" spans="1:11" ht="13.5">
      <c r="A146" s="17"/>
      <c r="B146" s="14" t="str">
        <f aca="true" t="shared" si="18" ref="B146:B190">HLOOKUP(A146,$M$8:$T$14,2,0)</f>
        <v>　</v>
      </c>
      <c r="C146" s="17"/>
      <c r="D146" s="14" t="str">
        <f t="shared" si="13"/>
        <v>　</v>
      </c>
      <c r="E146" s="17"/>
      <c r="F146" s="14" t="str">
        <f t="shared" si="14"/>
        <v>　</v>
      </c>
      <c r="G146" s="17"/>
      <c r="H146" s="2" t="str">
        <f t="shared" si="15"/>
        <v>　</v>
      </c>
      <c r="I146" s="2" t="str">
        <f t="shared" si="16"/>
        <v>　</v>
      </c>
      <c r="J146" s="2" t="str">
        <f t="shared" si="17"/>
        <v>　</v>
      </c>
      <c r="K146" s="7"/>
    </row>
    <row r="147" spans="1:11" ht="13.5">
      <c r="A147" s="17"/>
      <c r="B147" s="14" t="str">
        <f t="shared" si="18"/>
        <v>　</v>
      </c>
      <c r="C147" s="17"/>
      <c r="D147" s="14" t="str">
        <f t="shared" si="13"/>
        <v>　</v>
      </c>
      <c r="E147" s="17"/>
      <c r="F147" s="14" t="str">
        <f t="shared" si="14"/>
        <v>　</v>
      </c>
      <c r="G147" s="17"/>
      <c r="H147" s="2" t="str">
        <f t="shared" si="15"/>
        <v>　</v>
      </c>
      <c r="I147" s="2" t="str">
        <f t="shared" si="16"/>
        <v>　</v>
      </c>
      <c r="J147" s="2" t="str">
        <f t="shared" si="17"/>
        <v>　</v>
      </c>
      <c r="K147" s="7"/>
    </row>
    <row r="148" spans="1:11" ht="13.5">
      <c r="A148" s="17"/>
      <c r="B148" s="14" t="str">
        <f t="shared" si="18"/>
        <v>　</v>
      </c>
      <c r="C148" s="17"/>
      <c r="D148" s="14" t="str">
        <f t="shared" si="13"/>
        <v>　</v>
      </c>
      <c r="E148" s="17"/>
      <c r="F148" s="14" t="str">
        <f t="shared" si="14"/>
        <v>　</v>
      </c>
      <c r="G148" s="17"/>
      <c r="H148" s="2" t="str">
        <f t="shared" si="15"/>
        <v>　</v>
      </c>
      <c r="I148" s="2" t="str">
        <f t="shared" si="16"/>
        <v>　</v>
      </c>
      <c r="J148" s="2" t="str">
        <f t="shared" si="17"/>
        <v>　</v>
      </c>
      <c r="K148" s="7"/>
    </row>
    <row r="149" spans="1:11" ht="13.5">
      <c r="A149" s="17"/>
      <c r="B149" s="14" t="str">
        <f t="shared" si="18"/>
        <v>　</v>
      </c>
      <c r="C149" s="17"/>
      <c r="D149" s="14" t="str">
        <f t="shared" si="13"/>
        <v>　</v>
      </c>
      <c r="E149" s="17"/>
      <c r="F149" s="14" t="str">
        <f t="shared" si="14"/>
        <v>　</v>
      </c>
      <c r="G149" s="17"/>
      <c r="H149" s="2" t="str">
        <f t="shared" si="15"/>
        <v>　</v>
      </c>
      <c r="I149" s="2" t="str">
        <f t="shared" si="16"/>
        <v>　</v>
      </c>
      <c r="J149" s="2" t="str">
        <f t="shared" si="17"/>
        <v>　</v>
      </c>
      <c r="K149" s="7"/>
    </row>
    <row r="150" spans="1:11" ht="13.5">
      <c r="A150" s="17"/>
      <c r="B150" s="14" t="str">
        <f t="shared" si="18"/>
        <v>　</v>
      </c>
      <c r="C150" s="17"/>
      <c r="D150" s="14" t="str">
        <f t="shared" si="13"/>
        <v>　</v>
      </c>
      <c r="E150" s="17"/>
      <c r="F150" s="14" t="str">
        <f t="shared" si="14"/>
        <v>　</v>
      </c>
      <c r="G150" s="17"/>
      <c r="H150" s="2" t="str">
        <f t="shared" si="15"/>
        <v>　</v>
      </c>
      <c r="I150" s="2" t="str">
        <f t="shared" si="16"/>
        <v>　</v>
      </c>
      <c r="J150" s="2" t="str">
        <f t="shared" si="17"/>
        <v>　</v>
      </c>
      <c r="K150" s="7"/>
    </row>
    <row r="151" spans="1:11" ht="13.5">
      <c r="A151" s="74"/>
      <c r="B151" s="75" t="str">
        <f t="shared" si="18"/>
        <v>　</v>
      </c>
      <c r="C151" s="74"/>
      <c r="D151" s="75" t="str">
        <f t="shared" si="13"/>
        <v>　</v>
      </c>
      <c r="E151" s="74"/>
      <c r="F151" s="75" t="str">
        <f t="shared" si="14"/>
        <v>　</v>
      </c>
      <c r="G151" s="74"/>
      <c r="H151" s="76" t="str">
        <f t="shared" si="15"/>
        <v>　</v>
      </c>
      <c r="I151" s="76" t="str">
        <f t="shared" si="16"/>
        <v>　</v>
      </c>
      <c r="J151" s="76" t="str">
        <f t="shared" si="17"/>
        <v>　</v>
      </c>
      <c r="K151" s="77"/>
    </row>
    <row r="152" spans="1:11" ht="13.5">
      <c r="A152" s="17"/>
      <c r="B152" s="14" t="str">
        <f t="shared" si="18"/>
        <v>　</v>
      </c>
      <c r="C152" s="17"/>
      <c r="D152" s="14" t="str">
        <f t="shared" si="13"/>
        <v>　</v>
      </c>
      <c r="E152" s="17"/>
      <c r="F152" s="14" t="str">
        <f t="shared" si="14"/>
        <v>　</v>
      </c>
      <c r="G152" s="17"/>
      <c r="H152" s="2" t="str">
        <f t="shared" si="15"/>
        <v>　</v>
      </c>
      <c r="I152" s="2" t="str">
        <f t="shared" si="16"/>
        <v>　</v>
      </c>
      <c r="J152" s="2" t="str">
        <f t="shared" si="17"/>
        <v>　</v>
      </c>
      <c r="K152" s="7"/>
    </row>
    <row r="153" spans="1:11" ht="13.5">
      <c r="A153" s="17"/>
      <c r="B153" s="14" t="str">
        <f t="shared" si="18"/>
        <v>　</v>
      </c>
      <c r="C153" s="17"/>
      <c r="D153" s="14" t="str">
        <f t="shared" si="13"/>
        <v>　</v>
      </c>
      <c r="E153" s="17"/>
      <c r="F153" s="14" t="str">
        <f t="shared" si="14"/>
        <v>　</v>
      </c>
      <c r="G153" s="17"/>
      <c r="H153" s="2" t="str">
        <f t="shared" si="15"/>
        <v>　</v>
      </c>
      <c r="I153" s="2" t="str">
        <f t="shared" si="16"/>
        <v>　</v>
      </c>
      <c r="J153" s="2" t="str">
        <f t="shared" si="17"/>
        <v>　</v>
      </c>
      <c r="K153" s="7"/>
    </row>
    <row r="154" spans="1:11" ht="13.5">
      <c r="A154" s="17"/>
      <c r="B154" s="14" t="str">
        <f t="shared" si="18"/>
        <v>　</v>
      </c>
      <c r="C154" s="17"/>
      <c r="D154" s="14" t="str">
        <f t="shared" si="13"/>
        <v>　</v>
      </c>
      <c r="E154" s="17"/>
      <c r="F154" s="14" t="str">
        <f t="shared" si="14"/>
        <v>　</v>
      </c>
      <c r="G154" s="17"/>
      <c r="H154" s="2" t="str">
        <f t="shared" si="15"/>
        <v>　</v>
      </c>
      <c r="I154" s="2" t="str">
        <f t="shared" si="16"/>
        <v>　</v>
      </c>
      <c r="J154" s="2" t="str">
        <f t="shared" si="17"/>
        <v>　</v>
      </c>
      <c r="K154" s="7"/>
    </row>
    <row r="155" spans="1:11" ht="13.5">
      <c r="A155" s="17"/>
      <c r="B155" s="14" t="str">
        <f t="shared" si="18"/>
        <v>　</v>
      </c>
      <c r="C155" s="17"/>
      <c r="D155" s="14" t="str">
        <f t="shared" si="13"/>
        <v>　</v>
      </c>
      <c r="E155" s="17"/>
      <c r="F155" s="14" t="str">
        <f t="shared" si="14"/>
        <v>　</v>
      </c>
      <c r="G155" s="17"/>
      <c r="H155" s="2" t="str">
        <f t="shared" si="15"/>
        <v>　</v>
      </c>
      <c r="I155" s="2" t="str">
        <f t="shared" si="16"/>
        <v>　</v>
      </c>
      <c r="J155" s="2" t="str">
        <f t="shared" si="17"/>
        <v>　</v>
      </c>
      <c r="K155" s="7"/>
    </row>
    <row r="156" spans="1:11" ht="13.5">
      <c r="A156" s="17"/>
      <c r="B156" s="14" t="str">
        <f t="shared" si="18"/>
        <v>　</v>
      </c>
      <c r="C156" s="17"/>
      <c r="D156" s="14" t="str">
        <f t="shared" si="13"/>
        <v>　</v>
      </c>
      <c r="E156" s="17"/>
      <c r="F156" s="14" t="str">
        <f t="shared" si="14"/>
        <v>　</v>
      </c>
      <c r="G156" s="17"/>
      <c r="H156" s="2" t="str">
        <f t="shared" si="15"/>
        <v>　</v>
      </c>
      <c r="I156" s="2" t="str">
        <f t="shared" si="16"/>
        <v>　</v>
      </c>
      <c r="J156" s="2" t="str">
        <f t="shared" si="17"/>
        <v>　</v>
      </c>
      <c r="K156" s="7"/>
    </row>
    <row r="157" spans="1:11" ht="13.5">
      <c r="A157" s="17"/>
      <c r="B157" s="14" t="str">
        <f t="shared" si="18"/>
        <v>　</v>
      </c>
      <c r="C157" s="17"/>
      <c r="D157" s="14" t="str">
        <f t="shared" si="13"/>
        <v>　</v>
      </c>
      <c r="E157" s="17"/>
      <c r="F157" s="14" t="str">
        <f t="shared" si="14"/>
        <v>　</v>
      </c>
      <c r="G157" s="17"/>
      <c r="H157" s="2" t="str">
        <f t="shared" si="15"/>
        <v>　</v>
      </c>
      <c r="I157" s="2" t="str">
        <f t="shared" si="16"/>
        <v>　</v>
      </c>
      <c r="J157" s="2" t="str">
        <f t="shared" si="17"/>
        <v>　</v>
      </c>
      <c r="K157" s="7"/>
    </row>
    <row r="158" spans="1:11" ht="13.5">
      <c r="A158" s="17"/>
      <c r="B158" s="14" t="str">
        <f t="shared" si="18"/>
        <v>　</v>
      </c>
      <c r="C158" s="17"/>
      <c r="D158" s="14" t="str">
        <f t="shared" si="13"/>
        <v>　</v>
      </c>
      <c r="E158" s="17"/>
      <c r="F158" s="14" t="str">
        <f t="shared" si="14"/>
        <v>　</v>
      </c>
      <c r="G158" s="17"/>
      <c r="H158" s="2" t="str">
        <f t="shared" si="15"/>
        <v>　</v>
      </c>
      <c r="I158" s="2" t="str">
        <f t="shared" si="16"/>
        <v>　</v>
      </c>
      <c r="J158" s="2" t="str">
        <f t="shared" si="17"/>
        <v>　</v>
      </c>
      <c r="K158" s="7"/>
    </row>
    <row r="159" spans="1:11" ht="13.5">
      <c r="A159" s="17"/>
      <c r="B159" s="14" t="str">
        <f t="shared" si="18"/>
        <v>　</v>
      </c>
      <c r="C159" s="17"/>
      <c r="D159" s="14" t="str">
        <f t="shared" si="13"/>
        <v>　</v>
      </c>
      <c r="E159" s="17"/>
      <c r="F159" s="14" t="str">
        <f t="shared" si="14"/>
        <v>　</v>
      </c>
      <c r="G159" s="17"/>
      <c r="H159" s="2" t="str">
        <f t="shared" si="15"/>
        <v>　</v>
      </c>
      <c r="I159" s="2" t="str">
        <f t="shared" si="16"/>
        <v>　</v>
      </c>
      <c r="J159" s="2" t="str">
        <f t="shared" si="17"/>
        <v>　</v>
      </c>
      <c r="K159" s="7"/>
    </row>
    <row r="160" spans="1:11" ht="13.5">
      <c r="A160" s="70"/>
      <c r="B160" s="71" t="str">
        <f t="shared" si="18"/>
        <v>　</v>
      </c>
      <c r="C160" s="70"/>
      <c r="D160" s="71" t="str">
        <f t="shared" si="13"/>
        <v>　</v>
      </c>
      <c r="E160" s="70"/>
      <c r="F160" s="71" t="str">
        <f t="shared" si="14"/>
        <v>　</v>
      </c>
      <c r="G160" s="70"/>
      <c r="H160" s="72" t="str">
        <f t="shared" si="15"/>
        <v>　</v>
      </c>
      <c r="I160" s="72" t="str">
        <f t="shared" si="16"/>
        <v>　</v>
      </c>
      <c r="J160" s="72" t="str">
        <f t="shared" si="17"/>
        <v>　</v>
      </c>
      <c r="K160" s="73"/>
    </row>
    <row r="161" spans="1:11" ht="13.5">
      <c r="A161" s="17"/>
      <c r="B161" s="14" t="str">
        <f t="shared" si="18"/>
        <v>　</v>
      </c>
      <c r="C161" s="17"/>
      <c r="D161" s="14" t="str">
        <f t="shared" si="13"/>
        <v>　</v>
      </c>
      <c r="E161" s="17"/>
      <c r="F161" s="14" t="str">
        <f t="shared" si="14"/>
        <v>　</v>
      </c>
      <c r="G161" s="17"/>
      <c r="H161" s="2" t="str">
        <f t="shared" si="15"/>
        <v>　</v>
      </c>
      <c r="I161" s="2" t="str">
        <f t="shared" si="16"/>
        <v>　</v>
      </c>
      <c r="J161" s="2" t="str">
        <f t="shared" si="17"/>
        <v>　</v>
      </c>
      <c r="K161" s="7"/>
    </row>
    <row r="162" spans="1:11" ht="13.5">
      <c r="A162" s="17"/>
      <c r="B162" s="14" t="str">
        <f t="shared" si="18"/>
        <v>　</v>
      </c>
      <c r="C162" s="17"/>
      <c r="D162" s="14" t="str">
        <f t="shared" si="13"/>
        <v>　</v>
      </c>
      <c r="E162" s="17"/>
      <c r="F162" s="14" t="str">
        <f t="shared" si="14"/>
        <v>　</v>
      </c>
      <c r="G162" s="17"/>
      <c r="H162" s="2" t="str">
        <f t="shared" si="15"/>
        <v>　</v>
      </c>
      <c r="I162" s="2" t="str">
        <f t="shared" si="16"/>
        <v>　</v>
      </c>
      <c r="J162" s="2" t="str">
        <f t="shared" si="17"/>
        <v>　</v>
      </c>
      <c r="K162" s="7"/>
    </row>
    <row r="163" spans="1:11" ht="13.5">
      <c r="A163" s="17"/>
      <c r="B163" s="14" t="str">
        <f t="shared" si="18"/>
        <v>　</v>
      </c>
      <c r="C163" s="17"/>
      <c r="D163" s="14" t="str">
        <f t="shared" si="13"/>
        <v>　</v>
      </c>
      <c r="E163" s="17"/>
      <c r="F163" s="14" t="str">
        <f t="shared" si="14"/>
        <v>　</v>
      </c>
      <c r="G163" s="17"/>
      <c r="H163" s="2" t="str">
        <f t="shared" si="15"/>
        <v>　</v>
      </c>
      <c r="I163" s="2" t="str">
        <f t="shared" si="16"/>
        <v>　</v>
      </c>
      <c r="J163" s="2" t="str">
        <f t="shared" si="17"/>
        <v>　</v>
      </c>
      <c r="K163" s="7"/>
    </row>
    <row r="164" spans="1:11" ht="13.5">
      <c r="A164" s="17"/>
      <c r="B164" s="14" t="str">
        <f t="shared" si="18"/>
        <v>　</v>
      </c>
      <c r="C164" s="17"/>
      <c r="D164" s="14" t="str">
        <f t="shared" si="13"/>
        <v>　</v>
      </c>
      <c r="E164" s="17"/>
      <c r="F164" s="14" t="str">
        <f t="shared" si="14"/>
        <v>　</v>
      </c>
      <c r="G164" s="17"/>
      <c r="H164" s="2" t="str">
        <f t="shared" si="15"/>
        <v>　</v>
      </c>
      <c r="I164" s="2" t="str">
        <f t="shared" si="16"/>
        <v>　</v>
      </c>
      <c r="J164" s="2" t="str">
        <f t="shared" si="17"/>
        <v>　</v>
      </c>
      <c r="K164" s="7"/>
    </row>
    <row r="165" spans="1:11" ht="13.5">
      <c r="A165" s="17"/>
      <c r="B165" s="14" t="str">
        <f t="shared" si="18"/>
        <v>　</v>
      </c>
      <c r="C165" s="17"/>
      <c r="D165" s="14" t="str">
        <f t="shared" si="13"/>
        <v>　</v>
      </c>
      <c r="E165" s="17"/>
      <c r="F165" s="14" t="str">
        <f t="shared" si="14"/>
        <v>　</v>
      </c>
      <c r="G165" s="17"/>
      <c r="H165" s="2" t="str">
        <f t="shared" si="15"/>
        <v>　</v>
      </c>
      <c r="I165" s="2" t="str">
        <f t="shared" si="16"/>
        <v>　</v>
      </c>
      <c r="J165" s="2" t="str">
        <f t="shared" si="17"/>
        <v>　</v>
      </c>
      <c r="K165" s="7"/>
    </row>
    <row r="166" spans="1:11" ht="13.5">
      <c r="A166" s="17"/>
      <c r="B166" s="14" t="str">
        <f t="shared" si="18"/>
        <v>　</v>
      </c>
      <c r="C166" s="17"/>
      <c r="D166" s="14" t="str">
        <f t="shared" si="13"/>
        <v>　</v>
      </c>
      <c r="E166" s="17"/>
      <c r="F166" s="14" t="str">
        <f t="shared" si="14"/>
        <v>　</v>
      </c>
      <c r="G166" s="17"/>
      <c r="H166" s="2" t="str">
        <f t="shared" si="15"/>
        <v>　</v>
      </c>
      <c r="I166" s="2" t="str">
        <f t="shared" si="16"/>
        <v>　</v>
      </c>
      <c r="J166" s="2" t="str">
        <f t="shared" si="17"/>
        <v>　</v>
      </c>
      <c r="K166" s="7"/>
    </row>
    <row r="167" spans="1:11" ht="13.5">
      <c r="A167" s="17"/>
      <c r="B167" s="14" t="str">
        <f t="shared" si="18"/>
        <v>　</v>
      </c>
      <c r="C167" s="17"/>
      <c r="D167" s="14" t="str">
        <f t="shared" si="13"/>
        <v>　</v>
      </c>
      <c r="E167" s="17"/>
      <c r="F167" s="14" t="str">
        <f t="shared" si="14"/>
        <v>　</v>
      </c>
      <c r="G167" s="17"/>
      <c r="H167" s="2" t="str">
        <f t="shared" si="15"/>
        <v>　</v>
      </c>
      <c r="I167" s="2" t="str">
        <f t="shared" si="16"/>
        <v>　</v>
      </c>
      <c r="J167" s="2" t="str">
        <f t="shared" si="17"/>
        <v>　</v>
      </c>
      <c r="K167" s="7"/>
    </row>
    <row r="168" spans="1:11" ht="13.5">
      <c r="A168" s="17"/>
      <c r="B168" s="14" t="str">
        <f t="shared" si="18"/>
        <v>　</v>
      </c>
      <c r="C168" s="17"/>
      <c r="D168" s="14" t="str">
        <f t="shared" si="13"/>
        <v>　</v>
      </c>
      <c r="E168" s="17"/>
      <c r="F168" s="14" t="str">
        <f t="shared" si="14"/>
        <v>　</v>
      </c>
      <c r="G168" s="17"/>
      <c r="H168" s="2" t="str">
        <f t="shared" si="15"/>
        <v>　</v>
      </c>
      <c r="I168" s="2" t="str">
        <f t="shared" si="16"/>
        <v>　</v>
      </c>
      <c r="J168" s="2" t="str">
        <f t="shared" si="17"/>
        <v>　</v>
      </c>
      <c r="K168" s="7"/>
    </row>
    <row r="169" spans="1:11" ht="13.5">
      <c r="A169" s="17"/>
      <c r="B169" s="14" t="str">
        <f t="shared" si="18"/>
        <v>　</v>
      </c>
      <c r="C169" s="17"/>
      <c r="D169" s="14" t="str">
        <f t="shared" si="13"/>
        <v>　</v>
      </c>
      <c r="E169" s="17"/>
      <c r="F169" s="14" t="str">
        <f t="shared" si="14"/>
        <v>　</v>
      </c>
      <c r="G169" s="17"/>
      <c r="H169" s="2" t="str">
        <f t="shared" si="15"/>
        <v>　</v>
      </c>
      <c r="I169" s="2" t="str">
        <f t="shared" si="16"/>
        <v>　</v>
      </c>
      <c r="J169" s="2" t="str">
        <f t="shared" si="17"/>
        <v>　</v>
      </c>
      <c r="K169" s="7"/>
    </row>
    <row r="170" spans="1:11" ht="13.5">
      <c r="A170" s="17"/>
      <c r="B170" s="14" t="str">
        <f t="shared" si="18"/>
        <v>　</v>
      </c>
      <c r="C170" s="17"/>
      <c r="D170" s="14" t="str">
        <f t="shared" si="13"/>
        <v>　</v>
      </c>
      <c r="E170" s="17"/>
      <c r="F170" s="14" t="str">
        <f t="shared" si="14"/>
        <v>　</v>
      </c>
      <c r="G170" s="17"/>
      <c r="H170" s="2" t="str">
        <f t="shared" si="15"/>
        <v>　</v>
      </c>
      <c r="I170" s="2" t="str">
        <f t="shared" si="16"/>
        <v>　</v>
      </c>
      <c r="J170" s="2" t="str">
        <f t="shared" si="17"/>
        <v>　</v>
      </c>
      <c r="K170" s="7"/>
    </row>
    <row r="171" spans="1:11" ht="13.5">
      <c r="A171" s="74"/>
      <c r="B171" s="75" t="str">
        <f t="shared" si="18"/>
        <v>　</v>
      </c>
      <c r="C171" s="74"/>
      <c r="D171" s="75" t="str">
        <f t="shared" si="13"/>
        <v>　</v>
      </c>
      <c r="E171" s="74"/>
      <c r="F171" s="75" t="str">
        <f t="shared" si="14"/>
        <v>　</v>
      </c>
      <c r="G171" s="74"/>
      <c r="H171" s="76" t="str">
        <f t="shared" si="15"/>
        <v>　</v>
      </c>
      <c r="I171" s="76" t="str">
        <f t="shared" si="16"/>
        <v>　</v>
      </c>
      <c r="J171" s="76" t="str">
        <f t="shared" si="17"/>
        <v>　</v>
      </c>
      <c r="K171" s="77"/>
    </row>
    <row r="172" spans="1:11" ht="13.5">
      <c r="A172" s="17"/>
      <c r="B172" s="14" t="str">
        <f t="shared" si="18"/>
        <v>　</v>
      </c>
      <c r="C172" s="17"/>
      <c r="D172" s="14" t="str">
        <f t="shared" si="13"/>
        <v>　</v>
      </c>
      <c r="E172" s="17"/>
      <c r="F172" s="14" t="str">
        <f t="shared" si="14"/>
        <v>　</v>
      </c>
      <c r="G172" s="17"/>
      <c r="H172" s="2" t="str">
        <f t="shared" si="15"/>
        <v>　</v>
      </c>
      <c r="I172" s="2" t="str">
        <f t="shared" si="16"/>
        <v>　</v>
      </c>
      <c r="J172" s="2" t="str">
        <f t="shared" si="17"/>
        <v>　</v>
      </c>
      <c r="K172" s="7"/>
    </row>
    <row r="173" spans="1:11" ht="13.5">
      <c r="A173" s="17"/>
      <c r="B173" s="14" t="str">
        <f t="shared" si="18"/>
        <v>　</v>
      </c>
      <c r="C173" s="17"/>
      <c r="D173" s="14" t="str">
        <f t="shared" si="13"/>
        <v>　</v>
      </c>
      <c r="E173" s="17"/>
      <c r="F173" s="14" t="str">
        <f t="shared" si="14"/>
        <v>　</v>
      </c>
      <c r="G173" s="17"/>
      <c r="H173" s="2" t="str">
        <f t="shared" si="15"/>
        <v>　</v>
      </c>
      <c r="I173" s="2" t="str">
        <f t="shared" si="16"/>
        <v>　</v>
      </c>
      <c r="J173" s="2" t="str">
        <f t="shared" si="17"/>
        <v>　</v>
      </c>
      <c r="K173" s="7"/>
    </row>
    <row r="174" spans="1:11" ht="13.5">
      <c r="A174" s="17"/>
      <c r="B174" s="14" t="str">
        <f t="shared" si="18"/>
        <v>　</v>
      </c>
      <c r="C174" s="17"/>
      <c r="D174" s="14" t="str">
        <f t="shared" si="13"/>
        <v>　</v>
      </c>
      <c r="E174" s="17"/>
      <c r="F174" s="14" t="str">
        <f t="shared" si="14"/>
        <v>　</v>
      </c>
      <c r="G174" s="17"/>
      <c r="H174" s="2" t="str">
        <f t="shared" si="15"/>
        <v>　</v>
      </c>
      <c r="I174" s="2" t="str">
        <f t="shared" si="16"/>
        <v>　</v>
      </c>
      <c r="J174" s="2" t="str">
        <f t="shared" si="17"/>
        <v>　</v>
      </c>
      <c r="K174" s="7"/>
    </row>
    <row r="175" spans="1:11" ht="13.5">
      <c r="A175" s="17"/>
      <c r="B175" s="14" t="str">
        <f t="shared" si="18"/>
        <v>　</v>
      </c>
      <c r="C175" s="17"/>
      <c r="D175" s="14" t="str">
        <f t="shared" si="13"/>
        <v>　</v>
      </c>
      <c r="E175" s="17"/>
      <c r="F175" s="14" t="str">
        <f t="shared" si="14"/>
        <v>　</v>
      </c>
      <c r="G175" s="17"/>
      <c r="H175" s="2" t="str">
        <f t="shared" si="15"/>
        <v>　</v>
      </c>
      <c r="I175" s="2" t="str">
        <f t="shared" si="16"/>
        <v>　</v>
      </c>
      <c r="J175" s="2" t="str">
        <f t="shared" si="17"/>
        <v>　</v>
      </c>
      <c r="K175" s="7"/>
    </row>
    <row r="176" spans="1:11" ht="13.5">
      <c r="A176" s="17"/>
      <c r="B176" s="14" t="str">
        <f t="shared" si="18"/>
        <v>　</v>
      </c>
      <c r="C176" s="17"/>
      <c r="D176" s="14" t="str">
        <f t="shared" si="13"/>
        <v>　</v>
      </c>
      <c r="E176" s="17"/>
      <c r="F176" s="14" t="str">
        <f t="shared" si="14"/>
        <v>　</v>
      </c>
      <c r="G176" s="17"/>
      <c r="H176" s="2" t="str">
        <f t="shared" si="15"/>
        <v>　</v>
      </c>
      <c r="I176" s="2" t="str">
        <f t="shared" si="16"/>
        <v>　</v>
      </c>
      <c r="J176" s="2" t="str">
        <f t="shared" si="17"/>
        <v>　</v>
      </c>
      <c r="K176" s="7"/>
    </row>
    <row r="177" spans="1:11" ht="13.5">
      <c r="A177" s="17"/>
      <c r="B177" s="14" t="str">
        <f t="shared" si="18"/>
        <v>　</v>
      </c>
      <c r="C177" s="17"/>
      <c r="D177" s="14" t="str">
        <f t="shared" si="13"/>
        <v>　</v>
      </c>
      <c r="E177" s="17"/>
      <c r="F177" s="14" t="str">
        <f t="shared" si="14"/>
        <v>　</v>
      </c>
      <c r="G177" s="17"/>
      <c r="H177" s="2" t="str">
        <f t="shared" si="15"/>
        <v>　</v>
      </c>
      <c r="I177" s="2" t="str">
        <f t="shared" si="16"/>
        <v>　</v>
      </c>
      <c r="J177" s="2" t="str">
        <f t="shared" si="17"/>
        <v>　</v>
      </c>
      <c r="K177" s="7"/>
    </row>
    <row r="178" spans="1:11" ht="13.5">
      <c r="A178" s="17"/>
      <c r="B178" s="14" t="str">
        <f t="shared" si="18"/>
        <v>　</v>
      </c>
      <c r="C178" s="17"/>
      <c r="D178" s="14" t="str">
        <f t="shared" si="13"/>
        <v>　</v>
      </c>
      <c r="E178" s="17"/>
      <c r="F178" s="14" t="str">
        <f t="shared" si="14"/>
        <v>　</v>
      </c>
      <c r="G178" s="17"/>
      <c r="H178" s="2" t="str">
        <f t="shared" si="15"/>
        <v>　</v>
      </c>
      <c r="I178" s="2" t="str">
        <f t="shared" si="16"/>
        <v>　</v>
      </c>
      <c r="J178" s="2" t="str">
        <f t="shared" si="17"/>
        <v>　</v>
      </c>
      <c r="K178" s="7"/>
    </row>
    <row r="179" spans="1:11" ht="13.5">
      <c r="A179" s="17"/>
      <c r="B179" s="14" t="str">
        <f t="shared" si="18"/>
        <v>　</v>
      </c>
      <c r="C179" s="17"/>
      <c r="D179" s="14" t="str">
        <f t="shared" si="13"/>
        <v>　</v>
      </c>
      <c r="E179" s="17"/>
      <c r="F179" s="14" t="str">
        <f t="shared" si="14"/>
        <v>　</v>
      </c>
      <c r="G179" s="17"/>
      <c r="H179" s="2" t="str">
        <f t="shared" si="15"/>
        <v>　</v>
      </c>
      <c r="I179" s="2" t="str">
        <f t="shared" si="16"/>
        <v>　</v>
      </c>
      <c r="J179" s="2" t="str">
        <f t="shared" si="17"/>
        <v>　</v>
      </c>
      <c r="K179" s="7"/>
    </row>
    <row r="180" spans="1:11" ht="13.5">
      <c r="A180" s="70"/>
      <c r="B180" s="71" t="str">
        <f t="shared" si="18"/>
        <v>　</v>
      </c>
      <c r="C180" s="70"/>
      <c r="D180" s="71" t="str">
        <f t="shared" si="13"/>
        <v>　</v>
      </c>
      <c r="E180" s="70"/>
      <c r="F180" s="71" t="str">
        <f t="shared" si="14"/>
        <v>　</v>
      </c>
      <c r="G180" s="70"/>
      <c r="H180" s="72" t="str">
        <f t="shared" si="15"/>
        <v>　</v>
      </c>
      <c r="I180" s="72" t="str">
        <f t="shared" si="16"/>
        <v>　</v>
      </c>
      <c r="J180" s="72" t="str">
        <f t="shared" si="17"/>
        <v>　</v>
      </c>
      <c r="K180" s="73"/>
    </row>
    <row r="181" spans="1:11" ht="13.5">
      <c r="A181" s="17"/>
      <c r="B181" s="14" t="str">
        <f t="shared" si="18"/>
        <v>　</v>
      </c>
      <c r="C181" s="17"/>
      <c r="D181" s="14" t="str">
        <f t="shared" si="13"/>
        <v>　</v>
      </c>
      <c r="E181" s="17"/>
      <c r="F181" s="14" t="str">
        <f t="shared" si="14"/>
        <v>　</v>
      </c>
      <c r="G181" s="17"/>
      <c r="H181" s="2" t="str">
        <f t="shared" si="15"/>
        <v>　</v>
      </c>
      <c r="I181" s="2" t="str">
        <f t="shared" si="16"/>
        <v>　</v>
      </c>
      <c r="J181" s="2" t="str">
        <f t="shared" si="17"/>
        <v>　</v>
      </c>
      <c r="K181" s="7"/>
    </row>
    <row r="182" spans="1:11" ht="13.5">
      <c r="A182" s="17"/>
      <c r="B182" s="14" t="str">
        <f t="shared" si="18"/>
        <v>　</v>
      </c>
      <c r="C182" s="17"/>
      <c r="D182" s="14" t="str">
        <f t="shared" si="13"/>
        <v>　</v>
      </c>
      <c r="E182" s="17"/>
      <c r="F182" s="14" t="str">
        <f t="shared" si="14"/>
        <v>　</v>
      </c>
      <c r="G182" s="17"/>
      <c r="H182" s="2" t="str">
        <f t="shared" si="15"/>
        <v>　</v>
      </c>
      <c r="I182" s="2" t="str">
        <f t="shared" si="16"/>
        <v>　</v>
      </c>
      <c r="J182" s="2" t="str">
        <f t="shared" si="17"/>
        <v>　</v>
      </c>
      <c r="K182" s="7"/>
    </row>
    <row r="183" spans="1:11" ht="13.5">
      <c r="A183" s="17"/>
      <c r="B183" s="14" t="str">
        <f t="shared" si="18"/>
        <v>　</v>
      </c>
      <c r="C183" s="17"/>
      <c r="D183" s="14" t="str">
        <f t="shared" si="13"/>
        <v>　</v>
      </c>
      <c r="E183" s="17"/>
      <c r="F183" s="14" t="str">
        <f t="shared" si="14"/>
        <v>　</v>
      </c>
      <c r="G183" s="17"/>
      <c r="H183" s="2" t="str">
        <f t="shared" si="15"/>
        <v>　</v>
      </c>
      <c r="I183" s="2" t="str">
        <f t="shared" si="16"/>
        <v>　</v>
      </c>
      <c r="J183" s="2" t="str">
        <f t="shared" si="17"/>
        <v>　</v>
      </c>
      <c r="K183" s="7"/>
    </row>
    <row r="184" spans="1:11" ht="13.5">
      <c r="A184" s="17"/>
      <c r="B184" s="14" t="str">
        <f t="shared" si="18"/>
        <v>　</v>
      </c>
      <c r="C184" s="17"/>
      <c r="D184" s="14" t="str">
        <f t="shared" si="13"/>
        <v>　</v>
      </c>
      <c r="E184" s="17"/>
      <c r="F184" s="14" t="str">
        <f t="shared" si="14"/>
        <v>　</v>
      </c>
      <c r="G184" s="17"/>
      <c r="H184" s="2" t="str">
        <f t="shared" si="15"/>
        <v>　</v>
      </c>
      <c r="I184" s="2" t="str">
        <f t="shared" si="16"/>
        <v>　</v>
      </c>
      <c r="J184" s="2" t="str">
        <f t="shared" si="17"/>
        <v>　</v>
      </c>
      <c r="K184" s="7"/>
    </row>
    <row r="185" spans="1:11" ht="13.5">
      <c r="A185" s="17"/>
      <c r="B185" s="14" t="str">
        <f t="shared" si="18"/>
        <v>　</v>
      </c>
      <c r="C185" s="17"/>
      <c r="D185" s="14" t="str">
        <f t="shared" si="13"/>
        <v>　</v>
      </c>
      <c r="E185" s="17"/>
      <c r="F185" s="14" t="str">
        <f t="shared" si="14"/>
        <v>　</v>
      </c>
      <c r="G185" s="17"/>
      <c r="H185" s="2" t="str">
        <f t="shared" si="15"/>
        <v>　</v>
      </c>
      <c r="I185" s="2" t="str">
        <f t="shared" si="16"/>
        <v>　</v>
      </c>
      <c r="J185" s="2" t="str">
        <f t="shared" si="17"/>
        <v>　</v>
      </c>
      <c r="K185" s="7"/>
    </row>
    <row r="186" spans="1:11" ht="13.5">
      <c r="A186" s="17"/>
      <c r="B186" s="14" t="str">
        <f t="shared" si="18"/>
        <v>　</v>
      </c>
      <c r="C186" s="17"/>
      <c r="D186" s="14" t="str">
        <f t="shared" si="13"/>
        <v>　</v>
      </c>
      <c r="E186" s="17"/>
      <c r="F186" s="14" t="str">
        <f t="shared" si="14"/>
        <v>　</v>
      </c>
      <c r="G186" s="17"/>
      <c r="H186" s="2" t="str">
        <f t="shared" si="15"/>
        <v>　</v>
      </c>
      <c r="I186" s="2" t="str">
        <f t="shared" si="16"/>
        <v>　</v>
      </c>
      <c r="J186" s="2" t="str">
        <f t="shared" si="17"/>
        <v>　</v>
      </c>
      <c r="K186" s="7"/>
    </row>
    <row r="187" spans="1:11" ht="13.5">
      <c r="A187" s="17"/>
      <c r="B187" s="14" t="str">
        <f t="shared" si="18"/>
        <v>　</v>
      </c>
      <c r="C187" s="17"/>
      <c r="D187" s="14" t="str">
        <f t="shared" si="13"/>
        <v>　</v>
      </c>
      <c r="E187" s="17"/>
      <c r="F187" s="14" t="str">
        <f t="shared" si="14"/>
        <v>　</v>
      </c>
      <c r="G187" s="17"/>
      <c r="H187" s="2" t="str">
        <f t="shared" si="15"/>
        <v>　</v>
      </c>
      <c r="I187" s="2" t="str">
        <f t="shared" si="16"/>
        <v>　</v>
      </c>
      <c r="J187" s="2" t="str">
        <f t="shared" si="17"/>
        <v>　</v>
      </c>
      <c r="K187" s="7"/>
    </row>
    <row r="188" spans="1:11" ht="13.5">
      <c r="A188" s="17"/>
      <c r="B188" s="14" t="str">
        <f t="shared" si="18"/>
        <v>　</v>
      </c>
      <c r="C188" s="17"/>
      <c r="D188" s="14" t="str">
        <f t="shared" si="13"/>
        <v>　</v>
      </c>
      <c r="E188" s="17"/>
      <c r="F188" s="14" t="str">
        <f t="shared" si="14"/>
        <v>　</v>
      </c>
      <c r="G188" s="17"/>
      <c r="H188" s="2" t="str">
        <f t="shared" si="15"/>
        <v>　</v>
      </c>
      <c r="I188" s="2" t="str">
        <f t="shared" si="16"/>
        <v>　</v>
      </c>
      <c r="J188" s="2" t="str">
        <f t="shared" si="17"/>
        <v>　</v>
      </c>
      <c r="K188" s="7"/>
    </row>
    <row r="189" spans="1:11" ht="13.5">
      <c r="A189" s="17"/>
      <c r="B189" s="14" t="str">
        <f t="shared" si="18"/>
        <v>　</v>
      </c>
      <c r="C189" s="17"/>
      <c r="D189" s="14" t="str">
        <f t="shared" si="13"/>
        <v>　</v>
      </c>
      <c r="E189" s="17"/>
      <c r="F189" s="14" t="str">
        <f t="shared" si="14"/>
        <v>　</v>
      </c>
      <c r="G189" s="17"/>
      <c r="H189" s="2" t="str">
        <f t="shared" si="15"/>
        <v>　</v>
      </c>
      <c r="I189" s="2" t="str">
        <f t="shared" si="16"/>
        <v>　</v>
      </c>
      <c r="J189" s="2" t="str">
        <f t="shared" si="17"/>
        <v>　</v>
      </c>
      <c r="K189" s="7"/>
    </row>
    <row r="190" spans="1:11" ht="14.25" thickBot="1">
      <c r="A190" s="18"/>
      <c r="B190" s="15" t="str">
        <f t="shared" si="18"/>
        <v>　</v>
      </c>
      <c r="C190" s="18"/>
      <c r="D190" s="15" t="str">
        <f t="shared" si="13"/>
        <v>　</v>
      </c>
      <c r="E190" s="18"/>
      <c r="F190" s="15" t="str">
        <f t="shared" si="14"/>
        <v>　</v>
      </c>
      <c r="G190" s="18"/>
      <c r="H190" s="4" t="str">
        <f t="shared" si="15"/>
        <v>　</v>
      </c>
      <c r="I190" s="8" t="str">
        <f t="shared" si="16"/>
        <v>　</v>
      </c>
      <c r="J190" s="8" t="str">
        <f t="shared" si="17"/>
        <v>　</v>
      </c>
      <c r="K190" s="8"/>
    </row>
  </sheetData>
  <mergeCells count="10">
    <mergeCell ref="K1:L1"/>
    <mergeCell ref="M18:S18"/>
    <mergeCell ref="A4:J4"/>
    <mergeCell ref="G5:H5"/>
    <mergeCell ref="E5:F5"/>
    <mergeCell ref="A5:B5"/>
    <mergeCell ref="C5:D5"/>
    <mergeCell ref="A8:B8"/>
    <mergeCell ref="C8:D8"/>
    <mergeCell ref="E8:F8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6" max="6" width="10.00390625" style="0" customWidth="1"/>
    <col min="11" max="12" width="10.00390625" style="0" customWidth="1"/>
    <col min="13" max="13" width="8.25390625" style="0" customWidth="1"/>
    <col min="14" max="14" width="8.00390625" style="0" customWidth="1"/>
    <col min="15" max="15" width="7.25390625" style="0" customWidth="1"/>
    <col min="16" max="16" width="12.50390625" style="0" customWidth="1"/>
  </cols>
  <sheetData>
    <row r="1" spans="1:8" ht="14.25" thickBot="1">
      <c r="A1" s="14" t="s">
        <v>3</v>
      </c>
      <c r="B1" s="14" t="s">
        <v>9</v>
      </c>
      <c r="C1" s="14" t="s">
        <v>52</v>
      </c>
      <c r="D1" s="14" t="s">
        <v>10</v>
      </c>
      <c r="E1" s="14" t="s">
        <v>11</v>
      </c>
      <c r="F1" s="2" t="s">
        <v>12</v>
      </c>
      <c r="G1" s="22" t="s">
        <v>20</v>
      </c>
      <c r="H1" s="22" t="s">
        <v>127</v>
      </c>
    </row>
    <row r="2" spans="1:8" ht="13.5">
      <c r="A2" s="1" t="s">
        <v>4</v>
      </c>
      <c r="B2" s="25">
        <v>3</v>
      </c>
      <c r="C2" s="26">
        <v>0</v>
      </c>
      <c r="D2" s="27">
        <v>0</v>
      </c>
      <c r="E2" s="14">
        <f>SUM(B2:D2)</f>
        <v>3</v>
      </c>
      <c r="F2" s="14">
        <f>(B2+1+B2+D2)*D2/2</f>
        <v>0</v>
      </c>
      <c r="G2" s="7">
        <f>'成長'!B9</f>
        <v>0</v>
      </c>
      <c r="H2" s="7">
        <f>'成長'!D6</f>
        <v>0</v>
      </c>
    </row>
    <row r="3" spans="1:8" ht="13.5">
      <c r="A3" s="1" t="s">
        <v>5</v>
      </c>
      <c r="B3" s="28">
        <v>3</v>
      </c>
      <c r="C3" s="14">
        <v>0</v>
      </c>
      <c r="D3" s="29">
        <v>0</v>
      </c>
      <c r="E3" s="14">
        <f>SUM(B3:D3)</f>
        <v>3</v>
      </c>
      <c r="F3" s="14">
        <f>(B3+1+B3+D3)*D3/2</f>
        <v>0</v>
      </c>
      <c r="G3" s="7" t="s">
        <v>16</v>
      </c>
      <c r="H3" s="7" t="s">
        <v>128</v>
      </c>
    </row>
    <row r="4" spans="1:8" ht="13.5">
      <c r="A4" s="1" t="s">
        <v>6</v>
      </c>
      <c r="B4" s="28">
        <v>3</v>
      </c>
      <c r="C4" s="14">
        <v>0</v>
      </c>
      <c r="D4" s="29">
        <v>0</v>
      </c>
      <c r="E4" s="14">
        <f>SUM(B4:D4)</f>
        <v>3</v>
      </c>
      <c r="F4" s="14">
        <f>(B4+1+B4+D4)*D4/2</f>
        <v>0</v>
      </c>
      <c r="G4" s="7">
        <f>SUM(F2:F6)</f>
        <v>0</v>
      </c>
      <c r="H4" s="7">
        <f>SUM(B2:B6)</f>
        <v>15</v>
      </c>
    </row>
    <row r="5" spans="1:8" ht="13.5">
      <c r="A5" s="1" t="s">
        <v>7</v>
      </c>
      <c r="B5" s="28">
        <v>3</v>
      </c>
      <c r="C5" s="14">
        <v>0</v>
      </c>
      <c r="D5" s="29">
        <v>0</v>
      </c>
      <c r="E5" s="14">
        <f>SUM(B5:D5)</f>
        <v>3</v>
      </c>
      <c r="F5" s="14">
        <f>(B5+1+B5+D5)*D5/2</f>
        <v>0</v>
      </c>
      <c r="G5" s="7" t="s">
        <v>19</v>
      </c>
      <c r="H5" s="7" t="s">
        <v>79</v>
      </c>
    </row>
    <row r="6" spans="1:8" ht="14.25" thickBot="1">
      <c r="A6" s="3" t="s">
        <v>8</v>
      </c>
      <c r="B6" s="30">
        <v>3</v>
      </c>
      <c r="C6" s="31">
        <v>0</v>
      </c>
      <c r="D6" s="32">
        <v>0</v>
      </c>
      <c r="E6" s="15">
        <f>SUM(B6:D6)</f>
        <v>3</v>
      </c>
      <c r="F6" s="15">
        <f>(B6+1+B6+D6)*D6/2</f>
        <v>0</v>
      </c>
      <c r="G6" s="8">
        <f>G2-G4</f>
        <v>0</v>
      </c>
      <c r="H6" s="8">
        <f>H2-H4</f>
        <v>-15</v>
      </c>
    </row>
    <row r="9" spans="1:15" ht="14.25" thickBot="1">
      <c r="A9" s="38" t="s">
        <v>55</v>
      </c>
      <c r="B9" s="40" t="s">
        <v>65</v>
      </c>
      <c r="C9" s="37" t="s">
        <v>66</v>
      </c>
      <c r="D9" t="s">
        <v>20</v>
      </c>
      <c r="F9" s="38" t="s">
        <v>81</v>
      </c>
      <c r="G9" s="40" t="s">
        <v>65</v>
      </c>
      <c r="H9" s="37" t="s">
        <v>66</v>
      </c>
      <c r="I9" t="s">
        <v>20</v>
      </c>
      <c r="K9" s="101" t="s">
        <v>91</v>
      </c>
      <c r="L9" s="101"/>
      <c r="M9" s="101"/>
      <c r="N9" s="91"/>
      <c r="O9" s="91"/>
    </row>
    <row r="10" spans="1:16" ht="14.25" thickBot="1">
      <c r="A10" s="1" t="s">
        <v>53</v>
      </c>
      <c r="B10" s="16">
        <v>0</v>
      </c>
      <c r="C10" s="2">
        <f aca="true" t="shared" si="0" ref="C10:C15">(1+B10)*B10/2</f>
        <v>0</v>
      </c>
      <c r="D10">
        <f>'成長'!D1</f>
        <v>0</v>
      </c>
      <c r="F10" s="3" t="s">
        <v>82</v>
      </c>
      <c r="G10" s="44">
        <v>0</v>
      </c>
      <c r="H10" s="45">
        <v>0</v>
      </c>
      <c r="I10">
        <f>'成長'!F1</f>
        <v>0</v>
      </c>
      <c r="K10" s="46" t="s">
        <v>88</v>
      </c>
      <c r="L10" s="47" t="s">
        <v>89</v>
      </c>
      <c r="M10" s="55" t="s">
        <v>90</v>
      </c>
      <c r="N10" s="47" t="s">
        <v>94</v>
      </c>
      <c r="O10" s="59" t="s">
        <v>92</v>
      </c>
      <c r="P10" s="60" t="s">
        <v>93</v>
      </c>
    </row>
    <row r="11" spans="1:17" ht="13.5">
      <c r="A11" s="1" t="s">
        <v>54</v>
      </c>
      <c r="B11" s="17">
        <v>0</v>
      </c>
      <c r="C11" s="2">
        <f t="shared" si="0"/>
        <v>0</v>
      </c>
      <c r="D11" t="s">
        <v>16</v>
      </c>
      <c r="I11" t="s">
        <v>16</v>
      </c>
      <c r="K11" s="48">
        <v>1</v>
      </c>
      <c r="L11" s="49">
        <v>5</v>
      </c>
      <c r="M11" s="56">
        <v>4</v>
      </c>
      <c r="N11" s="58">
        <v>3</v>
      </c>
      <c r="O11" s="49">
        <v>2</v>
      </c>
      <c r="P11" s="50">
        <v>1</v>
      </c>
      <c r="Q11" s="1"/>
    </row>
    <row r="12" spans="1:16" ht="14.25" thickBot="1">
      <c r="A12" s="1" t="s">
        <v>56</v>
      </c>
      <c r="B12" s="17">
        <v>0</v>
      </c>
      <c r="C12" s="2">
        <f t="shared" si="0"/>
        <v>0</v>
      </c>
      <c r="D12">
        <f>SUM(C10:C60)</f>
        <v>0</v>
      </c>
      <c r="F12" s="38" t="s">
        <v>83</v>
      </c>
      <c r="G12" s="40" t="s">
        <v>65</v>
      </c>
      <c r="H12" s="37" t="s">
        <v>66</v>
      </c>
      <c r="I12">
        <f>SUM(H9:H50)</f>
        <v>0</v>
      </c>
      <c r="K12" s="48">
        <v>2</v>
      </c>
      <c r="L12" s="50">
        <f>5*$K12+L11</f>
        <v>15</v>
      </c>
      <c r="M12" s="56">
        <f>4*$K12+M11</f>
        <v>12</v>
      </c>
      <c r="N12" s="56">
        <f>3*$K12+N11</f>
        <v>9</v>
      </c>
      <c r="O12" s="49">
        <f aca="true" t="shared" si="1" ref="O12:O40">2*$K12+O11</f>
        <v>6</v>
      </c>
      <c r="P12" s="50">
        <f aca="true" t="shared" si="2" ref="P12:P40">1*$K12+P11</f>
        <v>3</v>
      </c>
    </row>
    <row r="13" spans="1:16" ht="14.25" thickBot="1">
      <c r="A13" s="1" t="s">
        <v>57</v>
      </c>
      <c r="B13" s="17">
        <v>0</v>
      </c>
      <c r="C13" s="2">
        <f t="shared" si="0"/>
        <v>0</v>
      </c>
      <c r="D13" t="s">
        <v>19</v>
      </c>
      <c r="F13" s="3" t="s">
        <v>84</v>
      </c>
      <c r="G13" s="44">
        <v>0</v>
      </c>
      <c r="H13" s="45">
        <v>0</v>
      </c>
      <c r="I13" t="s">
        <v>79</v>
      </c>
      <c r="K13" s="48">
        <v>3</v>
      </c>
      <c r="L13" s="50">
        <f aca="true" t="shared" si="3" ref="L13:L40">5*$K13+L12</f>
        <v>30</v>
      </c>
      <c r="M13" s="56">
        <f aca="true" t="shared" si="4" ref="M13:M40">4*$K13+M12</f>
        <v>24</v>
      </c>
      <c r="N13" s="56">
        <f aca="true" t="shared" si="5" ref="N13:N40">3*$K13+N12</f>
        <v>18</v>
      </c>
      <c r="O13" s="49">
        <f t="shared" si="1"/>
        <v>12</v>
      </c>
      <c r="P13" s="50">
        <f t="shared" si="2"/>
        <v>6</v>
      </c>
    </row>
    <row r="14" spans="1:16" ht="13.5">
      <c r="A14" s="1" t="s">
        <v>58</v>
      </c>
      <c r="B14" s="17">
        <v>0</v>
      </c>
      <c r="C14" s="2">
        <f t="shared" si="0"/>
        <v>0</v>
      </c>
      <c r="D14">
        <f>D10-D12</f>
        <v>0</v>
      </c>
      <c r="I14">
        <f>I10-I12</f>
        <v>0</v>
      </c>
      <c r="K14" s="48">
        <v>4</v>
      </c>
      <c r="L14" s="50">
        <f t="shared" si="3"/>
        <v>50</v>
      </c>
      <c r="M14" s="56">
        <f t="shared" si="4"/>
        <v>40</v>
      </c>
      <c r="N14" s="56">
        <f t="shared" si="5"/>
        <v>30</v>
      </c>
      <c r="O14" s="49">
        <f t="shared" si="1"/>
        <v>20</v>
      </c>
      <c r="P14" s="50">
        <f t="shared" si="2"/>
        <v>10</v>
      </c>
    </row>
    <row r="15" spans="1:16" ht="14.25" thickBot="1">
      <c r="A15" s="3" t="s">
        <v>59</v>
      </c>
      <c r="B15" s="18">
        <v>0</v>
      </c>
      <c r="C15" s="4">
        <f t="shared" si="0"/>
        <v>0</v>
      </c>
      <c r="F15" s="38" t="s">
        <v>85</v>
      </c>
      <c r="G15" s="40" t="s">
        <v>65</v>
      </c>
      <c r="H15" s="37" t="s">
        <v>129</v>
      </c>
      <c r="K15" s="48">
        <v>5</v>
      </c>
      <c r="L15" s="50">
        <f t="shared" si="3"/>
        <v>75</v>
      </c>
      <c r="M15" s="56">
        <f t="shared" si="4"/>
        <v>60</v>
      </c>
      <c r="N15" s="56">
        <f t="shared" si="5"/>
        <v>45</v>
      </c>
      <c r="O15" s="49">
        <f t="shared" si="1"/>
        <v>30</v>
      </c>
      <c r="P15" s="50">
        <f t="shared" si="2"/>
        <v>15</v>
      </c>
    </row>
    <row r="16" spans="6:16" ht="14.25" thickBot="1">
      <c r="F16" s="3"/>
      <c r="G16" s="44">
        <v>0</v>
      </c>
      <c r="H16" s="45">
        <v>0</v>
      </c>
      <c r="K16" s="48">
        <v>6</v>
      </c>
      <c r="L16" s="50">
        <f t="shared" si="3"/>
        <v>105</v>
      </c>
      <c r="M16" s="56">
        <f t="shared" si="4"/>
        <v>84</v>
      </c>
      <c r="N16" s="56">
        <f t="shared" si="5"/>
        <v>63</v>
      </c>
      <c r="O16" s="49">
        <f t="shared" si="1"/>
        <v>42</v>
      </c>
      <c r="P16" s="50">
        <f t="shared" si="2"/>
        <v>21</v>
      </c>
    </row>
    <row r="17" spans="1:16" ht="14.25" thickBot="1">
      <c r="A17" s="38" t="s">
        <v>60</v>
      </c>
      <c r="B17" s="39" t="s">
        <v>65</v>
      </c>
      <c r="C17" s="37" t="s">
        <v>66</v>
      </c>
      <c r="K17" s="48">
        <v>7</v>
      </c>
      <c r="L17" s="50">
        <f t="shared" si="3"/>
        <v>140</v>
      </c>
      <c r="M17" s="56">
        <f t="shared" si="4"/>
        <v>112</v>
      </c>
      <c r="N17" s="56">
        <f t="shared" si="5"/>
        <v>84</v>
      </c>
      <c r="O17" s="49">
        <f t="shared" si="1"/>
        <v>56</v>
      </c>
      <c r="P17" s="50">
        <f t="shared" si="2"/>
        <v>28</v>
      </c>
    </row>
    <row r="18" spans="1:16" ht="14.25" thickBot="1">
      <c r="A18" s="1" t="s">
        <v>63</v>
      </c>
      <c r="B18" s="16">
        <v>0</v>
      </c>
      <c r="C18" s="2">
        <f>(1+B18)*B18/2</f>
        <v>0</v>
      </c>
      <c r="F18" s="38" t="s">
        <v>72</v>
      </c>
      <c r="G18" s="40" t="s">
        <v>14</v>
      </c>
      <c r="H18" s="37" t="s">
        <v>12</v>
      </c>
      <c r="K18" s="48">
        <v>8</v>
      </c>
      <c r="L18" s="50">
        <f t="shared" si="3"/>
        <v>180</v>
      </c>
      <c r="M18" s="56">
        <f t="shared" si="4"/>
        <v>144</v>
      </c>
      <c r="N18" s="56">
        <f t="shared" si="5"/>
        <v>108</v>
      </c>
      <c r="O18" s="49">
        <f t="shared" si="1"/>
        <v>72</v>
      </c>
      <c r="P18" s="50">
        <f t="shared" si="2"/>
        <v>36</v>
      </c>
    </row>
    <row r="19" spans="1:16" ht="14.25" thickBot="1">
      <c r="A19" s="1" t="s">
        <v>61</v>
      </c>
      <c r="B19" s="17">
        <v>0</v>
      </c>
      <c r="C19" s="2">
        <f aca="true" t="shared" si="6" ref="C19:C47">(1+B19)*B19/2</f>
        <v>0</v>
      </c>
      <c r="F19" s="61" t="s">
        <v>107</v>
      </c>
      <c r="G19" s="26">
        <v>0</v>
      </c>
      <c r="H19" s="27">
        <f>(1+G19)*G19/2</f>
        <v>0</v>
      </c>
      <c r="K19" s="48">
        <v>9</v>
      </c>
      <c r="L19" s="50">
        <f t="shared" si="3"/>
        <v>225</v>
      </c>
      <c r="M19" s="56">
        <f t="shared" si="4"/>
        <v>180</v>
      </c>
      <c r="N19" s="56">
        <f t="shared" si="5"/>
        <v>135</v>
      </c>
      <c r="O19" s="49">
        <f t="shared" si="1"/>
        <v>90</v>
      </c>
      <c r="P19" s="50">
        <f t="shared" si="2"/>
        <v>45</v>
      </c>
    </row>
    <row r="20" spans="1:16" ht="13.5">
      <c r="A20" s="1" t="s">
        <v>62</v>
      </c>
      <c r="B20" s="17">
        <v>0</v>
      </c>
      <c r="C20" s="2">
        <f t="shared" si="6"/>
        <v>0</v>
      </c>
      <c r="F20" s="28" t="s">
        <v>73</v>
      </c>
      <c r="G20" s="14">
        <v>0</v>
      </c>
      <c r="H20" s="29">
        <f aca="true" t="shared" si="7" ref="H19:H25">(1+G20)*G20</f>
        <v>0</v>
      </c>
      <c r="K20" s="48">
        <v>10</v>
      </c>
      <c r="L20" s="50">
        <f t="shared" si="3"/>
        <v>275</v>
      </c>
      <c r="M20" s="56">
        <f t="shared" si="4"/>
        <v>220</v>
      </c>
      <c r="N20" s="56">
        <f t="shared" si="5"/>
        <v>165</v>
      </c>
      <c r="O20" s="49">
        <f t="shared" si="1"/>
        <v>110</v>
      </c>
      <c r="P20" s="50">
        <f t="shared" si="2"/>
        <v>55</v>
      </c>
    </row>
    <row r="21" spans="1:16" ht="14.25" thickBot="1">
      <c r="A21" s="3" t="s">
        <v>64</v>
      </c>
      <c r="B21" s="18">
        <v>0</v>
      </c>
      <c r="C21" s="4">
        <f t="shared" si="6"/>
        <v>0</v>
      </c>
      <c r="F21" s="28" t="s">
        <v>74</v>
      </c>
      <c r="G21" s="14">
        <v>0</v>
      </c>
      <c r="H21" s="29">
        <f t="shared" si="7"/>
        <v>0</v>
      </c>
      <c r="K21" s="48">
        <v>11</v>
      </c>
      <c r="L21" s="50">
        <f t="shared" si="3"/>
        <v>330</v>
      </c>
      <c r="M21" s="56">
        <f t="shared" si="4"/>
        <v>264</v>
      </c>
      <c r="N21" s="56">
        <f t="shared" si="5"/>
        <v>198</v>
      </c>
      <c r="O21" s="49">
        <f t="shared" si="1"/>
        <v>132</v>
      </c>
      <c r="P21" s="50">
        <f t="shared" si="2"/>
        <v>66</v>
      </c>
    </row>
    <row r="22" spans="6:16" ht="13.5">
      <c r="F22" s="28" t="s">
        <v>75</v>
      </c>
      <c r="G22" s="14">
        <v>0</v>
      </c>
      <c r="H22" s="29">
        <f t="shared" si="7"/>
        <v>0</v>
      </c>
      <c r="K22" s="48">
        <v>12</v>
      </c>
      <c r="L22" s="50">
        <f t="shared" si="3"/>
        <v>390</v>
      </c>
      <c r="M22" s="56">
        <f t="shared" si="4"/>
        <v>312</v>
      </c>
      <c r="N22" s="56">
        <f t="shared" si="5"/>
        <v>234</v>
      </c>
      <c r="O22" s="49">
        <f t="shared" si="1"/>
        <v>156</v>
      </c>
      <c r="P22" s="50">
        <f t="shared" si="2"/>
        <v>78</v>
      </c>
    </row>
    <row r="23" spans="1:16" ht="14.25" thickBot="1">
      <c r="A23" s="38" t="s">
        <v>67</v>
      </c>
      <c r="B23" s="40" t="s">
        <v>65</v>
      </c>
      <c r="C23" s="37" t="s">
        <v>66</v>
      </c>
      <c r="F23" s="28"/>
      <c r="G23" s="14">
        <v>0</v>
      </c>
      <c r="H23" s="29">
        <f t="shared" si="7"/>
        <v>0</v>
      </c>
      <c r="K23" s="48">
        <v>13</v>
      </c>
      <c r="L23" s="50">
        <f t="shared" si="3"/>
        <v>455</v>
      </c>
      <c r="M23" s="56">
        <f t="shared" si="4"/>
        <v>364</v>
      </c>
      <c r="N23" s="56">
        <f t="shared" si="5"/>
        <v>273</v>
      </c>
      <c r="O23" s="49">
        <f t="shared" si="1"/>
        <v>182</v>
      </c>
      <c r="P23" s="50">
        <f t="shared" si="2"/>
        <v>91</v>
      </c>
    </row>
    <row r="24" spans="1:16" ht="13.5">
      <c r="A24" s="1" t="s">
        <v>68</v>
      </c>
      <c r="B24" s="16">
        <v>0</v>
      </c>
      <c r="C24" s="2">
        <f t="shared" si="6"/>
        <v>0</v>
      </c>
      <c r="F24" s="28"/>
      <c r="G24" s="14">
        <v>0</v>
      </c>
      <c r="H24" s="29">
        <f t="shared" si="7"/>
        <v>0</v>
      </c>
      <c r="K24" s="48">
        <v>14</v>
      </c>
      <c r="L24" s="50">
        <f t="shared" si="3"/>
        <v>525</v>
      </c>
      <c r="M24" s="56">
        <f t="shared" si="4"/>
        <v>420</v>
      </c>
      <c r="N24" s="56">
        <f t="shared" si="5"/>
        <v>315</v>
      </c>
      <c r="O24" s="49">
        <f t="shared" si="1"/>
        <v>210</v>
      </c>
      <c r="P24" s="50">
        <f t="shared" si="2"/>
        <v>105</v>
      </c>
    </row>
    <row r="25" spans="1:16" ht="14.25" thickBot="1">
      <c r="A25" s="3" t="s">
        <v>69</v>
      </c>
      <c r="B25" s="18">
        <v>0</v>
      </c>
      <c r="C25" s="4">
        <f t="shared" si="6"/>
        <v>0</v>
      </c>
      <c r="F25" s="30"/>
      <c r="G25" s="31">
        <v>0</v>
      </c>
      <c r="H25" s="32">
        <f t="shared" si="7"/>
        <v>0</v>
      </c>
      <c r="K25" s="48">
        <v>15</v>
      </c>
      <c r="L25" s="50">
        <f t="shared" si="3"/>
        <v>600</v>
      </c>
      <c r="M25" s="56">
        <f t="shared" si="4"/>
        <v>480</v>
      </c>
      <c r="N25" s="56">
        <f t="shared" si="5"/>
        <v>360</v>
      </c>
      <c r="O25" s="49">
        <f t="shared" si="1"/>
        <v>240</v>
      </c>
      <c r="P25" s="50">
        <f t="shared" si="2"/>
        <v>120</v>
      </c>
    </row>
    <row r="26" spans="2:16" ht="13.5">
      <c r="B26" s="14"/>
      <c r="K26" s="48">
        <v>16</v>
      </c>
      <c r="L26" s="50">
        <f t="shared" si="3"/>
        <v>680</v>
      </c>
      <c r="M26" s="56">
        <f t="shared" si="4"/>
        <v>544</v>
      </c>
      <c r="N26" s="56">
        <f t="shared" si="5"/>
        <v>408</v>
      </c>
      <c r="O26" s="49">
        <f t="shared" si="1"/>
        <v>272</v>
      </c>
      <c r="P26" s="50">
        <f t="shared" si="2"/>
        <v>136</v>
      </c>
    </row>
    <row r="27" spans="1:16" ht="14.25" thickBot="1">
      <c r="A27" s="40" t="s">
        <v>70</v>
      </c>
      <c r="B27" s="40" t="s">
        <v>65</v>
      </c>
      <c r="C27" s="37" t="s">
        <v>66</v>
      </c>
      <c r="F27" s="38" t="s">
        <v>76</v>
      </c>
      <c r="G27" s="39" t="s">
        <v>65</v>
      </c>
      <c r="H27" s="37" t="s">
        <v>66</v>
      </c>
      <c r="K27" s="48">
        <v>17</v>
      </c>
      <c r="L27" s="50">
        <f t="shared" si="3"/>
        <v>765</v>
      </c>
      <c r="M27" s="56">
        <f t="shared" si="4"/>
        <v>612</v>
      </c>
      <c r="N27" s="56">
        <f t="shared" si="5"/>
        <v>459</v>
      </c>
      <c r="O27" s="49">
        <f t="shared" si="1"/>
        <v>306</v>
      </c>
      <c r="P27" s="50">
        <f t="shared" si="2"/>
        <v>153</v>
      </c>
    </row>
    <row r="28" spans="1:16" ht="13.5">
      <c r="A28" s="25" t="s">
        <v>71</v>
      </c>
      <c r="B28" s="27">
        <v>0</v>
      </c>
      <c r="C28" s="2">
        <f t="shared" si="6"/>
        <v>0</v>
      </c>
      <c r="F28" s="1" t="s">
        <v>77</v>
      </c>
      <c r="G28" s="16">
        <v>0</v>
      </c>
      <c r="H28" s="2">
        <f>2*G28</f>
        <v>0</v>
      </c>
      <c r="K28" s="48">
        <v>18</v>
      </c>
      <c r="L28" s="50">
        <f t="shared" si="3"/>
        <v>855</v>
      </c>
      <c r="M28" s="56">
        <f t="shared" si="4"/>
        <v>684</v>
      </c>
      <c r="N28" s="56">
        <f t="shared" si="5"/>
        <v>513</v>
      </c>
      <c r="O28" s="49">
        <f t="shared" si="1"/>
        <v>342</v>
      </c>
      <c r="P28" s="50">
        <f t="shared" si="2"/>
        <v>171</v>
      </c>
    </row>
    <row r="29" spans="1:16" ht="14.25" thickBot="1">
      <c r="A29" s="28"/>
      <c r="B29" s="29">
        <v>0</v>
      </c>
      <c r="C29" s="2">
        <f t="shared" si="6"/>
        <v>0</v>
      </c>
      <c r="F29" s="1" t="s">
        <v>78</v>
      </c>
      <c r="G29" s="17">
        <v>0</v>
      </c>
      <c r="H29" s="41">
        <f>2*G29</f>
        <v>0</v>
      </c>
      <c r="K29" s="48">
        <v>19</v>
      </c>
      <c r="L29" s="50">
        <f t="shared" si="3"/>
        <v>950</v>
      </c>
      <c r="M29" s="56">
        <f t="shared" si="4"/>
        <v>760</v>
      </c>
      <c r="N29" s="56">
        <f t="shared" si="5"/>
        <v>570</v>
      </c>
      <c r="O29" s="49">
        <f t="shared" si="1"/>
        <v>380</v>
      </c>
      <c r="P29" s="50">
        <f t="shared" si="2"/>
        <v>190</v>
      </c>
    </row>
    <row r="30" spans="1:16" ht="14.25" thickBot="1">
      <c r="A30" s="28"/>
      <c r="B30" s="29">
        <v>0</v>
      </c>
      <c r="C30" s="2">
        <f t="shared" si="6"/>
        <v>0</v>
      </c>
      <c r="F30" s="61" t="s">
        <v>144</v>
      </c>
      <c r="G30" s="14"/>
      <c r="H30" s="27"/>
      <c r="K30" s="48">
        <v>20</v>
      </c>
      <c r="L30" s="50">
        <f t="shared" si="3"/>
        <v>1050</v>
      </c>
      <c r="M30" s="56">
        <f t="shared" si="4"/>
        <v>840</v>
      </c>
      <c r="N30" s="56">
        <f t="shared" si="5"/>
        <v>630</v>
      </c>
      <c r="O30" s="49">
        <f t="shared" si="1"/>
        <v>420</v>
      </c>
      <c r="P30" s="50">
        <f t="shared" si="2"/>
        <v>210</v>
      </c>
    </row>
    <row r="31" spans="1:16" ht="13.5">
      <c r="A31" s="28"/>
      <c r="B31" s="29">
        <v>0</v>
      </c>
      <c r="C31" s="2">
        <f t="shared" si="6"/>
        <v>0</v>
      </c>
      <c r="F31" s="28"/>
      <c r="G31" s="14"/>
      <c r="H31" s="29"/>
      <c r="K31" s="48">
        <v>21</v>
      </c>
      <c r="L31" s="50">
        <f t="shared" si="3"/>
        <v>1155</v>
      </c>
      <c r="M31" s="56">
        <f t="shared" si="4"/>
        <v>924</v>
      </c>
      <c r="N31" s="56">
        <f t="shared" si="5"/>
        <v>693</v>
      </c>
      <c r="O31" s="49">
        <f t="shared" si="1"/>
        <v>462</v>
      </c>
      <c r="P31" s="50">
        <f t="shared" si="2"/>
        <v>231</v>
      </c>
    </row>
    <row r="32" spans="1:16" ht="13.5">
      <c r="A32" s="28"/>
      <c r="B32" s="29">
        <v>0</v>
      </c>
      <c r="C32" s="2">
        <f t="shared" si="6"/>
        <v>0</v>
      </c>
      <c r="F32" s="28"/>
      <c r="G32" s="14"/>
      <c r="H32" s="29"/>
      <c r="K32" s="48">
        <v>22</v>
      </c>
      <c r="L32" s="50">
        <f t="shared" si="3"/>
        <v>1265</v>
      </c>
      <c r="M32" s="56">
        <f t="shared" si="4"/>
        <v>1012</v>
      </c>
      <c r="N32" s="56">
        <f t="shared" si="5"/>
        <v>759</v>
      </c>
      <c r="O32" s="49">
        <f t="shared" si="1"/>
        <v>506</v>
      </c>
      <c r="P32" s="50">
        <f t="shared" si="2"/>
        <v>253</v>
      </c>
    </row>
    <row r="33" spans="1:16" ht="13.5">
      <c r="A33" s="28"/>
      <c r="B33" s="29">
        <v>0</v>
      </c>
      <c r="C33" s="2">
        <f t="shared" si="6"/>
        <v>0</v>
      </c>
      <c r="F33" s="28"/>
      <c r="G33" s="14"/>
      <c r="H33" s="29"/>
      <c r="K33" s="48">
        <v>23</v>
      </c>
      <c r="L33" s="50">
        <f t="shared" si="3"/>
        <v>1380</v>
      </c>
      <c r="M33" s="56">
        <f t="shared" si="4"/>
        <v>1104</v>
      </c>
      <c r="N33" s="56">
        <f t="shared" si="5"/>
        <v>828</v>
      </c>
      <c r="O33" s="49">
        <f t="shared" si="1"/>
        <v>552</v>
      </c>
      <c r="P33" s="50">
        <f t="shared" si="2"/>
        <v>276</v>
      </c>
    </row>
    <row r="34" spans="1:16" ht="13.5">
      <c r="A34" s="28"/>
      <c r="B34" s="29">
        <v>0</v>
      </c>
      <c r="C34" s="2">
        <f t="shared" si="6"/>
        <v>0</v>
      </c>
      <c r="F34" s="28"/>
      <c r="G34" s="14"/>
      <c r="H34" s="29"/>
      <c r="K34" s="48">
        <v>24</v>
      </c>
      <c r="L34" s="50">
        <f t="shared" si="3"/>
        <v>1500</v>
      </c>
      <c r="M34" s="56">
        <f t="shared" si="4"/>
        <v>1200</v>
      </c>
      <c r="N34" s="56">
        <f t="shared" si="5"/>
        <v>900</v>
      </c>
      <c r="O34" s="49">
        <f t="shared" si="1"/>
        <v>600</v>
      </c>
      <c r="P34" s="50">
        <f t="shared" si="2"/>
        <v>300</v>
      </c>
    </row>
    <row r="35" spans="1:16" ht="13.5">
      <c r="A35" s="28"/>
      <c r="B35" s="29">
        <v>0</v>
      </c>
      <c r="C35" s="2">
        <f t="shared" si="6"/>
        <v>0</v>
      </c>
      <c r="F35" s="28"/>
      <c r="G35" s="14"/>
      <c r="H35" s="29"/>
      <c r="K35" s="48">
        <v>25</v>
      </c>
      <c r="L35" s="50">
        <f t="shared" si="3"/>
        <v>1625</v>
      </c>
      <c r="M35" s="56">
        <f t="shared" si="4"/>
        <v>1300</v>
      </c>
      <c r="N35" s="56">
        <f t="shared" si="5"/>
        <v>975</v>
      </c>
      <c r="O35" s="49">
        <f t="shared" si="1"/>
        <v>650</v>
      </c>
      <c r="P35" s="50">
        <f t="shared" si="2"/>
        <v>325</v>
      </c>
    </row>
    <row r="36" spans="1:16" ht="13.5">
      <c r="A36" s="28"/>
      <c r="B36" s="29">
        <v>0</v>
      </c>
      <c r="C36" s="2">
        <f t="shared" si="6"/>
        <v>0</v>
      </c>
      <c r="F36" s="28"/>
      <c r="G36" s="14"/>
      <c r="H36" s="29"/>
      <c r="K36" s="48">
        <v>26</v>
      </c>
      <c r="L36" s="50">
        <f t="shared" si="3"/>
        <v>1755</v>
      </c>
      <c r="M36" s="56">
        <f t="shared" si="4"/>
        <v>1404</v>
      </c>
      <c r="N36" s="56">
        <f t="shared" si="5"/>
        <v>1053</v>
      </c>
      <c r="O36" s="49">
        <f t="shared" si="1"/>
        <v>702</v>
      </c>
      <c r="P36" s="50">
        <f t="shared" si="2"/>
        <v>351</v>
      </c>
    </row>
    <row r="37" spans="1:16" ht="14.25" thickBot="1">
      <c r="A37" s="28"/>
      <c r="B37" s="29">
        <v>0</v>
      </c>
      <c r="C37" s="2">
        <f t="shared" si="6"/>
        <v>0</v>
      </c>
      <c r="F37" s="30"/>
      <c r="G37" s="31"/>
      <c r="H37" s="32"/>
      <c r="K37" s="48">
        <v>27</v>
      </c>
      <c r="L37" s="50">
        <f t="shared" si="3"/>
        <v>1890</v>
      </c>
      <c r="M37" s="56">
        <f t="shared" si="4"/>
        <v>1512</v>
      </c>
      <c r="N37" s="56">
        <f t="shared" si="5"/>
        <v>1134</v>
      </c>
      <c r="O37" s="49">
        <f t="shared" si="1"/>
        <v>756</v>
      </c>
      <c r="P37" s="50">
        <f t="shared" si="2"/>
        <v>378</v>
      </c>
    </row>
    <row r="38" spans="1:16" ht="13.5">
      <c r="A38" s="28"/>
      <c r="B38" s="29">
        <v>0</v>
      </c>
      <c r="C38" s="2">
        <f t="shared" si="6"/>
        <v>0</v>
      </c>
      <c r="K38" s="48">
        <v>28</v>
      </c>
      <c r="L38" s="50">
        <f t="shared" si="3"/>
        <v>2030</v>
      </c>
      <c r="M38" s="56">
        <f t="shared" si="4"/>
        <v>1624</v>
      </c>
      <c r="N38" s="56">
        <f t="shared" si="5"/>
        <v>1218</v>
      </c>
      <c r="O38" s="49">
        <f t="shared" si="1"/>
        <v>812</v>
      </c>
      <c r="P38" s="50">
        <f t="shared" si="2"/>
        <v>406</v>
      </c>
    </row>
    <row r="39" spans="1:16" ht="13.5">
      <c r="A39" s="28"/>
      <c r="B39" s="29">
        <v>0</v>
      </c>
      <c r="C39" s="2">
        <f t="shared" si="6"/>
        <v>0</v>
      </c>
      <c r="K39" s="48">
        <v>29</v>
      </c>
      <c r="L39" s="50">
        <f t="shared" si="3"/>
        <v>2175</v>
      </c>
      <c r="M39" s="56">
        <f t="shared" si="4"/>
        <v>1740</v>
      </c>
      <c r="N39" s="56">
        <f t="shared" si="5"/>
        <v>1305</v>
      </c>
      <c r="O39" s="49">
        <f t="shared" si="1"/>
        <v>870</v>
      </c>
      <c r="P39" s="50">
        <f t="shared" si="2"/>
        <v>435</v>
      </c>
    </row>
    <row r="40" spans="1:16" ht="13.5">
      <c r="A40" s="28"/>
      <c r="B40" s="29">
        <v>0</v>
      </c>
      <c r="C40" s="2">
        <f t="shared" si="6"/>
        <v>0</v>
      </c>
      <c r="K40" s="51">
        <v>30</v>
      </c>
      <c r="L40" s="53">
        <f t="shared" si="3"/>
        <v>2325</v>
      </c>
      <c r="M40" s="57">
        <f t="shared" si="4"/>
        <v>1860</v>
      </c>
      <c r="N40" s="57">
        <f t="shared" si="5"/>
        <v>1395</v>
      </c>
      <c r="O40" s="52">
        <f t="shared" si="1"/>
        <v>930</v>
      </c>
      <c r="P40" s="53">
        <f t="shared" si="2"/>
        <v>465</v>
      </c>
    </row>
    <row r="41" spans="1:3" ht="13.5">
      <c r="A41" s="28"/>
      <c r="B41" s="29">
        <v>0</v>
      </c>
      <c r="C41" s="2">
        <f t="shared" si="6"/>
        <v>0</v>
      </c>
    </row>
    <row r="42" spans="1:3" ht="13.5">
      <c r="A42" s="28"/>
      <c r="B42" s="29">
        <v>0</v>
      </c>
      <c r="C42" s="2">
        <f t="shared" si="6"/>
        <v>0</v>
      </c>
    </row>
    <row r="43" spans="1:3" ht="13.5">
      <c r="A43" s="28"/>
      <c r="B43" s="29">
        <v>0</v>
      </c>
      <c r="C43" s="2">
        <f t="shared" si="6"/>
        <v>0</v>
      </c>
    </row>
    <row r="44" spans="1:3" ht="13.5">
      <c r="A44" s="28"/>
      <c r="B44" s="29">
        <v>0</v>
      </c>
      <c r="C44" s="2">
        <f t="shared" si="6"/>
        <v>0</v>
      </c>
    </row>
    <row r="45" spans="1:3" ht="13.5">
      <c r="A45" s="28"/>
      <c r="B45" s="29">
        <v>0</v>
      </c>
      <c r="C45" s="2">
        <f t="shared" si="6"/>
        <v>0</v>
      </c>
    </row>
    <row r="46" spans="1:3" ht="13.5">
      <c r="A46" s="28"/>
      <c r="B46" s="29">
        <v>0</v>
      </c>
      <c r="C46" s="2">
        <f t="shared" si="6"/>
        <v>0</v>
      </c>
    </row>
    <row r="47" spans="1:3" ht="14.25" thickBot="1">
      <c r="A47" s="30"/>
      <c r="B47" s="32">
        <v>0</v>
      </c>
      <c r="C47" s="4">
        <f t="shared" si="6"/>
        <v>0</v>
      </c>
    </row>
    <row r="49" spans="1:8" ht="14.25" thickBot="1">
      <c r="A49" s="38" t="s">
        <v>86</v>
      </c>
      <c r="B49" s="40"/>
      <c r="C49" s="37"/>
      <c r="F49" s="38" t="s">
        <v>86</v>
      </c>
      <c r="G49" s="40"/>
      <c r="H49" s="37"/>
    </row>
    <row r="50" spans="1:8" ht="14.25" thickBot="1">
      <c r="A50" s="99" t="s">
        <v>87</v>
      </c>
      <c r="B50" s="100"/>
      <c r="C50" s="42"/>
      <c r="F50" s="99" t="s">
        <v>87</v>
      </c>
      <c r="G50" s="100"/>
      <c r="H50" s="42"/>
    </row>
  </sheetData>
  <sheetProtection/>
  <mergeCells count="3">
    <mergeCell ref="A50:B50"/>
    <mergeCell ref="F50:G50"/>
    <mergeCell ref="K9:O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0">
      <selection activeCell="J41" sqref="J41"/>
    </sheetView>
  </sheetViews>
  <sheetFormatPr defaultColWidth="9.00390625" defaultRowHeight="13.5"/>
  <cols>
    <col min="2" max="2" width="5.375" style="0" customWidth="1"/>
    <col min="3" max="3" width="5.125" style="0" customWidth="1"/>
    <col min="4" max="4" width="4.75390625" style="0" customWidth="1"/>
    <col min="5" max="8" width="1.625" style="0" customWidth="1"/>
    <col min="9" max="9" width="9.375" style="0" customWidth="1"/>
    <col min="10" max="10" width="5.375" style="0" customWidth="1"/>
    <col min="11" max="11" width="6.375" style="0" customWidth="1"/>
    <col min="12" max="12" width="12.125" style="0" customWidth="1"/>
  </cols>
  <sheetData>
    <row r="1" spans="1:5" ht="13.5">
      <c r="A1" t="s">
        <v>22</v>
      </c>
      <c r="B1" t="s">
        <v>24</v>
      </c>
      <c r="C1" t="s">
        <v>23</v>
      </c>
      <c r="D1" s="91" t="s">
        <v>25</v>
      </c>
      <c r="E1" s="91"/>
    </row>
    <row r="2" spans="1:5" ht="13.5">
      <c r="A2">
        <f>'能力'!E3*'成長'!H1+15</f>
        <v>30</v>
      </c>
      <c r="B2">
        <f>'能力'!E6*4</f>
        <v>12</v>
      </c>
      <c r="C2">
        <f>'能力'!E2+'能力'!E3+'能力'!E6+10</f>
        <v>19</v>
      </c>
      <c r="D2" s="102">
        <f>('能力'!E4+'能力'!E5)/3</f>
        <v>2</v>
      </c>
      <c r="E2" s="91"/>
    </row>
    <row r="5" spans="9:11" ht="13.5">
      <c r="I5" s="103" t="s">
        <v>103</v>
      </c>
      <c r="J5" s="103"/>
      <c r="K5" s="103"/>
    </row>
    <row r="6" spans="1:11" ht="13.5">
      <c r="A6" s="38" t="s">
        <v>95</v>
      </c>
      <c r="B6" s="40" t="s">
        <v>108</v>
      </c>
      <c r="C6" s="40" t="s">
        <v>100</v>
      </c>
      <c r="D6" s="37" t="s">
        <v>101</v>
      </c>
      <c r="I6" s="38" t="s">
        <v>102</v>
      </c>
      <c r="J6" s="40" t="s">
        <v>104</v>
      </c>
      <c r="K6" s="37" t="s">
        <v>105</v>
      </c>
    </row>
    <row r="7" spans="1:11" ht="13.5">
      <c r="A7" s="1" t="s">
        <v>21</v>
      </c>
      <c r="B7" s="14">
        <f>'能力'!E$2+'能力'!B10</f>
        <v>3</v>
      </c>
      <c r="C7" s="14">
        <f>'能力'!E$2</f>
        <v>3</v>
      </c>
      <c r="D7" s="2">
        <f>'能力'!B$10+'能力'!G$30</f>
        <v>0</v>
      </c>
      <c r="I7" s="1">
        <v>1</v>
      </c>
      <c r="J7" s="14">
        <v>1</v>
      </c>
      <c r="K7" s="2">
        <v>1</v>
      </c>
    </row>
    <row r="8" spans="1:11" ht="13.5">
      <c r="A8" s="1" t="s">
        <v>15</v>
      </c>
      <c r="B8" s="14">
        <f>'能力'!E$2+'能力'!B12</f>
        <v>3</v>
      </c>
      <c r="C8" s="14">
        <f>'能力'!E$2</f>
        <v>3</v>
      </c>
      <c r="D8" s="2">
        <f>'能力'!B$10+'能力'!G$30</f>
        <v>0</v>
      </c>
      <c r="I8" s="1">
        <v>2</v>
      </c>
      <c r="J8" s="14">
        <v>2</v>
      </c>
      <c r="K8" s="2">
        <v>2</v>
      </c>
    </row>
    <row r="9" spans="1:11" ht="14.25" thickBot="1">
      <c r="A9" s="1" t="s">
        <v>96</v>
      </c>
      <c r="B9" s="14">
        <f>'能力'!E$2+'能力'!B13+10</f>
        <v>13</v>
      </c>
      <c r="C9" s="14"/>
      <c r="D9" s="2">
        <f>'能力'!B$10/2</f>
        <v>0</v>
      </c>
      <c r="I9" s="1">
        <v>3</v>
      </c>
      <c r="J9" s="14">
        <v>3</v>
      </c>
      <c r="K9" s="2">
        <v>3</v>
      </c>
    </row>
    <row r="10" spans="1:11" ht="14.25" thickBot="1">
      <c r="A10" s="3" t="s">
        <v>97</v>
      </c>
      <c r="B10" s="44"/>
      <c r="C10" s="45"/>
      <c r="D10" s="4"/>
      <c r="I10" s="1">
        <v>4</v>
      </c>
      <c r="J10" s="54">
        <v>4</v>
      </c>
      <c r="K10" s="2">
        <v>4</v>
      </c>
    </row>
    <row r="11" spans="9:11" ht="13.5">
      <c r="I11" s="1">
        <v>5</v>
      </c>
      <c r="J11" s="54">
        <v>4</v>
      </c>
      <c r="K11" s="2">
        <v>5</v>
      </c>
    </row>
    <row r="12" spans="1:11" ht="13.5">
      <c r="A12" s="38" t="s">
        <v>98</v>
      </c>
      <c r="B12" s="40" t="s">
        <v>108</v>
      </c>
      <c r="C12" s="40" t="s">
        <v>100</v>
      </c>
      <c r="D12" s="37" t="s">
        <v>101</v>
      </c>
      <c r="I12" s="1">
        <v>6</v>
      </c>
      <c r="J12" s="54">
        <v>5</v>
      </c>
      <c r="K12" s="2">
        <v>5</v>
      </c>
    </row>
    <row r="13" spans="1:11" ht="13.5">
      <c r="A13" s="1" t="s">
        <v>99</v>
      </c>
      <c r="B13" s="14">
        <f>'能力'!E$2+'能力'!B$12</f>
        <v>3</v>
      </c>
      <c r="C13" s="14">
        <f>'能力'!E$2</f>
        <v>3</v>
      </c>
      <c r="D13" s="2">
        <f>'能力'!B$11</f>
        <v>0</v>
      </c>
      <c r="I13" s="1">
        <v>7</v>
      </c>
      <c r="J13" s="54">
        <v>5</v>
      </c>
      <c r="K13" s="2">
        <v>6</v>
      </c>
    </row>
    <row r="14" spans="1:11" ht="14.25" thickBot="1">
      <c r="A14" s="1" t="s">
        <v>96</v>
      </c>
      <c r="B14" s="14">
        <f>'能力'!E$2+'能力'!B$13+10</f>
        <v>13</v>
      </c>
      <c r="C14" s="14">
        <f>'能力'!E$2</f>
        <v>3</v>
      </c>
      <c r="D14" s="2">
        <f>'能力'!B$11/2</f>
        <v>0</v>
      </c>
      <c r="I14" s="1">
        <v>8</v>
      </c>
      <c r="J14" s="54">
        <v>6</v>
      </c>
      <c r="K14" s="2">
        <v>6</v>
      </c>
    </row>
    <row r="15" spans="1:11" ht="14.25" thickBot="1">
      <c r="A15" s="3" t="s">
        <v>97</v>
      </c>
      <c r="B15" s="44"/>
      <c r="C15" s="45"/>
      <c r="D15" s="4"/>
      <c r="I15" s="1">
        <v>9</v>
      </c>
      <c r="J15" s="54">
        <v>6</v>
      </c>
      <c r="K15" s="2">
        <v>7</v>
      </c>
    </row>
    <row r="16" spans="9:11" ht="13.5">
      <c r="I16" s="1">
        <v>10</v>
      </c>
      <c r="J16" s="54">
        <v>7</v>
      </c>
      <c r="K16" s="2">
        <v>7</v>
      </c>
    </row>
    <row r="17" spans="1:11" ht="13.5">
      <c r="A17" s="38" t="s">
        <v>84</v>
      </c>
      <c r="B17" s="40" t="s">
        <v>108</v>
      </c>
      <c r="C17" s="40" t="s">
        <v>100</v>
      </c>
      <c r="D17" s="37" t="s">
        <v>101</v>
      </c>
      <c r="I17" s="1">
        <v>11</v>
      </c>
      <c r="J17" s="54">
        <v>7</v>
      </c>
      <c r="K17" s="2">
        <v>8</v>
      </c>
    </row>
    <row r="18" spans="1:11" ht="13.5">
      <c r="A18" s="1" t="s">
        <v>99</v>
      </c>
      <c r="B18" s="14">
        <f>'能力'!E$4+'能力'!B$12</f>
        <v>3</v>
      </c>
      <c r="C18" s="14">
        <f>'能力'!E$4</f>
        <v>3</v>
      </c>
      <c r="D18" s="2">
        <f>'能力'!G$10</f>
        <v>0</v>
      </c>
      <c r="I18" s="1">
        <v>12</v>
      </c>
      <c r="J18" s="54">
        <v>8</v>
      </c>
      <c r="K18" s="2">
        <v>8</v>
      </c>
    </row>
    <row r="19" spans="1:11" ht="14.25" thickBot="1">
      <c r="A19" s="1" t="s">
        <v>96</v>
      </c>
      <c r="B19" s="14">
        <f>'能力'!E$4+'能力'!B$13+10</f>
        <v>13</v>
      </c>
      <c r="C19" s="14">
        <f>'能力'!E$4</f>
        <v>3</v>
      </c>
      <c r="D19" s="2">
        <f>'能力'!G$10/2</f>
        <v>0</v>
      </c>
      <c r="I19" s="1">
        <v>13</v>
      </c>
      <c r="J19" s="54">
        <v>8</v>
      </c>
      <c r="K19" s="2">
        <v>9</v>
      </c>
    </row>
    <row r="20" spans="1:11" ht="14.25" thickBot="1">
      <c r="A20" s="3" t="s">
        <v>97</v>
      </c>
      <c r="B20" s="44"/>
      <c r="C20" s="45"/>
      <c r="D20" s="4"/>
      <c r="I20" s="1">
        <v>14</v>
      </c>
      <c r="J20" s="54">
        <v>9</v>
      </c>
      <c r="K20" s="2">
        <v>9</v>
      </c>
    </row>
    <row r="21" spans="9:11" ht="13.5">
      <c r="I21" s="1">
        <v>15</v>
      </c>
      <c r="J21" s="54">
        <v>9</v>
      </c>
      <c r="K21" s="2">
        <v>10</v>
      </c>
    </row>
    <row r="22" spans="1:11" ht="13.5">
      <c r="A22" s="38" t="s">
        <v>82</v>
      </c>
      <c r="B22" s="40" t="s">
        <v>108</v>
      </c>
      <c r="C22" s="40" t="s">
        <v>100</v>
      </c>
      <c r="D22" s="37" t="s">
        <v>101</v>
      </c>
      <c r="I22" s="1">
        <v>16</v>
      </c>
      <c r="J22" s="54">
        <v>10</v>
      </c>
      <c r="K22" s="2">
        <v>10</v>
      </c>
    </row>
    <row r="23" spans="1:11" ht="13.5">
      <c r="A23" s="1" t="s">
        <v>99</v>
      </c>
      <c r="B23" s="14">
        <f>'能力'!E$4+'能力'!B$12</f>
        <v>3</v>
      </c>
      <c r="C23" s="14">
        <f>'能力'!E$4</f>
        <v>3</v>
      </c>
      <c r="D23" s="62">
        <f>'能力'!G$13</f>
        <v>0</v>
      </c>
      <c r="I23" s="1">
        <v>17</v>
      </c>
      <c r="J23" s="54">
        <v>10</v>
      </c>
      <c r="K23" s="2">
        <v>11</v>
      </c>
    </row>
    <row r="24" spans="1:11" ht="14.25" thickBot="1">
      <c r="A24" s="1" t="s">
        <v>96</v>
      </c>
      <c r="B24" s="14">
        <f>'能力'!E$4+'能力'!B$13+10</f>
        <v>13</v>
      </c>
      <c r="C24" s="14">
        <f>'能力'!E$4</f>
        <v>3</v>
      </c>
      <c r="D24" s="62">
        <f>'能力'!G$13/2</f>
        <v>0</v>
      </c>
      <c r="I24" s="1">
        <v>18</v>
      </c>
      <c r="J24" s="54">
        <v>11</v>
      </c>
      <c r="K24" s="2">
        <v>11</v>
      </c>
    </row>
    <row r="25" spans="1:11" ht="14.25" thickBot="1">
      <c r="A25" s="3" t="s">
        <v>97</v>
      </c>
      <c r="B25" s="44"/>
      <c r="C25" s="45"/>
      <c r="D25" s="4"/>
      <c r="I25" s="1">
        <v>19</v>
      </c>
      <c r="J25" s="54">
        <v>11</v>
      </c>
      <c r="K25" s="2">
        <v>12</v>
      </c>
    </row>
    <row r="26" spans="9:11" ht="13.5">
      <c r="I26" s="3">
        <v>20</v>
      </c>
      <c r="J26" s="15">
        <v>12</v>
      </c>
      <c r="K26" s="4">
        <v>12</v>
      </c>
    </row>
    <row r="27" spans="1:4" ht="13.5">
      <c r="A27" s="38" t="s">
        <v>90</v>
      </c>
      <c r="B27" s="40" t="s">
        <v>108</v>
      </c>
      <c r="C27" s="40" t="s">
        <v>100</v>
      </c>
      <c r="D27" s="37" t="s">
        <v>101</v>
      </c>
    </row>
    <row r="28" spans="1:11" ht="13.5">
      <c r="A28" s="1" t="s">
        <v>99</v>
      </c>
      <c r="B28" s="63">
        <f>'能力'!E$4+'能力'!B$12</f>
        <v>3</v>
      </c>
      <c r="C28" s="63">
        <f>'能力'!E$4</f>
        <v>3</v>
      </c>
      <c r="D28" s="2">
        <f>'能力'!G$16</f>
        <v>0</v>
      </c>
      <c r="I28" t="s">
        <v>123</v>
      </c>
      <c r="J28" t="s">
        <v>130</v>
      </c>
      <c r="K28" t="s">
        <v>131</v>
      </c>
    </row>
    <row r="29" spans="1:11" ht="14.25" thickBot="1">
      <c r="A29" s="1" t="s">
        <v>96</v>
      </c>
      <c r="B29" s="64">
        <f>'能力'!E$4+'能力'!B$13+10</f>
        <v>13</v>
      </c>
      <c r="C29" s="64">
        <f>'能力'!E$4</f>
        <v>3</v>
      </c>
      <c r="D29" s="2">
        <f>'能力'!G$16/2</f>
        <v>0</v>
      </c>
      <c r="I29" s="65" t="s">
        <v>126</v>
      </c>
      <c r="J29" s="65">
        <f>('能力'!E$2+'能力'!B$18)*('能力'!G28*0.2+1)</f>
        <v>3</v>
      </c>
      <c r="K29" s="86">
        <f>J29*60*60</f>
        <v>10800</v>
      </c>
    </row>
    <row r="30" spans="1:12" ht="14.25" thickBot="1">
      <c r="A30" s="3" t="s">
        <v>97</v>
      </c>
      <c r="B30" s="44"/>
      <c r="C30" s="45"/>
      <c r="D30" s="4"/>
      <c r="I30" s="36" t="s">
        <v>124</v>
      </c>
      <c r="J30" s="36">
        <f>('能力'!E$2+'能力'!B$19)*('能力'!G29*0.2+1)</f>
        <v>3</v>
      </c>
      <c r="K30" s="87">
        <f>J30*60*60</f>
        <v>10800</v>
      </c>
      <c r="L30" s="33"/>
    </row>
    <row r="31" spans="9:11" ht="13.5">
      <c r="I31" s="43" t="s">
        <v>125</v>
      </c>
      <c r="J31" s="43">
        <f>('能力'!E$4+'能力'!B$19)*('能力'!G29*0.2+1)</f>
        <v>3</v>
      </c>
      <c r="K31" s="88">
        <f>J31*60*60</f>
        <v>10800</v>
      </c>
    </row>
    <row r="32" spans="1:4" ht="13.5">
      <c r="A32" s="38" t="s">
        <v>106</v>
      </c>
      <c r="B32" s="40" t="s">
        <v>108</v>
      </c>
      <c r="C32" s="40" t="s">
        <v>100</v>
      </c>
      <c r="D32" s="37" t="s">
        <v>101</v>
      </c>
    </row>
    <row r="33" spans="1:9" ht="13.5">
      <c r="A33" s="1" t="s">
        <v>99</v>
      </c>
      <c r="B33" s="63">
        <f>'能力'!E$4+'能力'!B$12</f>
        <v>3</v>
      </c>
      <c r="C33" s="63">
        <f>'能力'!E$4</f>
        <v>3</v>
      </c>
      <c r="D33" s="2">
        <f>'能力'!G$19</f>
        <v>0</v>
      </c>
      <c r="I33" t="s">
        <v>111</v>
      </c>
    </row>
    <row r="34" spans="1:12" ht="14.25" thickBot="1">
      <c r="A34" s="1" t="s">
        <v>96</v>
      </c>
      <c r="B34" s="64">
        <f>'能力'!E$4+'能力'!B$13+11</f>
        <v>14</v>
      </c>
      <c r="C34" s="64">
        <f>'能力'!E$4</f>
        <v>3</v>
      </c>
      <c r="D34" s="2">
        <f>'能力'!G$19/2</f>
        <v>0</v>
      </c>
      <c r="I34" s="65" t="s">
        <v>120</v>
      </c>
      <c r="J34" s="66" t="s">
        <v>119</v>
      </c>
      <c r="K34" s="67" t="s">
        <v>121</v>
      </c>
      <c r="L34" s="33"/>
    </row>
    <row r="35" spans="1:11" ht="14.25" thickBot="1">
      <c r="A35" s="3" t="s">
        <v>97</v>
      </c>
      <c r="B35" s="44"/>
      <c r="C35" s="45"/>
      <c r="D35" s="4"/>
      <c r="I35" s="44">
        <v>0</v>
      </c>
      <c r="J35" s="45">
        <v>0</v>
      </c>
      <c r="K35" s="4">
        <f>(J35-I35)/3.5</f>
        <v>0</v>
      </c>
    </row>
    <row r="37" spans="1:10" ht="13.5">
      <c r="A37" s="38" t="s">
        <v>116</v>
      </c>
      <c r="B37" s="40" t="s">
        <v>114</v>
      </c>
      <c r="C37" s="37" t="s">
        <v>115</v>
      </c>
      <c r="I37" s="100" t="s">
        <v>132</v>
      </c>
      <c r="J37" s="100"/>
    </row>
    <row r="38" spans="1:12" ht="14.25" thickBot="1">
      <c r="A38" s="1" t="s">
        <v>112</v>
      </c>
      <c r="B38" s="14">
        <f>'能力'!E$2+'能力'!B$10</f>
        <v>3</v>
      </c>
      <c r="C38" s="2">
        <f>'能力'!B$10*2</f>
        <v>0</v>
      </c>
      <c r="I38" s="38" t="s">
        <v>122</v>
      </c>
      <c r="J38" s="40" t="s">
        <v>133</v>
      </c>
      <c r="K38" s="34" t="s">
        <v>134</v>
      </c>
      <c r="L38" s="35" t="s">
        <v>135</v>
      </c>
    </row>
    <row r="39" spans="1:12" ht="14.25" thickBot="1">
      <c r="A39" s="54" t="s">
        <v>117</v>
      </c>
      <c r="B39">
        <f>'能力'!E$2+'能力'!B$15</f>
        <v>3</v>
      </c>
      <c r="C39" s="2"/>
      <c r="I39" s="42">
        <v>0</v>
      </c>
      <c r="J39" s="35">
        <f>$I$39*1.5</f>
        <v>0</v>
      </c>
      <c r="K39" s="7" t="s">
        <v>136</v>
      </c>
      <c r="L39" s="7" t="s">
        <v>137</v>
      </c>
    </row>
    <row r="40" spans="1:12" ht="13.5">
      <c r="A40" s="54" t="s">
        <v>118</v>
      </c>
      <c r="B40">
        <f>'能力'!E$2+15</f>
        <v>18</v>
      </c>
      <c r="C40" s="2"/>
      <c r="J40" s="21">
        <f>$I$39*2</f>
        <v>0</v>
      </c>
      <c r="K40" s="7" t="s">
        <v>138</v>
      </c>
      <c r="L40" s="7" t="s">
        <v>139</v>
      </c>
    </row>
    <row r="41" spans="1:12" ht="13.5">
      <c r="A41" s="1" t="s">
        <v>113</v>
      </c>
      <c r="B41" s="14">
        <f>'能力'!E$5+'能力'!B$15</f>
        <v>3</v>
      </c>
      <c r="C41" s="2"/>
      <c r="J41" s="21">
        <f>$I$39*2.25</f>
        <v>0</v>
      </c>
      <c r="K41" s="7" t="s">
        <v>140</v>
      </c>
      <c r="L41" s="7" t="s">
        <v>141</v>
      </c>
    </row>
    <row r="42" spans="1:12" ht="13.5">
      <c r="A42" s="1" t="s">
        <v>68</v>
      </c>
      <c r="B42" s="14">
        <f>'能力'!E$3+'能力'!B$24</f>
        <v>3</v>
      </c>
      <c r="C42" s="2"/>
      <c r="J42" s="21">
        <f>$I$39*3</f>
        <v>0</v>
      </c>
      <c r="K42" s="8" t="s">
        <v>142</v>
      </c>
      <c r="L42" s="89" t="s">
        <v>143</v>
      </c>
    </row>
    <row r="43" spans="1:10" ht="13.5">
      <c r="A43" s="3" t="s">
        <v>69</v>
      </c>
      <c r="B43" s="15">
        <f>'能力'!E$6+'能力'!B$25</f>
        <v>3</v>
      </c>
      <c r="C43" s="4"/>
      <c r="J43" s="40"/>
    </row>
    <row r="44" ht="13.5">
      <c r="I44" t="s">
        <v>110</v>
      </c>
    </row>
    <row r="45" spans="9:11" ht="13.5">
      <c r="I45" s="91" t="s">
        <v>109</v>
      </c>
      <c r="J45" s="91"/>
      <c r="K45" s="91"/>
    </row>
  </sheetData>
  <sheetProtection/>
  <mergeCells count="5">
    <mergeCell ref="I45:K45"/>
    <mergeCell ref="D2:E2"/>
    <mergeCell ref="D1:E1"/>
    <mergeCell ref="I5:K5"/>
    <mergeCell ref="I37:J37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テト</dc:creator>
  <cp:keywords/>
  <dc:description/>
  <cp:lastModifiedBy>Owner</cp:lastModifiedBy>
  <dcterms:created xsi:type="dcterms:W3CDTF">2008-12-14T10:56:16Z</dcterms:created>
  <dcterms:modified xsi:type="dcterms:W3CDTF">2009-02-03T14:27:41Z</dcterms:modified>
  <cp:category/>
  <cp:version/>
  <cp:contentType/>
  <cp:contentStatus/>
</cp:coreProperties>
</file>