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45" windowWidth="13875" windowHeight="12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<sst xmlns="http://schemas.openxmlformats.org/spreadsheetml/2006/main" count="47" uniqueCount="30">
  <si>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物理ダメージ計算</t>
  </si>
  <si>
    <t>自分</t>
  </si>
  <si>
    <t>攻撃力</t>
  </si>
  <si>
    <t>相手</t>
  </si>
  <si>
    <t>防御力</t>
  </si>
  <si>
    <t>（合計）</t>
  </si>
  <si>
    <t>攻撃基本値</t>
  </si>
  <si>
    <t>防御基本値</t>
  </si>
  <si>
    <t>攻撃係数</t>
  </si>
  <si>
    <t>（自分の）先制攻撃</t>
  </si>
  <si>
    <t>同時に攻撃</t>
  </si>
  <si>
    <t>（相手の）先制攻撃</t>
  </si>
  <si>
    <t>●ジャッジによるダメージ倍率</t>
  </si>
  <si>
    <t>●基本ダメージ</t>
  </si>
  <si>
    <t>●与えるダメージ計算用</t>
  </si>
  <si>
    <t>基本値の差</t>
  </si>
  <si>
    <t>●ダメージ計算時の攻撃力・防御力</t>
  </si>
  <si>
    <t>●最小ダメージ</t>
  </si>
  <si>
    <t>●実際のダメージ（理論上の最低値）</t>
  </si>
  <si>
    <t>この色のところに数字を入力</t>
  </si>
  <si>
    <t>この色のところが確認できる数値です</t>
  </si>
  <si>
    <t>閉じるときは「保存しますか？」のメッセージが出ますが「いいえ」を選んでください。</t>
  </si>
  <si>
    <t>リーダー</t>
  </si>
  <si>
    <t>バトカ</t>
  </si>
  <si>
    <t>リーダー</t>
  </si>
  <si>
    <t>バトカ</t>
  </si>
  <si>
    <t>先制攻撃！</t>
  </si>
  <si>
    <t>相手の攻撃</t>
  </si>
  <si>
    <t>相手の先制攻撃！</t>
  </si>
  <si>
    <t>自分の攻撃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</si>
</sst>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showRowColHeaders="0" tabSelected="1" showOutlineSymbols="0" workbookViewId="0" topLeftCell="A1">
      <selection activeCell="D7" sqref="D7"/>
    </sheetView>
  </sheetViews>
  <sheetFormatPr defaultColWidth="9.00390625" defaultRowHeight="13.5" zeroHeight="1"/>
  <cols>
    <col min="12" max="16384" width="9.00390625" style="0" hidden="1" customWidth="1"/>
  </cols>
  <sheetData>
    <row r="1" ht="13.5"/>
    <row r="2" spans="2:5" ht="13.5" customHeight="1">
      <c r="B2" s="24" t="s">
        <v>0</v>
      </c>
      <c r="C2" s="24"/>
      <c r="D2" s="24"/>
      <c r="E2" s="24"/>
    </row>
    <row r="3" spans="2:5" ht="13.5" customHeight="1">
      <c r="B3" s="25"/>
      <c r="C3" s="25"/>
      <c r="D3" s="25"/>
      <c r="E3" s="25"/>
    </row>
    <row r="4" ht="13.5"/>
    <row r="5" ht="14.25" thickBot="1"/>
    <row r="6" spans="2:5" ht="14.25" thickBot="1">
      <c r="B6" s="22"/>
      <c r="C6" s="23"/>
      <c r="D6" s="9" t="s">
        <v>1</v>
      </c>
      <c r="E6" s="10" t="s">
        <v>3</v>
      </c>
    </row>
    <row r="7" spans="2:10" ht="13.5">
      <c r="B7" s="26" t="s">
        <v>2</v>
      </c>
      <c r="C7" s="11" t="s">
        <v>22</v>
      </c>
      <c r="D7" s="5"/>
      <c r="E7" s="6"/>
      <c r="G7" s="47" t="s">
        <v>19</v>
      </c>
      <c r="H7" s="47"/>
      <c r="I7" s="47"/>
      <c r="J7" s="47"/>
    </row>
    <row r="8" spans="2:10" ht="14.25" thickBot="1">
      <c r="B8" s="27"/>
      <c r="C8" s="12" t="s">
        <v>23</v>
      </c>
      <c r="D8" s="7"/>
      <c r="E8" s="8"/>
      <c r="G8" s="48" t="s">
        <v>20</v>
      </c>
      <c r="H8" s="48"/>
      <c r="I8" s="48"/>
      <c r="J8" s="48"/>
    </row>
    <row r="9" spans="2:10" ht="14.25" thickBot="1">
      <c r="B9" s="28"/>
      <c r="C9" s="13" t="s">
        <v>5</v>
      </c>
      <c r="D9" s="4">
        <f>D7+D8</f>
        <v>0</v>
      </c>
      <c r="E9" s="4">
        <f>E7+E8</f>
        <v>0</v>
      </c>
      <c r="G9" s="49" t="s">
        <v>21</v>
      </c>
      <c r="H9" s="50"/>
      <c r="I9" s="50"/>
      <c r="J9" s="51"/>
    </row>
    <row r="10" spans="2:10" ht="13.5">
      <c r="B10" s="29" t="s">
        <v>4</v>
      </c>
      <c r="C10" s="11" t="s">
        <v>24</v>
      </c>
      <c r="D10" s="5"/>
      <c r="E10" s="6"/>
      <c r="G10" s="52"/>
      <c r="H10" s="53"/>
      <c r="I10" s="53"/>
      <c r="J10" s="54"/>
    </row>
    <row r="11" spans="2:10" ht="14.25" thickBot="1">
      <c r="B11" s="30"/>
      <c r="C11" s="12" t="s">
        <v>25</v>
      </c>
      <c r="D11" s="7"/>
      <c r="E11" s="8"/>
      <c r="G11" s="55"/>
      <c r="H11" s="56"/>
      <c r="I11" s="56"/>
      <c r="J11" s="57"/>
    </row>
    <row r="12" spans="2:5" ht="14.25" thickBot="1">
      <c r="B12" s="31"/>
      <c r="C12" s="13" t="s">
        <v>5</v>
      </c>
      <c r="D12" s="4">
        <f>D10+D11</f>
        <v>0</v>
      </c>
      <c r="E12" s="4">
        <f>E10+E11</f>
        <v>0</v>
      </c>
    </row>
    <row r="13" ht="13.5"/>
    <row r="14" spans="2:7" ht="14.25" thickBot="1">
      <c r="B14" t="s">
        <v>16</v>
      </c>
      <c r="G14" t="s">
        <v>18</v>
      </c>
    </row>
    <row r="15" spans="2:10" ht="14.25" thickBot="1">
      <c r="B15" s="33"/>
      <c r="C15" s="33"/>
      <c r="D15" s="1" t="s">
        <v>1</v>
      </c>
      <c r="E15" s="1" t="s">
        <v>3</v>
      </c>
      <c r="G15" s="58"/>
      <c r="H15" s="59"/>
      <c r="I15" s="13" t="s">
        <v>1</v>
      </c>
      <c r="J15" s="14" t="s">
        <v>3</v>
      </c>
    </row>
    <row r="16" spans="2:10" ht="13.5">
      <c r="B16" s="32" t="s">
        <v>6</v>
      </c>
      <c r="C16" s="32"/>
      <c r="D16" s="2">
        <f>D7*3+D8*7</f>
        <v>0</v>
      </c>
      <c r="E16" s="2">
        <f>E7*3+E8*7</f>
        <v>0</v>
      </c>
      <c r="G16" s="43" t="s">
        <v>9</v>
      </c>
      <c r="H16" s="44"/>
      <c r="I16" s="18">
        <f>MAX(D36,ROUNDDOWN(D26*D30,0))</f>
        <v>40</v>
      </c>
      <c r="J16" s="15">
        <f>MAX(E36,ROUNDDOWN(E26*E30,0))</f>
        <v>60</v>
      </c>
    </row>
    <row r="17" spans="2:10" ht="13.5">
      <c r="B17" s="32" t="s">
        <v>7</v>
      </c>
      <c r="C17" s="32"/>
      <c r="D17" s="2">
        <f>D10*3+D11*7</f>
        <v>0</v>
      </c>
      <c r="E17" s="2">
        <f>E10*3+E11*7</f>
        <v>0</v>
      </c>
      <c r="G17" s="30" t="s">
        <v>10</v>
      </c>
      <c r="H17" s="45"/>
      <c r="I17" s="19">
        <f>MAX(D36,ROUNDDOWN(D26*D31,0))</f>
        <v>40</v>
      </c>
      <c r="J17" s="16">
        <f>MAX(E36,ROUNDDOWN(E26*E31,0))</f>
        <v>40</v>
      </c>
    </row>
    <row r="18" spans="7:10" ht="14.25" thickBot="1">
      <c r="G18" s="31" t="s">
        <v>11</v>
      </c>
      <c r="H18" s="46"/>
      <c r="I18" s="20">
        <f>MAX(D36,ROUNDDOWN(D26*D32,0))</f>
        <v>60</v>
      </c>
      <c r="J18" s="17">
        <f>MAX(E36,ROUNDDOWN(E26*E32,0))</f>
        <v>40</v>
      </c>
    </row>
    <row r="19" ht="13.5">
      <c r="B19" t="s">
        <v>14</v>
      </c>
    </row>
    <row r="20" spans="2:10" ht="13.5">
      <c r="B20" s="32"/>
      <c r="C20" s="32"/>
      <c r="D20" s="1" t="s">
        <v>1</v>
      </c>
      <c r="E20" s="1" t="s">
        <v>3</v>
      </c>
      <c r="G20" s="34" t="s">
        <v>26</v>
      </c>
      <c r="H20" s="35"/>
      <c r="I20" s="35"/>
      <c r="J20" s="36"/>
    </row>
    <row r="21" spans="2:10" ht="13.5">
      <c r="B21" s="32" t="s">
        <v>15</v>
      </c>
      <c r="C21" s="32"/>
      <c r="D21" s="2">
        <f>E16-D17</f>
        <v>0</v>
      </c>
      <c r="E21" s="2">
        <f>D16-E17</f>
        <v>0</v>
      </c>
      <c r="G21" s="37" t="str">
        <f>"相手に"&amp;J16&amp;"のダメージを与えた"</f>
        <v>相手に60のダメージを与えた</v>
      </c>
      <c r="H21" s="38"/>
      <c r="I21" s="38"/>
      <c r="J21" s="39"/>
    </row>
    <row r="22" spans="2:10" ht="13.5">
      <c r="B22" s="32" t="s">
        <v>8</v>
      </c>
      <c r="C22" s="32"/>
      <c r="D22" s="2">
        <f>IF(D21&gt;=0,0.04,0.02)</f>
        <v>0.04</v>
      </c>
      <c r="E22" s="2">
        <f>IF(E21&gt;=0,0.04,0.02)</f>
        <v>0.04</v>
      </c>
      <c r="G22" s="37" t="s">
        <v>27</v>
      </c>
      <c r="H22" s="38"/>
      <c r="I22" s="38"/>
      <c r="J22" s="39"/>
    </row>
    <row r="23" spans="7:10" ht="13.5">
      <c r="G23" s="40" t="str">
        <f>"自分は"&amp;I16&amp;"のダメージを受けた"</f>
        <v>自分は40のダメージを受けた</v>
      </c>
      <c r="H23" s="41"/>
      <c r="I23" s="41"/>
      <c r="J23" s="42"/>
    </row>
    <row r="24" spans="2:5" ht="13.5">
      <c r="B24" s="21" t="s">
        <v>13</v>
      </c>
      <c r="C24" s="21"/>
      <c r="D24" s="21"/>
      <c r="E24" s="21"/>
    </row>
    <row r="25" spans="2:10" ht="13.5">
      <c r="B25" s="33"/>
      <c r="C25" s="33"/>
      <c r="D25" s="63" t="s">
        <v>1</v>
      </c>
      <c r="E25" s="63" t="s">
        <v>3</v>
      </c>
      <c r="G25" s="34" t="s">
        <v>10</v>
      </c>
      <c r="H25" s="35"/>
      <c r="I25" s="35"/>
      <c r="J25" s="36"/>
    </row>
    <row r="26" spans="2:10" ht="13.5">
      <c r="B26" s="33"/>
      <c r="C26" s="33"/>
      <c r="D26" s="2">
        <f>40+D21*D22</f>
        <v>40</v>
      </c>
      <c r="E26" s="2">
        <f>40+E21*E22</f>
        <v>40</v>
      </c>
      <c r="G26" s="37" t="str">
        <f>"相手に"&amp;J17&amp;"のダメージを与えた"</f>
        <v>相手に40のダメージを与えた</v>
      </c>
      <c r="H26" s="38"/>
      <c r="I26" s="38"/>
      <c r="J26" s="39"/>
    </row>
    <row r="27" spans="7:10" ht="13.5">
      <c r="G27" s="40" t="str">
        <f>"自分は"&amp;I17&amp;"のダメージを受けた"</f>
        <v>自分は40のダメージを受けた</v>
      </c>
      <c r="H27" s="41"/>
      <c r="I27" s="41"/>
      <c r="J27" s="42"/>
    </row>
    <row r="28" spans="2:3" ht="13.5">
      <c r="B28" s="3" t="s">
        <v>12</v>
      </c>
      <c r="C28" s="3"/>
    </row>
    <row r="29" spans="2:10" ht="13.5">
      <c r="B29" s="32"/>
      <c r="C29" s="32"/>
      <c r="D29" s="1" t="s">
        <v>1</v>
      </c>
      <c r="E29" s="1" t="s">
        <v>3</v>
      </c>
      <c r="G29" s="34" t="s">
        <v>28</v>
      </c>
      <c r="H29" s="35"/>
      <c r="I29" s="35"/>
      <c r="J29" s="36"/>
    </row>
    <row r="30" spans="2:10" ht="13.5">
      <c r="B30" s="32" t="s">
        <v>9</v>
      </c>
      <c r="C30" s="32"/>
      <c r="D30" s="2">
        <v>1</v>
      </c>
      <c r="E30" s="2">
        <v>1.5</v>
      </c>
      <c r="G30" s="37" t="str">
        <f>"自分は"&amp;I18&amp;"のダメージを受けた"</f>
        <v>自分は60のダメージを受けた</v>
      </c>
      <c r="H30" s="38"/>
      <c r="I30" s="38"/>
      <c r="J30" s="39"/>
    </row>
    <row r="31" spans="2:10" ht="13.5">
      <c r="B31" s="32" t="s">
        <v>10</v>
      </c>
      <c r="C31" s="32"/>
      <c r="D31" s="2">
        <v>1</v>
      </c>
      <c r="E31" s="2">
        <v>1</v>
      </c>
      <c r="G31" s="60" t="s">
        <v>29</v>
      </c>
      <c r="H31" s="61"/>
      <c r="I31" s="61"/>
      <c r="J31" s="62"/>
    </row>
    <row r="32" spans="2:10" ht="13.5">
      <c r="B32" s="32" t="s">
        <v>11</v>
      </c>
      <c r="C32" s="32"/>
      <c r="D32" s="2">
        <v>1.5</v>
      </c>
      <c r="E32" s="2">
        <v>1</v>
      </c>
      <c r="G32" s="40" t="str">
        <f>"相手に"&amp;J18&amp;"のダメージを与えた"</f>
        <v>相手に40のダメージを与えた</v>
      </c>
      <c r="H32" s="41"/>
      <c r="I32" s="41"/>
      <c r="J32" s="42"/>
    </row>
    <row r="33" ht="13.5"/>
    <row r="34" spans="2:5" ht="13.5">
      <c r="B34" s="21" t="s">
        <v>17</v>
      </c>
      <c r="C34" s="21"/>
      <c r="D34" s="21"/>
      <c r="E34" s="21"/>
    </row>
    <row r="35" spans="2:5" ht="13.5">
      <c r="B35" s="33"/>
      <c r="C35" s="33"/>
      <c r="D35" s="63" t="s">
        <v>1</v>
      </c>
      <c r="E35" s="63" t="s">
        <v>3</v>
      </c>
    </row>
    <row r="36" spans="2:5" ht="13.5">
      <c r="B36" s="33"/>
      <c r="C36" s="33"/>
      <c r="D36" s="2">
        <v>20</v>
      </c>
      <c r="E36" s="2">
        <v>20</v>
      </c>
    </row>
    <row r="37" ht="13.5"/>
    <row r="38" ht="13.5"/>
    <row r="39" ht="13.5"/>
    <row r="40" ht="13.5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</sheetData>
  <sheetProtection sheet="1" objects="1" scenarios="1" selectLockedCells="1"/>
  <mergeCells count="36">
    <mergeCell ref="B35:C35"/>
    <mergeCell ref="B36:C36"/>
    <mergeCell ref="B25:C25"/>
    <mergeCell ref="B26:C26"/>
    <mergeCell ref="G32:J32"/>
    <mergeCell ref="G26:J26"/>
    <mergeCell ref="G27:J27"/>
    <mergeCell ref="G29:J29"/>
    <mergeCell ref="G31:J31"/>
    <mergeCell ref="G16:H16"/>
    <mergeCell ref="G17:H17"/>
    <mergeCell ref="G18:H18"/>
    <mergeCell ref="G7:J7"/>
    <mergeCell ref="G8:J8"/>
    <mergeCell ref="G9:J11"/>
    <mergeCell ref="G15:H15"/>
    <mergeCell ref="G20:J20"/>
    <mergeCell ref="G21:J21"/>
    <mergeCell ref="G22:J22"/>
    <mergeCell ref="G23:J23"/>
    <mergeCell ref="G25:J25"/>
    <mergeCell ref="B29:C29"/>
    <mergeCell ref="B30:C30"/>
    <mergeCell ref="B31:C31"/>
    <mergeCell ref="G30:J30"/>
    <mergeCell ref="B32:C32"/>
    <mergeCell ref="B16:C16"/>
    <mergeCell ref="B17:C17"/>
    <mergeCell ref="B15:C15"/>
    <mergeCell ref="B22:C22"/>
    <mergeCell ref="B21:C21"/>
    <mergeCell ref="B20:C20"/>
    <mergeCell ref="B6:C6"/>
    <mergeCell ref="B2:E3"/>
    <mergeCell ref="B7:B9"/>
    <mergeCell ref="B10:B1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2009-11-14T16:49:24Z</dcterms:created>
  <dcterms:modified xsi:type="dcterms:W3CDTF">2009-11-14T17:42:46Z</dcterms:modified>
  <cp:category/>
  <cp:version/>
  <cp:contentType/>
  <cp:contentStatus/>
</cp:coreProperties>
</file>