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476" windowWidth="15560" windowHeight="14780" tabRatio="500" activeTab="0"/>
  </bookViews>
  <sheets>
    <sheet name="希望リスト" sheetId="1" r:id="rId1"/>
    <sheet name="加算表" sheetId="2" r:id="rId2"/>
    <sheet name="北国消費表" sheetId="3" r:id="rId3"/>
    <sheet name="4国消費表" sheetId="4" r:id="rId4"/>
  </sheets>
  <definedNames>
    <definedName name="_xlnm._FilterDatabase" localSheetId="0" hidden="1">'希望リスト'!$B$3:$Z$39</definedName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<sst xmlns="http://schemas.openxmlformats.org/spreadsheetml/2006/main" count="628" uniqueCount="157">
  <si>
    <t>Yoshikun</t>
  </si>
  <si>
    <t>赤脚</t>
  </si>
  <si>
    <t>黒胴</t>
  </si>
  <si>
    <t>Reason</t>
  </si>
  <si>
    <t>Dran</t>
  </si>
  <si>
    <t>Ride</t>
  </si>
  <si>
    <t>Emillie</t>
  </si>
  <si>
    <t>Hongkong</t>
  </si>
  <si>
    <t>Shirousa</t>
  </si>
  <si>
    <t>Ikumi</t>
  </si>
  <si>
    <t>残Ｐ/北国</t>
  </si>
  <si>
    <t>残Ｐ/4国</t>
  </si>
  <si>
    <t>黒帽</t>
  </si>
  <si>
    <t>Oeppi</t>
  </si>
  <si>
    <t>Celena</t>
  </si>
  <si>
    <t>シ手</t>
  </si>
  <si>
    <t>シ背</t>
  </si>
  <si>
    <t>ナ背</t>
  </si>
  <si>
    <t>学ア</t>
  </si>
  <si>
    <t>白手</t>
  </si>
  <si>
    <t>踊ア</t>
  </si>
  <si>
    <t>赤帽</t>
  </si>
  <si>
    <t>赤帽</t>
  </si>
  <si>
    <t>侍</t>
  </si>
  <si>
    <t>侍？</t>
  </si>
  <si>
    <t>赤劣</t>
  </si>
  <si>
    <t>学手</t>
  </si>
  <si>
    <t>青劣？</t>
  </si>
  <si>
    <t>2009.6.23 直前のPデータ参照</t>
  </si>
  <si>
    <t>Character</t>
  </si>
  <si>
    <t>累計</t>
  </si>
  <si>
    <t>累計/北</t>
  </si>
  <si>
    <t>累計/4国</t>
  </si>
  <si>
    <t>4国ベース値</t>
  </si>
  <si>
    <t>北国ベース値</t>
  </si>
  <si>
    <t>ザルカバード、ボスディン氷河で消費したポイントを正の整数で入力する事</t>
  </si>
  <si>
    <t>4国、新裏で消費したポイントを正の整数で入力する事</t>
  </si>
  <si>
    <t>累計</t>
  </si>
  <si>
    <t>高額</t>
  </si>
  <si>
    <t>名前</t>
  </si>
  <si>
    <t>北国ポイント</t>
  </si>
  <si>
    <t>氷河</t>
  </si>
  <si>
    <t>氷河日付</t>
  </si>
  <si>
    <t>ザルカ</t>
  </si>
  <si>
    <t>ザルカ日付</t>
  </si>
  <si>
    <t>４国ポイント</t>
  </si>
  <si>
    <t>サンド</t>
  </si>
  <si>
    <t>サンド日付</t>
  </si>
  <si>
    <t>バス</t>
  </si>
  <si>
    <t>バス日付</t>
  </si>
  <si>
    <t>ウィン</t>
  </si>
  <si>
    <t>ウィン日付</t>
  </si>
  <si>
    <t>ジュノ</t>
  </si>
  <si>
    <t>ジュノ日付</t>
  </si>
  <si>
    <t>クフィム</t>
  </si>
  <si>
    <t>クフ日付</t>
  </si>
  <si>
    <t>バルクルム</t>
  </si>
  <si>
    <t>バル日付</t>
  </si>
  <si>
    <t>ブブリム</t>
  </si>
  <si>
    <t>ブブ日付</t>
  </si>
  <si>
    <t>タブナジア</t>
  </si>
  <si>
    <t>タブ日付</t>
  </si>
  <si>
    <t>無</t>
  </si>
  <si>
    <t>赤足</t>
  </si>
  <si>
    <t>赤手</t>
  </si>
  <si>
    <t>赤脚</t>
  </si>
  <si>
    <t>Darkandy</t>
  </si>
  <si>
    <t>青</t>
  </si>
  <si>
    <t>Drewin</t>
  </si>
  <si>
    <t>竜手</t>
  </si>
  <si>
    <t>竜足</t>
  </si>
  <si>
    <t>劣シ</t>
  </si>
  <si>
    <t>劣シ？</t>
  </si>
  <si>
    <t>Edir</t>
  </si>
  <si>
    <t>赤帽</t>
  </si>
  <si>
    <t>高額</t>
  </si>
  <si>
    <t>忍</t>
  </si>
  <si>
    <t>詩</t>
  </si>
  <si>
    <t>青ア</t>
  </si>
  <si>
    <t>Fury</t>
  </si>
  <si>
    <t>Gelande</t>
  </si>
  <si>
    <t>白手</t>
  </si>
  <si>
    <t>シ背</t>
  </si>
  <si>
    <t>ナ手</t>
  </si>
  <si>
    <t>Gertrude</t>
  </si>
  <si>
    <t>赤胴</t>
  </si>
  <si>
    <t>黒帽</t>
  </si>
  <si>
    <t>黒脚</t>
  </si>
  <si>
    <t>白足</t>
  </si>
  <si>
    <t>2007/10/</t>
  </si>
  <si>
    <t>白脚</t>
  </si>
  <si>
    <t>黒腰</t>
  </si>
  <si>
    <t>赤腰</t>
  </si>
  <si>
    <t>Gunbows</t>
  </si>
  <si>
    <t>踊背</t>
  </si>
  <si>
    <t>モ劣</t>
  </si>
  <si>
    <t>Glanatiss</t>
  </si>
  <si>
    <t>コ</t>
  </si>
  <si>
    <t>Heizo</t>
  </si>
  <si>
    <t>黒胴</t>
  </si>
  <si>
    <t>黒手</t>
  </si>
  <si>
    <t>狩腰</t>
  </si>
  <si>
    <t>Jukalord</t>
  </si>
  <si>
    <t>シ手</t>
  </si>
  <si>
    <t>Jyony</t>
  </si>
  <si>
    <t>Kaburagi</t>
  </si>
  <si>
    <t>踊</t>
  </si>
  <si>
    <t>踊手</t>
  </si>
  <si>
    <t>踊足</t>
  </si>
  <si>
    <t>白腰</t>
  </si>
  <si>
    <t>劣赤帽</t>
  </si>
  <si>
    <t>Kevinchoi</t>
  </si>
  <si>
    <t>学</t>
  </si>
  <si>
    <t>学ア</t>
  </si>
  <si>
    <t>Kusiusi</t>
  </si>
  <si>
    <t>Laia</t>
  </si>
  <si>
    <t>詩頭</t>
  </si>
  <si>
    <t>Ludwing</t>
  </si>
  <si>
    <t>学腰</t>
  </si>
  <si>
    <t>Magdario</t>
  </si>
  <si>
    <t>劣忍</t>
  </si>
  <si>
    <t>Masakiti</t>
  </si>
  <si>
    <t>忍手</t>
  </si>
  <si>
    <t>Msk</t>
  </si>
  <si>
    <t>劣赤</t>
  </si>
  <si>
    <t>Noririn</t>
  </si>
  <si>
    <t>Pyhon</t>
  </si>
  <si>
    <t>Shan</t>
  </si>
  <si>
    <t>竜頭</t>
  </si>
  <si>
    <t>ナ背</t>
  </si>
  <si>
    <t>ハイドラオーベール</t>
  </si>
  <si>
    <t>Shox</t>
  </si>
  <si>
    <t>踊頭</t>
  </si>
  <si>
    <t>踊ア</t>
  </si>
  <si>
    <t>忍腰</t>
  </si>
  <si>
    <t>劣狩脚</t>
  </si>
  <si>
    <t>Shylock</t>
  </si>
  <si>
    <t>劣黒足</t>
  </si>
  <si>
    <t>劣詩頭</t>
  </si>
  <si>
    <t>劣黒手</t>
  </si>
  <si>
    <t>劣黒胴</t>
  </si>
  <si>
    <t>Taboc</t>
  </si>
  <si>
    <t>Tarubon</t>
  </si>
  <si>
    <t>Terryho</t>
  </si>
  <si>
    <t>Tirett</t>
  </si>
  <si>
    <t>Tonro</t>
  </si>
  <si>
    <t>Tutu</t>
  </si>
  <si>
    <t>Unan</t>
  </si>
  <si>
    <t>ナ脚</t>
  </si>
  <si>
    <t>ナ胴</t>
  </si>
  <si>
    <t>劣モ</t>
  </si>
  <si>
    <t>Vikarr</t>
  </si>
  <si>
    <t>Wilock</t>
  </si>
  <si>
    <t>黒足</t>
  </si>
  <si>
    <t>Wold</t>
  </si>
  <si>
    <t>Yokouchi</t>
  </si>
  <si>
    <t>戦腰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</si>
</sst>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"/>
  </numFmts>
  <fonts count="2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name val="Lucida Grande"/>
      <family val="0"/>
    </font>
    <font>
      <sz val="10"/>
      <name val="Osaka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color indexed="10"/>
      <name val="ＭＳ Ｐゴシック"/>
      <family val="0"/>
    </font>
    <font>
      <sz val="11"/>
      <color indexed="10"/>
      <name val="Lucida Grande"/>
      <family val="0"/>
    </font>
    <font>
      <sz val="14"/>
      <name val="ＭＳ Ｐゴシック"/>
      <family val="0"/>
    </font>
    <font>
      <sz val="20"/>
      <color indexed="10"/>
      <name val="ＭＳ Ｐゴシック"/>
      <family val="0"/>
    </font>
    <font>
      <sz val="12"/>
      <name val="ＭＳ Ｐゴシック"/>
      <family val="0"/>
    </font>
    <font>
      <sz val="11"/>
      <name val="Osaka"/>
      <family val="0"/>
    </font>
    <font>
      <sz val="12"/>
      <color indexed="12"/>
      <name val="Osaka"/>
      <family val="0"/>
    </font>
    <font>
      <sz val="14"/>
      <color indexed="12"/>
      <name val="Osaka"/>
      <family val="0"/>
    </font>
    <font>
      <sz val="14"/>
      <color indexed="10"/>
      <name val="ＭＳ Ｐゴシック"/>
      <family val="0"/>
    </font>
    <font>
      <sz val="14"/>
      <color indexed="12"/>
      <name val="ＭＳ Ｐゴシック"/>
      <family val="0"/>
    </font>
    <font>
      <sz val="11"/>
      <color indexed="10"/>
      <name val="Osaka"/>
      <family val="0"/>
    </font>
    <font>
      <sz val="12"/>
      <color indexed="18"/>
      <name val="Osaka"/>
      <family val="0"/>
    </font>
    <font>
      <sz val="14"/>
      <color indexed="18"/>
      <name val="Osaka"/>
      <family val="0"/>
    </font>
    <font>
      <sz val="11"/>
      <color indexed="18"/>
      <name val="Osak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Dashed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slantDashDot"/>
    </border>
    <border>
      <left>
        <color indexed="63"/>
      </left>
      <right>
        <color indexed="63"/>
      </right>
      <top style="medium"/>
      <bottom style="slantDashDot"/>
    </border>
    <border>
      <left>
        <color indexed="63"/>
      </left>
      <right>
        <color indexed="63"/>
      </right>
      <top style="slantDashDot"/>
      <bottom style="hair"/>
    </border>
    <border>
      <left>
        <color indexed="63"/>
      </left>
      <right style="mediumDashed"/>
      <top>
        <color indexed="63"/>
      </top>
      <bottom style="hair"/>
    </border>
    <border>
      <left>
        <color indexed="63"/>
      </left>
      <right style="mediumDashed"/>
      <top style="hair"/>
      <bottom style="hair"/>
    </border>
    <border>
      <left>
        <color indexed="63"/>
      </left>
      <right style="mediumDashed"/>
      <top style="hair"/>
      <bottom style="medium"/>
    </border>
    <border>
      <left>
        <color indexed="63"/>
      </left>
      <right style="mediumDashed"/>
      <top style="medium"/>
      <bottom style="slantDashDot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14" fontId="14" fillId="0" borderId="19" xfId="0" applyNumberFormat="1" applyFont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14" fontId="14" fillId="0" borderId="20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Z8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" sqref="I4:I83"/>
    </sheetView>
  </sheetViews>
  <sheetFormatPr defaultColWidth="13.00390625" defaultRowHeight="13.5"/>
  <cols>
    <col min="1" max="1" width="12.875" style="24" customWidth="1"/>
    <col min="2" max="2" width="12.875" style="56" customWidth="1"/>
    <col min="3" max="3" width="0" style="24" hidden="1" customWidth="1"/>
    <col min="4" max="4" width="12.875" style="55" customWidth="1"/>
    <col min="5" max="27" width="12.875" style="25" customWidth="1"/>
    <col min="28" max="16384" width="12.875" style="24" customWidth="1"/>
  </cols>
  <sheetData>
    <row r="3" spans="2:26" ht="18">
      <c r="B3" s="57" t="s">
        <v>39</v>
      </c>
      <c r="C3" s="26"/>
      <c r="D3" s="53" t="s">
        <v>40</v>
      </c>
      <c r="E3" s="27" t="s">
        <v>41</v>
      </c>
      <c r="F3" s="27" t="s">
        <v>42</v>
      </c>
      <c r="G3" s="27" t="s">
        <v>43</v>
      </c>
      <c r="H3" s="27" t="s">
        <v>44</v>
      </c>
      <c r="I3" s="28" t="s">
        <v>45</v>
      </c>
      <c r="J3" s="27" t="s">
        <v>46</v>
      </c>
      <c r="K3" s="27" t="s">
        <v>47</v>
      </c>
      <c r="L3" s="27" t="s">
        <v>48</v>
      </c>
      <c r="M3" s="27" t="s">
        <v>49</v>
      </c>
      <c r="N3" s="27" t="s">
        <v>50</v>
      </c>
      <c r="O3" s="27" t="s">
        <v>51</v>
      </c>
      <c r="P3" s="27" t="s">
        <v>52</v>
      </c>
      <c r="Q3" s="27" t="s">
        <v>53</v>
      </c>
      <c r="R3" s="28" t="s">
        <v>45</v>
      </c>
      <c r="S3" s="27" t="s">
        <v>54</v>
      </c>
      <c r="T3" s="27" t="s">
        <v>55</v>
      </c>
      <c r="U3" s="27" t="s">
        <v>56</v>
      </c>
      <c r="V3" s="27" t="s">
        <v>57</v>
      </c>
      <c r="W3" s="27" t="s">
        <v>58</v>
      </c>
      <c r="X3" s="27" t="s">
        <v>59</v>
      </c>
      <c r="Y3" s="27" t="s">
        <v>60</v>
      </c>
      <c r="Z3" s="29" t="s">
        <v>61</v>
      </c>
    </row>
    <row r="4" spans="2:26" ht="19.5">
      <c r="B4" s="58" t="s">
        <v>66</v>
      </c>
      <c r="C4" s="30" t="s">
        <v>3</v>
      </c>
      <c r="D4" s="54">
        <f>'加算表'!G3</f>
        <v>75</v>
      </c>
      <c r="E4" s="31" t="s">
        <v>62</v>
      </c>
      <c r="F4" s="31" t="s">
        <v>62</v>
      </c>
      <c r="G4" s="31" t="s">
        <v>67</v>
      </c>
      <c r="H4" s="32">
        <v>38222</v>
      </c>
      <c r="I4" s="33">
        <f>'加算表'!H3</f>
        <v>81</v>
      </c>
      <c r="J4" s="31" t="s">
        <v>67</v>
      </c>
      <c r="K4" s="32">
        <v>38222</v>
      </c>
      <c r="L4" s="31" t="s">
        <v>67</v>
      </c>
      <c r="M4" s="32">
        <v>38222</v>
      </c>
      <c r="N4" s="31" t="s">
        <v>67</v>
      </c>
      <c r="O4" s="32">
        <v>38222</v>
      </c>
      <c r="P4" s="31" t="s">
        <v>67</v>
      </c>
      <c r="Q4" s="32">
        <v>38222</v>
      </c>
      <c r="R4" s="33">
        <f>I4</f>
        <v>81</v>
      </c>
      <c r="S4" s="31" t="s">
        <v>67</v>
      </c>
      <c r="T4" s="32">
        <v>38222</v>
      </c>
      <c r="U4" s="31" t="s">
        <v>67</v>
      </c>
      <c r="V4" s="32">
        <v>38222</v>
      </c>
      <c r="W4" s="31" t="s">
        <v>67</v>
      </c>
      <c r="X4" s="32">
        <v>38222</v>
      </c>
      <c r="Y4" s="31" t="s">
        <v>62</v>
      </c>
      <c r="Z4" s="34" t="s">
        <v>62</v>
      </c>
    </row>
    <row r="5" spans="2:26" ht="19.5">
      <c r="B5" s="58" t="s">
        <v>68</v>
      </c>
      <c r="C5" s="30" t="s">
        <v>4</v>
      </c>
      <c r="D5" s="54">
        <f>'加算表'!G4</f>
        <v>69</v>
      </c>
      <c r="E5" s="31" t="s">
        <v>62</v>
      </c>
      <c r="F5" s="31" t="s">
        <v>62</v>
      </c>
      <c r="G5" s="31" t="s">
        <v>62</v>
      </c>
      <c r="H5" s="31" t="s">
        <v>62</v>
      </c>
      <c r="I5" s="33">
        <f>'加算表'!H4</f>
        <v>139</v>
      </c>
      <c r="J5" s="31" t="s">
        <v>69</v>
      </c>
      <c r="K5" s="32">
        <v>38341</v>
      </c>
      <c r="L5" s="31" t="s">
        <v>62</v>
      </c>
      <c r="M5" s="31" t="s">
        <v>62</v>
      </c>
      <c r="N5" s="31" t="s">
        <v>62</v>
      </c>
      <c r="O5" s="31" t="s">
        <v>62</v>
      </c>
      <c r="P5" s="31" t="s">
        <v>70</v>
      </c>
      <c r="Q5" s="32">
        <v>38341</v>
      </c>
      <c r="R5" s="33">
        <f>I5</f>
        <v>139</v>
      </c>
      <c r="S5" s="31" t="s">
        <v>71</v>
      </c>
      <c r="T5" s="32">
        <v>37445</v>
      </c>
      <c r="U5" s="31" t="s">
        <v>71</v>
      </c>
      <c r="V5" s="32">
        <v>37445</v>
      </c>
      <c r="W5" s="31" t="s">
        <v>71</v>
      </c>
      <c r="X5" s="32">
        <v>37445</v>
      </c>
      <c r="Y5" s="31" t="s">
        <v>72</v>
      </c>
      <c r="Z5" s="35">
        <v>38341</v>
      </c>
    </row>
    <row r="6" spans="2:26" ht="19.5">
      <c r="B6" s="58" t="s">
        <v>73</v>
      </c>
      <c r="C6" s="30" t="s">
        <v>5</v>
      </c>
      <c r="D6" s="54">
        <f>'加算表'!G5</f>
        <v>16</v>
      </c>
      <c r="E6" s="31" t="s">
        <v>62</v>
      </c>
      <c r="F6" s="31" t="s">
        <v>62</v>
      </c>
      <c r="G6" s="31" t="s">
        <v>74</v>
      </c>
      <c r="H6" s="32">
        <v>38502</v>
      </c>
      <c r="I6" s="33">
        <f>'加算表'!H5</f>
        <v>106</v>
      </c>
      <c r="J6" s="31" t="s">
        <v>75</v>
      </c>
      <c r="K6" s="32">
        <v>38502</v>
      </c>
      <c r="L6" s="31" t="s">
        <v>62</v>
      </c>
      <c r="M6" s="31" t="s">
        <v>62</v>
      </c>
      <c r="N6" s="31" t="s">
        <v>76</v>
      </c>
      <c r="O6" s="32">
        <v>38502</v>
      </c>
      <c r="P6" s="31" t="s">
        <v>77</v>
      </c>
      <c r="Q6" s="32">
        <v>38467</v>
      </c>
      <c r="R6" s="33">
        <f aca="true" t="shared" si="0" ref="R6:R69">I6</f>
        <v>106</v>
      </c>
      <c r="S6" s="31" t="s">
        <v>1</v>
      </c>
      <c r="T6" s="32">
        <v>38537</v>
      </c>
      <c r="U6" s="31" t="s">
        <v>78</v>
      </c>
      <c r="V6" s="32">
        <v>38258</v>
      </c>
      <c r="W6" s="31" t="s">
        <v>78</v>
      </c>
      <c r="X6" s="32">
        <v>38258</v>
      </c>
      <c r="Y6" s="31" t="s">
        <v>74</v>
      </c>
      <c r="Z6" s="35">
        <v>38502</v>
      </c>
    </row>
    <row r="7" spans="2:26" ht="19.5">
      <c r="B7" s="58" t="s">
        <v>79</v>
      </c>
      <c r="C7" s="30" t="s">
        <v>6</v>
      </c>
      <c r="D7" s="54">
        <f>'加算表'!G6</f>
        <v>110</v>
      </c>
      <c r="E7" s="31" t="s">
        <v>62</v>
      </c>
      <c r="F7" s="31" t="s">
        <v>62</v>
      </c>
      <c r="G7" s="31" t="s">
        <v>67</v>
      </c>
      <c r="H7" s="32">
        <v>38229</v>
      </c>
      <c r="I7" s="33">
        <f>'加算表'!H6</f>
        <v>160</v>
      </c>
      <c r="J7" s="31" t="s">
        <v>67</v>
      </c>
      <c r="K7" s="32">
        <v>38229</v>
      </c>
      <c r="L7" s="31" t="s">
        <v>67</v>
      </c>
      <c r="M7" s="32">
        <v>38229</v>
      </c>
      <c r="N7" s="31" t="s">
        <v>67</v>
      </c>
      <c r="O7" s="32">
        <v>38229</v>
      </c>
      <c r="P7" s="31" t="s">
        <v>67</v>
      </c>
      <c r="Q7" s="32">
        <v>38229</v>
      </c>
      <c r="R7" s="33">
        <f t="shared" si="0"/>
        <v>160</v>
      </c>
      <c r="S7" s="31" t="s">
        <v>67</v>
      </c>
      <c r="T7" s="32">
        <v>38229</v>
      </c>
      <c r="U7" s="31" t="s">
        <v>67</v>
      </c>
      <c r="V7" s="32">
        <v>38229</v>
      </c>
      <c r="W7" s="31" t="s">
        <v>67</v>
      </c>
      <c r="X7" s="32">
        <v>38229</v>
      </c>
      <c r="Y7" s="31" t="s">
        <v>62</v>
      </c>
      <c r="Z7" s="34" t="s">
        <v>62</v>
      </c>
    </row>
    <row r="8" spans="2:26" ht="19.5">
      <c r="B8" s="58" t="s">
        <v>80</v>
      </c>
      <c r="C8" s="30"/>
      <c r="D8" s="54">
        <f>'加算表'!G7</f>
        <v>38</v>
      </c>
      <c r="E8" s="31" t="s">
        <v>62</v>
      </c>
      <c r="F8" s="31" t="s">
        <v>62</v>
      </c>
      <c r="G8" s="31" t="s">
        <v>81</v>
      </c>
      <c r="H8" s="32">
        <v>38446</v>
      </c>
      <c r="I8" s="33">
        <f>'加算表'!H7</f>
        <v>198</v>
      </c>
      <c r="J8" s="31" t="s">
        <v>62</v>
      </c>
      <c r="K8" s="31" t="s">
        <v>62</v>
      </c>
      <c r="L8" s="31" t="s">
        <v>62</v>
      </c>
      <c r="M8" s="31" t="s">
        <v>62</v>
      </c>
      <c r="N8" s="31" t="s">
        <v>62</v>
      </c>
      <c r="O8" s="31" t="s">
        <v>62</v>
      </c>
      <c r="P8" s="31" t="s">
        <v>62</v>
      </c>
      <c r="Q8" s="31" t="s">
        <v>62</v>
      </c>
      <c r="R8" s="33">
        <f t="shared" si="0"/>
        <v>198</v>
      </c>
      <c r="S8" s="31" t="s">
        <v>82</v>
      </c>
      <c r="T8" s="32">
        <v>37445</v>
      </c>
      <c r="U8" s="31" t="s">
        <v>82</v>
      </c>
      <c r="V8" s="32">
        <v>37445</v>
      </c>
      <c r="W8" s="31" t="s">
        <v>83</v>
      </c>
      <c r="X8" s="32">
        <v>38397</v>
      </c>
      <c r="Y8" s="31" t="s">
        <v>81</v>
      </c>
      <c r="Z8" s="35">
        <v>38397</v>
      </c>
    </row>
    <row r="9" spans="2:26" ht="19.5">
      <c r="B9" s="58" t="s">
        <v>84</v>
      </c>
      <c r="C9" s="30"/>
      <c r="D9" s="54">
        <f>'加算表'!G8</f>
        <v>98</v>
      </c>
      <c r="E9" s="31" t="s">
        <v>85</v>
      </c>
      <c r="F9" s="32">
        <v>37768</v>
      </c>
      <c r="G9" s="31" t="s">
        <v>86</v>
      </c>
      <c r="H9" s="32">
        <v>38306</v>
      </c>
      <c r="I9" s="33">
        <f>'加算表'!H8</f>
        <v>120</v>
      </c>
      <c r="J9" s="31" t="s">
        <v>63</v>
      </c>
      <c r="K9" s="32">
        <v>37767</v>
      </c>
      <c r="L9" s="31" t="s">
        <v>87</v>
      </c>
      <c r="M9" s="32">
        <v>37768</v>
      </c>
      <c r="N9" s="31" t="s">
        <v>88</v>
      </c>
      <c r="O9" s="31" t="s">
        <v>89</v>
      </c>
      <c r="P9" s="31" t="s">
        <v>90</v>
      </c>
      <c r="Q9" s="32">
        <v>37907</v>
      </c>
      <c r="R9" s="33">
        <f t="shared" si="0"/>
        <v>120</v>
      </c>
      <c r="S9" s="31" t="s">
        <v>87</v>
      </c>
      <c r="T9" s="32">
        <v>37907</v>
      </c>
      <c r="U9" s="31" t="s">
        <v>91</v>
      </c>
      <c r="V9" s="32">
        <v>37907</v>
      </c>
      <c r="W9" s="31" t="s">
        <v>92</v>
      </c>
      <c r="X9" s="32">
        <v>37907</v>
      </c>
      <c r="Y9" s="31" t="s">
        <v>62</v>
      </c>
      <c r="Z9" s="34" t="s">
        <v>62</v>
      </c>
    </row>
    <row r="10" spans="2:26" ht="19.5">
      <c r="B10" s="58" t="s">
        <v>93</v>
      </c>
      <c r="C10" s="30"/>
      <c r="D10" s="54">
        <f>'加算表'!G9</f>
        <v>8</v>
      </c>
      <c r="E10" s="31" t="s">
        <v>62</v>
      </c>
      <c r="F10" s="31" t="s">
        <v>62</v>
      </c>
      <c r="G10" s="31" t="s">
        <v>62</v>
      </c>
      <c r="H10" s="31" t="s">
        <v>62</v>
      </c>
      <c r="I10" s="33">
        <f>'加算表'!H9</f>
        <v>48</v>
      </c>
      <c r="J10" s="31" t="s">
        <v>62</v>
      </c>
      <c r="K10" s="31" t="s">
        <v>62</v>
      </c>
      <c r="L10" s="31" t="s">
        <v>62</v>
      </c>
      <c r="M10" s="31" t="s">
        <v>62</v>
      </c>
      <c r="N10" s="31" t="s">
        <v>62</v>
      </c>
      <c r="O10" s="31" t="s">
        <v>62</v>
      </c>
      <c r="P10" s="31" t="s">
        <v>62</v>
      </c>
      <c r="Q10" s="31" t="s">
        <v>62</v>
      </c>
      <c r="R10" s="33">
        <f t="shared" si="0"/>
        <v>48</v>
      </c>
      <c r="S10" s="31" t="s">
        <v>62</v>
      </c>
      <c r="T10" s="31" t="s">
        <v>62</v>
      </c>
      <c r="U10" s="31" t="s">
        <v>94</v>
      </c>
      <c r="V10" s="32">
        <v>38362</v>
      </c>
      <c r="W10" s="31" t="s">
        <v>95</v>
      </c>
      <c r="X10" s="32">
        <v>38362</v>
      </c>
      <c r="Y10" s="31" t="s">
        <v>62</v>
      </c>
      <c r="Z10" s="34" t="s">
        <v>62</v>
      </c>
    </row>
    <row r="11" spans="2:26" ht="19.5">
      <c r="B11" s="58" t="s">
        <v>96</v>
      </c>
      <c r="C11" s="30"/>
      <c r="D11" s="54">
        <f>'加算表'!G10</f>
        <v>20</v>
      </c>
      <c r="E11" s="31" t="s">
        <v>62</v>
      </c>
      <c r="F11" s="31" t="s">
        <v>62</v>
      </c>
      <c r="G11" s="31" t="s">
        <v>97</v>
      </c>
      <c r="H11" s="32">
        <v>38306</v>
      </c>
      <c r="I11" s="33">
        <f>'加算表'!H10</f>
        <v>28</v>
      </c>
      <c r="J11" s="31" t="s">
        <v>97</v>
      </c>
      <c r="K11" s="32">
        <v>38306</v>
      </c>
      <c r="L11" s="31" t="s">
        <v>62</v>
      </c>
      <c r="M11" s="31" t="s">
        <v>62</v>
      </c>
      <c r="N11" s="31" t="s">
        <v>62</v>
      </c>
      <c r="O11" s="31" t="s">
        <v>62</v>
      </c>
      <c r="P11" s="31" t="s">
        <v>97</v>
      </c>
      <c r="Q11" s="32">
        <v>38306</v>
      </c>
      <c r="R11" s="33">
        <f t="shared" si="0"/>
        <v>28</v>
      </c>
      <c r="S11" s="31" t="s">
        <v>97</v>
      </c>
      <c r="T11" s="32">
        <v>38306</v>
      </c>
      <c r="U11" s="31" t="s">
        <v>97</v>
      </c>
      <c r="V11" s="32">
        <v>38306</v>
      </c>
      <c r="W11" s="31" t="s">
        <v>97</v>
      </c>
      <c r="X11" s="32">
        <v>38306</v>
      </c>
      <c r="Y11" s="31" t="s">
        <v>97</v>
      </c>
      <c r="Z11" s="35">
        <v>38306</v>
      </c>
    </row>
    <row r="12" spans="2:26" ht="19.5">
      <c r="B12" s="58" t="s">
        <v>98</v>
      </c>
      <c r="C12" s="30"/>
      <c r="D12" s="54">
        <f>'加算表'!G11</f>
        <v>57</v>
      </c>
      <c r="E12" s="31" t="s">
        <v>99</v>
      </c>
      <c r="F12" s="32">
        <v>38397</v>
      </c>
      <c r="G12" s="31" t="s">
        <v>81</v>
      </c>
      <c r="H12" s="32">
        <v>38229</v>
      </c>
      <c r="I12" s="33">
        <f>'加算表'!H11</f>
        <v>89</v>
      </c>
      <c r="J12" s="31" t="s">
        <v>62</v>
      </c>
      <c r="K12" s="31" t="s">
        <v>62</v>
      </c>
      <c r="L12" s="31" t="s">
        <v>62</v>
      </c>
      <c r="M12" s="31" t="s">
        <v>62</v>
      </c>
      <c r="N12" s="31" t="s">
        <v>100</v>
      </c>
      <c r="O12" s="32">
        <v>37767</v>
      </c>
      <c r="P12" s="31" t="s">
        <v>62</v>
      </c>
      <c r="Q12" s="31" t="s">
        <v>62</v>
      </c>
      <c r="R12" s="33">
        <f t="shared" si="0"/>
        <v>89</v>
      </c>
      <c r="S12" s="31" t="s">
        <v>101</v>
      </c>
      <c r="T12" s="32">
        <v>38320</v>
      </c>
      <c r="U12" s="31" t="s">
        <v>88</v>
      </c>
      <c r="V12" s="32">
        <v>38320</v>
      </c>
      <c r="W12" s="31" t="s">
        <v>100</v>
      </c>
      <c r="X12" s="32">
        <v>38320</v>
      </c>
      <c r="Y12" s="31" t="s">
        <v>81</v>
      </c>
      <c r="Z12" s="35">
        <v>38397</v>
      </c>
    </row>
    <row r="13" spans="2:26" ht="19.5">
      <c r="B13" s="58" t="s">
        <v>102</v>
      </c>
      <c r="C13" s="30"/>
      <c r="D13" s="54">
        <f>'加算表'!G12</f>
        <v>10</v>
      </c>
      <c r="E13" s="31" t="s">
        <v>62</v>
      </c>
      <c r="F13" s="31" t="s">
        <v>62</v>
      </c>
      <c r="G13" s="31" t="s">
        <v>103</v>
      </c>
      <c r="H13" s="32">
        <v>37445</v>
      </c>
      <c r="I13" s="33">
        <f>'加算表'!H12</f>
        <v>32</v>
      </c>
      <c r="J13" s="31" t="s">
        <v>75</v>
      </c>
      <c r="K13" s="32">
        <v>37445</v>
      </c>
      <c r="L13" s="31" t="s">
        <v>75</v>
      </c>
      <c r="M13" s="32">
        <v>37445</v>
      </c>
      <c r="N13" s="31" t="s">
        <v>75</v>
      </c>
      <c r="O13" s="32">
        <v>37445</v>
      </c>
      <c r="P13" s="31" t="s">
        <v>75</v>
      </c>
      <c r="Q13" s="32">
        <v>37445</v>
      </c>
      <c r="R13" s="33">
        <f t="shared" si="0"/>
        <v>32</v>
      </c>
      <c r="S13" s="31" t="s">
        <v>62</v>
      </c>
      <c r="T13" s="31" t="s">
        <v>62</v>
      </c>
      <c r="U13" s="31" t="s">
        <v>62</v>
      </c>
      <c r="V13" s="31" t="s">
        <v>62</v>
      </c>
      <c r="W13" s="31" t="s">
        <v>62</v>
      </c>
      <c r="X13" s="31" t="s">
        <v>62</v>
      </c>
      <c r="Y13" s="31" t="s">
        <v>62</v>
      </c>
      <c r="Z13" s="34" t="s">
        <v>62</v>
      </c>
    </row>
    <row r="14" spans="2:26" ht="19.5">
      <c r="B14" s="58" t="s">
        <v>104</v>
      </c>
      <c r="C14" s="30"/>
      <c r="D14" s="54">
        <f>'加算表'!G13</f>
        <v>74</v>
      </c>
      <c r="E14" s="31" t="s">
        <v>62</v>
      </c>
      <c r="F14" s="31" t="s">
        <v>62</v>
      </c>
      <c r="G14" s="31" t="s">
        <v>74</v>
      </c>
      <c r="H14" s="32">
        <v>37445</v>
      </c>
      <c r="I14" s="33">
        <f>'加算表'!H13</f>
        <v>96</v>
      </c>
      <c r="J14" s="31" t="s">
        <v>62</v>
      </c>
      <c r="K14" s="31" t="s">
        <v>62</v>
      </c>
      <c r="L14" s="31" t="s">
        <v>62</v>
      </c>
      <c r="M14" s="31" t="s">
        <v>62</v>
      </c>
      <c r="N14" s="31" t="s">
        <v>62</v>
      </c>
      <c r="O14" s="31" t="s">
        <v>62</v>
      </c>
      <c r="P14" s="31" t="s">
        <v>65</v>
      </c>
      <c r="Q14" s="32">
        <v>37445</v>
      </c>
      <c r="R14" s="33">
        <f t="shared" si="0"/>
        <v>96</v>
      </c>
      <c r="S14" s="31" t="s">
        <v>65</v>
      </c>
      <c r="T14" s="32">
        <v>37802</v>
      </c>
      <c r="U14" s="31" t="s">
        <v>62</v>
      </c>
      <c r="V14" s="31" t="s">
        <v>62</v>
      </c>
      <c r="W14" s="31" t="s">
        <v>62</v>
      </c>
      <c r="X14" s="31" t="s">
        <v>62</v>
      </c>
      <c r="Y14" s="31" t="s">
        <v>62</v>
      </c>
      <c r="Z14" s="34" t="s">
        <v>62</v>
      </c>
    </row>
    <row r="15" spans="2:26" ht="19.5">
      <c r="B15" s="58" t="s">
        <v>105</v>
      </c>
      <c r="C15" s="30"/>
      <c r="D15" s="54">
        <f>'加算表'!G14</f>
        <v>159</v>
      </c>
      <c r="E15" s="31" t="s">
        <v>62</v>
      </c>
      <c r="F15" s="31" t="s">
        <v>62</v>
      </c>
      <c r="G15" s="31" t="s">
        <v>62</v>
      </c>
      <c r="H15" s="31" t="s">
        <v>62</v>
      </c>
      <c r="I15" s="33">
        <f>'加算表'!H14</f>
        <v>207</v>
      </c>
      <c r="J15" s="31" t="s">
        <v>106</v>
      </c>
      <c r="K15" s="32">
        <v>38328</v>
      </c>
      <c r="L15" s="31" t="s">
        <v>62</v>
      </c>
      <c r="M15" s="31" t="s">
        <v>62</v>
      </c>
      <c r="N15" s="31" t="s">
        <v>62</v>
      </c>
      <c r="O15" s="31" t="s">
        <v>62</v>
      </c>
      <c r="P15" s="31" t="s">
        <v>108</v>
      </c>
      <c r="Q15" s="32">
        <v>38328</v>
      </c>
      <c r="R15" s="33">
        <f t="shared" si="0"/>
        <v>207</v>
      </c>
      <c r="S15" s="31" t="s">
        <v>109</v>
      </c>
      <c r="T15" s="32">
        <v>38264</v>
      </c>
      <c r="U15" s="31" t="s">
        <v>110</v>
      </c>
      <c r="V15" s="32">
        <v>38264</v>
      </c>
      <c r="W15" s="31" t="s">
        <v>106</v>
      </c>
      <c r="X15" s="32">
        <v>38327</v>
      </c>
      <c r="Y15" s="31" t="s">
        <v>106</v>
      </c>
      <c r="Z15" s="35">
        <v>38327</v>
      </c>
    </row>
    <row r="16" spans="2:26" ht="19.5">
      <c r="B16" s="58" t="s">
        <v>111</v>
      </c>
      <c r="C16" s="30" t="s">
        <v>7</v>
      </c>
      <c r="D16" s="54">
        <f>'加算表'!G15</f>
        <v>113</v>
      </c>
      <c r="E16" s="31" t="s">
        <v>62</v>
      </c>
      <c r="F16" s="31" t="s">
        <v>62</v>
      </c>
      <c r="G16" s="31" t="s">
        <v>62</v>
      </c>
      <c r="H16" s="31" t="s">
        <v>62</v>
      </c>
      <c r="I16" s="33">
        <f>'加算表'!H15</f>
        <v>187</v>
      </c>
      <c r="J16" s="31" t="s">
        <v>67</v>
      </c>
      <c r="K16" s="32">
        <v>38404</v>
      </c>
      <c r="L16" s="31" t="s">
        <v>62</v>
      </c>
      <c r="M16" s="31" t="s">
        <v>62</v>
      </c>
      <c r="N16" s="31" t="s">
        <v>112</v>
      </c>
      <c r="O16" s="32">
        <v>38418</v>
      </c>
      <c r="P16" s="31" t="s">
        <v>62</v>
      </c>
      <c r="Q16" s="31" t="s">
        <v>62</v>
      </c>
      <c r="R16" s="33">
        <f t="shared" si="0"/>
        <v>187</v>
      </c>
      <c r="S16" s="31" t="s">
        <v>113</v>
      </c>
      <c r="T16" s="32">
        <v>38418</v>
      </c>
      <c r="U16" s="31" t="s">
        <v>78</v>
      </c>
      <c r="V16" s="32">
        <v>38404</v>
      </c>
      <c r="W16" s="31" t="s">
        <v>78</v>
      </c>
      <c r="X16" s="32">
        <v>38404</v>
      </c>
      <c r="Y16" s="31" t="s">
        <v>27</v>
      </c>
      <c r="Z16" s="35">
        <v>38418</v>
      </c>
    </row>
    <row r="17" spans="2:26" ht="19.5">
      <c r="B17" s="58" t="s">
        <v>114</v>
      </c>
      <c r="C17" s="30"/>
      <c r="D17" s="54">
        <f>'加算表'!G16</f>
        <v>125</v>
      </c>
      <c r="E17" s="31" t="s">
        <v>99</v>
      </c>
      <c r="F17" s="32">
        <v>37529</v>
      </c>
      <c r="G17" s="31" t="s">
        <v>62</v>
      </c>
      <c r="H17" s="31" t="s">
        <v>62</v>
      </c>
      <c r="I17" s="33">
        <f>'加算表'!H16</f>
        <v>175</v>
      </c>
      <c r="J17" s="31" t="s">
        <v>63</v>
      </c>
      <c r="K17" s="32">
        <v>37688</v>
      </c>
      <c r="L17" s="31" t="s">
        <v>62</v>
      </c>
      <c r="M17" s="31" t="s">
        <v>62</v>
      </c>
      <c r="N17" s="31" t="s">
        <v>62</v>
      </c>
      <c r="O17" s="31" t="s">
        <v>62</v>
      </c>
      <c r="P17" s="31" t="s">
        <v>62</v>
      </c>
      <c r="Q17" s="31" t="s">
        <v>62</v>
      </c>
      <c r="R17" s="33">
        <f t="shared" si="0"/>
        <v>175</v>
      </c>
      <c r="S17" s="31" t="s">
        <v>62</v>
      </c>
      <c r="T17" s="31" t="s">
        <v>62</v>
      </c>
      <c r="U17" s="31" t="s">
        <v>62</v>
      </c>
      <c r="V17" s="31" t="s">
        <v>62</v>
      </c>
      <c r="W17" s="31" t="s">
        <v>62</v>
      </c>
      <c r="X17" s="31" t="s">
        <v>62</v>
      </c>
      <c r="Y17" s="31" t="s">
        <v>62</v>
      </c>
      <c r="Z17" s="34" t="s">
        <v>62</v>
      </c>
    </row>
    <row r="18" spans="2:26" ht="19.5">
      <c r="B18" s="58" t="s">
        <v>115</v>
      </c>
      <c r="C18" s="30"/>
      <c r="D18" s="54">
        <f>'加算表'!G17</f>
        <v>26</v>
      </c>
      <c r="E18" s="31" t="s">
        <v>62</v>
      </c>
      <c r="F18" s="31" t="s">
        <v>62</v>
      </c>
      <c r="G18" s="31" t="s">
        <v>74</v>
      </c>
      <c r="H18" s="32">
        <v>38341</v>
      </c>
      <c r="I18" s="33">
        <f>'加算表'!H17</f>
        <v>104</v>
      </c>
      <c r="J18" s="31" t="s">
        <v>116</v>
      </c>
      <c r="K18" s="32">
        <v>38278</v>
      </c>
      <c r="L18" s="31" t="s">
        <v>62</v>
      </c>
      <c r="M18" s="31" t="s">
        <v>62</v>
      </c>
      <c r="N18" s="31" t="s">
        <v>100</v>
      </c>
      <c r="O18" s="32">
        <v>38341</v>
      </c>
      <c r="P18" s="31" t="s">
        <v>62</v>
      </c>
      <c r="Q18" s="31" t="s">
        <v>62</v>
      </c>
      <c r="R18" s="33">
        <f t="shared" si="0"/>
        <v>104</v>
      </c>
      <c r="S18" s="31" t="s">
        <v>92</v>
      </c>
      <c r="T18" s="32">
        <v>38341</v>
      </c>
      <c r="U18" s="31" t="s">
        <v>109</v>
      </c>
      <c r="V18" s="32">
        <v>38341</v>
      </c>
      <c r="W18" s="31" t="s">
        <v>62</v>
      </c>
      <c r="X18" s="31" t="s">
        <v>62</v>
      </c>
      <c r="Y18" s="31" t="s">
        <v>62</v>
      </c>
      <c r="Z18" s="34" t="s">
        <v>62</v>
      </c>
    </row>
    <row r="19" spans="2:26" ht="19.5">
      <c r="B19" s="58" t="s">
        <v>117</v>
      </c>
      <c r="C19" s="30"/>
      <c r="D19" s="54">
        <f>'加算表'!G18</f>
        <v>36</v>
      </c>
      <c r="E19" s="31" t="s">
        <v>112</v>
      </c>
      <c r="F19" s="32">
        <v>38411</v>
      </c>
      <c r="G19" s="31" t="s">
        <v>74</v>
      </c>
      <c r="H19" s="32">
        <v>38411</v>
      </c>
      <c r="I19" s="33">
        <f>'加算表'!H18</f>
        <v>46</v>
      </c>
      <c r="J19" s="31" t="s">
        <v>112</v>
      </c>
      <c r="K19" s="32">
        <v>38411</v>
      </c>
      <c r="L19" s="31" t="s">
        <v>112</v>
      </c>
      <c r="M19" s="32">
        <v>38411</v>
      </c>
      <c r="N19" s="31" t="s">
        <v>112</v>
      </c>
      <c r="O19" s="32">
        <v>38411</v>
      </c>
      <c r="P19" s="31" t="s">
        <v>62</v>
      </c>
      <c r="Q19" s="31" t="s">
        <v>62</v>
      </c>
      <c r="R19" s="33">
        <f t="shared" si="0"/>
        <v>46</v>
      </c>
      <c r="S19" s="31" t="s">
        <v>118</v>
      </c>
      <c r="T19" s="32">
        <v>38411</v>
      </c>
      <c r="U19" s="31" t="s">
        <v>26</v>
      </c>
      <c r="V19" s="32">
        <v>38544</v>
      </c>
      <c r="W19" s="31" t="s">
        <v>62</v>
      </c>
      <c r="X19" s="31" t="s">
        <v>62</v>
      </c>
      <c r="Y19" s="31" t="s">
        <v>74</v>
      </c>
      <c r="Z19" s="35">
        <v>38411</v>
      </c>
    </row>
    <row r="20" spans="2:26" ht="19.5">
      <c r="B20" s="58" t="s">
        <v>119</v>
      </c>
      <c r="C20" s="30"/>
      <c r="D20" s="54">
        <f>'加算表'!G19</f>
        <v>164</v>
      </c>
      <c r="E20" s="31" t="s">
        <v>62</v>
      </c>
      <c r="F20" s="31" t="s">
        <v>62</v>
      </c>
      <c r="G20" s="31" t="s">
        <v>62</v>
      </c>
      <c r="H20" s="31" t="s">
        <v>62</v>
      </c>
      <c r="I20" s="33">
        <f>'加算表'!H19</f>
        <v>190</v>
      </c>
      <c r="J20" s="31" t="s">
        <v>62</v>
      </c>
      <c r="K20" s="31" t="s">
        <v>62</v>
      </c>
      <c r="L20" s="31" t="s">
        <v>62</v>
      </c>
      <c r="M20" s="31" t="s">
        <v>62</v>
      </c>
      <c r="N20" s="31" t="s">
        <v>62</v>
      </c>
      <c r="O20" s="31" t="s">
        <v>62</v>
      </c>
      <c r="P20" s="31" t="s">
        <v>62</v>
      </c>
      <c r="Q20" s="31" t="s">
        <v>62</v>
      </c>
      <c r="R20" s="33">
        <f t="shared" si="0"/>
        <v>190</v>
      </c>
      <c r="S20" s="31" t="s">
        <v>62</v>
      </c>
      <c r="T20" s="31" t="s">
        <v>62</v>
      </c>
      <c r="U20" s="31" t="s">
        <v>62</v>
      </c>
      <c r="V20" s="31" t="s">
        <v>62</v>
      </c>
      <c r="W20" s="31" t="s">
        <v>120</v>
      </c>
      <c r="X20" s="32">
        <v>37788</v>
      </c>
      <c r="Y20" s="31" t="s">
        <v>62</v>
      </c>
      <c r="Z20" s="34" t="s">
        <v>62</v>
      </c>
    </row>
    <row r="21" spans="2:26" ht="19.5">
      <c r="B21" s="58" t="s">
        <v>121</v>
      </c>
      <c r="C21" s="30"/>
      <c r="D21" s="54">
        <f>'加算表'!G20</f>
        <v>10</v>
      </c>
      <c r="E21" s="31" t="s">
        <v>62</v>
      </c>
      <c r="F21" s="31" t="s">
        <v>62</v>
      </c>
      <c r="G21" s="31" t="s">
        <v>122</v>
      </c>
      <c r="H21" s="32">
        <v>37487</v>
      </c>
      <c r="I21" s="33">
        <f>'加算表'!H20</f>
        <v>10</v>
      </c>
      <c r="J21" s="31" t="s">
        <v>62</v>
      </c>
      <c r="K21" s="31" t="s">
        <v>62</v>
      </c>
      <c r="L21" s="31" t="s">
        <v>62</v>
      </c>
      <c r="M21" s="31" t="s">
        <v>62</v>
      </c>
      <c r="N21" s="31" t="s">
        <v>62</v>
      </c>
      <c r="O21" s="31" t="s">
        <v>62</v>
      </c>
      <c r="P21" s="31" t="s">
        <v>62</v>
      </c>
      <c r="Q21" s="31" t="s">
        <v>62</v>
      </c>
      <c r="R21" s="33">
        <f t="shared" si="0"/>
        <v>10</v>
      </c>
      <c r="S21" s="31" t="s">
        <v>62</v>
      </c>
      <c r="T21" s="31" t="s">
        <v>62</v>
      </c>
      <c r="U21" s="31" t="s">
        <v>62</v>
      </c>
      <c r="V21" s="31" t="s">
        <v>62</v>
      </c>
      <c r="W21" s="31" t="s">
        <v>62</v>
      </c>
      <c r="X21" s="31" t="s">
        <v>62</v>
      </c>
      <c r="Y21" s="31" t="s">
        <v>62</v>
      </c>
      <c r="Z21" s="34" t="s">
        <v>62</v>
      </c>
    </row>
    <row r="22" spans="2:26" ht="19.5">
      <c r="B22" s="58" t="s">
        <v>123</v>
      </c>
      <c r="C22" s="30"/>
      <c r="D22" s="54">
        <f>'加算表'!G21</f>
        <v>78</v>
      </c>
      <c r="E22" s="31" t="s">
        <v>62</v>
      </c>
      <c r="F22" s="31" t="s">
        <v>62</v>
      </c>
      <c r="G22" s="31" t="s">
        <v>74</v>
      </c>
      <c r="H22" s="32">
        <v>38523</v>
      </c>
      <c r="I22" s="33">
        <f>'加算表'!H21</f>
        <v>52</v>
      </c>
      <c r="J22" s="31" t="s">
        <v>62</v>
      </c>
      <c r="K22" s="31" t="s">
        <v>62</v>
      </c>
      <c r="L22" s="31" t="s">
        <v>62</v>
      </c>
      <c r="M22" s="31" t="s">
        <v>62</v>
      </c>
      <c r="N22" s="31" t="s">
        <v>62</v>
      </c>
      <c r="O22" s="31" t="s">
        <v>62</v>
      </c>
      <c r="P22" s="31" t="s">
        <v>65</v>
      </c>
      <c r="Q22" s="32">
        <v>38341</v>
      </c>
      <c r="R22" s="33">
        <f t="shared" si="0"/>
        <v>52</v>
      </c>
      <c r="S22" s="31" t="s">
        <v>92</v>
      </c>
      <c r="T22" s="32">
        <v>38341</v>
      </c>
      <c r="U22" s="31" t="s">
        <v>124</v>
      </c>
      <c r="V22" s="32">
        <v>38341</v>
      </c>
      <c r="W22" s="31" t="s">
        <v>62</v>
      </c>
      <c r="X22" s="31" t="s">
        <v>62</v>
      </c>
      <c r="Y22" s="31" t="s">
        <v>74</v>
      </c>
      <c r="Z22" s="35">
        <v>38313</v>
      </c>
    </row>
    <row r="23" spans="2:26" ht="19.5">
      <c r="B23" s="58" t="s">
        <v>125</v>
      </c>
      <c r="C23" s="30"/>
      <c r="D23" s="54">
        <f>'加算表'!G22</f>
        <v>10</v>
      </c>
      <c r="E23" s="31" t="s">
        <v>75</v>
      </c>
      <c r="F23" s="32">
        <v>37445</v>
      </c>
      <c r="G23" s="31" t="s">
        <v>75</v>
      </c>
      <c r="H23" s="32">
        <v>37473</v>
      </c>
      <c r="I23" s="33">
        <f>'加算表'!H22</f>
        <v>10</v>
      </c>
      <c r="J23" s="31" t="s">
        <v>75</v>
      </c>
      <c r="K23" s="32">
        <v>37445</v>
      </c>
      <c r="L23" s="31" t="s">
        <v>75</v>
      </c>
      <c r="M23" s="32">
        <v>37445</v>
      </c>
      <c r="N23" s="31" t="s">
        <v>75</v>
      </c>
      <c r="O23" s="32">
        <v>37445</v>
      </c>
      <c r="P23" s="31" t="s">
        <v>75</v>
      </c>
      <c r="Q23" s="32">
        <v>37445</v>
      </c>
      <c r="R23" s="33">
        <f t="shared" si="0"/>
        <v>10</v>
      </c>
      <c r="S23" s="31" t="s">
        <v>75</v>
      </c>
      <c r="T23" s="32">
        <v>38047</v>
      </c>
      <c r="U23" s="31" t="s">
        <v>75</v>
      </c>
      <c r="V23" s="32">
        <v>38047</v>
      </c>
      <c r="W23" s="31" t="s">
        <v>75</v>
      </c>
      <c r="X23" s="32">
        <v>38047</v>
      </c>
      <c r="Y23" s="31" t="s">
        <v>62</v>
      </c>
      <c r="Z23" s="34" t="s">
        <v>62</v>
      </c>
    </row>
    <row r="24" spans="2:26" ht="19.5">
      <c r="B24" s="58" t="s">
        <v>126</v>
      </c>
      <c r="C24" s="30"/>
      <c r="D24" s="54">
        <f>'加算表'!G23</f>
        <v>44</v>
      </c>
      <c r="E24" s="31" t="s">
        <v>62</v>
      </c>
      <c r="F24" s="31" t="s">
        <v>62</v>
      </c>
      <c r="G24" s="31" t="s">
        <v>74</v>
      </c>
      <c r="H24" s="32">
        <v>38467</v>
      </c>
      <c r="I24" s="33">
        <f>'加算表'!H23</f>
        <v>48</v>
      </c>
      <c r="J24" s="31" t="s">
        <v>62</v>
      </c>
      <c r="K24" s="31" t="s">
        <v>62</v>
      </c>
      <c r="L24" s="31" t="s">
        <v>62</v>
      </c>
      <c r="M24" s="31" t="s">
        <v>62</v>
      </c>
      <c r="N24" s="31" t="s">
        <v>62</v>
      </c>
      <c r="O24" s="31" t="s">
        <v>62</v>
      </c>
      <c r="P24" s="31" t="s">
        <v>62</v>
      </c>
      <c r="Q24" s="31" t="s">
        <v>62</v>
      </c>
      <c r="R24" s="33">
        <f t="shared" si="0"/>
        <v>48</v>
      </c>
      <c r="S24" s="31" t="s">
        <v>62</v>
      </c>
      <c r="T24" s="31" t="s">
        <v>62</v>
      </c>
      <c r="U24" s="31" t="s">
        <v>62</v>
      </c>
      <c r="V24" s="31" t="s">
        <v>62</v>
      </c>
      <c r="W24" s="31" t="s">
        <v>62</v>
      </c>
      <c r="X24" s="31" t="s">
        <v>62</v>
      </c>
      <c r="Y24" s="31" t="s">
        <v>74</v>
      </c>
      <c r="Z24" s="35">
        <v>38467</v>
      </c>
    </row>
    <row r="25" spans="2:26" ht="19.5">
      <c r="B25" s="58" t="s">
        <v>127</v>
      </c>
      <c r="C25" s="30"/>
      <c r="D25" s="54">
        <f>'加算表'!G24</f>
        <v>142</v>
      </c>
      <c r="E25" s="31" t="s">
        <v>62</v>
      </c>
      <c r="F25" s="31" t="s">
        <v>62</v>
      </c>
      <c r="G25" s="31" t="s">
        <v>128</v>
      </c>
      <c r="H25" s="32">
        <v>38481</v>
      </c>
      <c r="I25" s="33">
        <f>'加算表'!H24</f>
        <v>204</v>
      </c>
      <c r="J25" s="31" t="s">
        <v>62</v>
      </c>
      <c r="K25" s="31" t="s">
        <v>62</v>
      </c>
      <c r="L25" s="31" t="s">
        <v>62</v>
      </c>
      <c r="M25" s="31" t="s">
        <v>62</v>
      </c>
      <c r="N25" s="31" t="s">
        <v>62</v>
      </c>
      <c r="O25" s="31" t="s">
        <v>62</v>
      </c>
      <c r="P25" s="31" t="s">
        <v>62</v>
      </c>
      <c r="Q25" s="31" t="s">
        <v>62</v>
      </c>
      <c r="R25" s="33">
        <f t="shared" si="0"/>
        <v>204</v>
      </c>
      <c r="S25" s="31" t="s">
        <v>62</v>
      </c>
      <c r="T25" s="31" t="s">
        <v>62</v>
      </c>
      <c r="U25" s="31" t="s">
        <v>129</v>
      </c>
      <c r="V25" s="32">
        <v>38264</v>
      </c>
      <c r="W25" s="31" t="s">
        <v>129</v>
      </c>
      <c r="X25" s="32">
        <v>38264</v>
      </c>
      <c r="Y25" s="31" t="s">
        <v>130</v>
      </c>
      <c r="Z25" s="35">
        <v>38264</v>
      </c>
    </row>
    <row r="26" spans="2:26" ht="19.5">
      <c r="B26" s="58" t="s">
        <v>131</v>
      </c>
      <c r="C26" s="30"/>
      <c r="D26" s="54">
        <f>'加算表'!G25</f>
        <v>85</v>
      </c>
      <c r="E26" s="31" t="s">
        <v>112</v>
      </c>
      <c r="F26" s="32">
        <v>38397</v>
      </c>
      <c r="G26" s="31" t="s">
        <v>86</v>
      </c>
      <c r="H26" s="32">
        <v>38467</v>
      </c>
      <c r="I26" s="33">
        <f>'加算表'!H25</f>
        <v>111</v>
      </c>
      <c r="J26" s="31" t="s">
        <v>62</v>
      </c>
      <c r="K26" s="31" t="s">
        <v>62</v>
      </c>
      <c r="L26" s="31" t="s">
        <v>132</v>
      </c>
      <c r="M26" s="32">
        <v>38327</v>
      </c>
      <c r="N26" s="31" t="s">
        <v>107</v>
      </c>
      <c r="O26" s="32">
        <v>38327</v>
      </c>
      <c r="P26" s="31" t="s">
        <v>108</v>
      </c>
      <c r="Q26" s="32">
        <v>38355</v>
      </c>
      <c r="R26" s="33">
        <f t="shared" si="0"/>
        <v>111</v>
      </c>
      <c r="S26" s="31" t="s">
        <v>133</v>
      </c>
      <c r="T26" s="32">
        <v>38390</v>
      </c>
      <c r="U26" s="31" t="s">
        <v>134</v>
      </c>
      <c r="V26" s="32">
        <v>38117</v>
      </c>
      <c r="W26" s="31" t="s">
        <v>134</v>
      </c>
      <c r="X26" s="32">
        <v>37445</v>
      </c>
      <c r="Y26" s="31" t="s">
        <v>135</v>
      </c>
      <c r="Z26" s="35">
        <v>38327</v>
      </c>
    </row>
    <row r="27" spans="2:26" ht="19.5">
      <c r="B27" s="58" t="s">
        <v>136</v>
      </c>
      <c r="C27" s="30"/>
      <c r="D27" s="54">
        <f>'加算表'!G26</f>
        <v>187</v>
      </c>
      <c r="E27" s="31" t="s">
        <v>62</v>
      </c>
      <c r="F27" s="31" t="s">
        <v>62</v>
      </c>
      <c r="G27" s="31" t="s">
        <v>62</v>
      </c>
      <c r="H27" s="31" t="s">
        <v>62</v>
      </c>
      <c r="I27" s="33">
        <f>'加算表'!H26</f>
        <v>227</v>
      </c>
      <c r="J27" s="31" t="s">
        <v>62</v>
      </c>
      <c r="K27" s="31" t="s">
        <v>62</v>
      </c>
      <c r="L27" s="31" t="s">
        <v>62</v>
      </c>
      <c r="M27" s="31" t="s">
        <v>62</v>
      </c>
      <c r="N27" s="31" t="s">
        <v>62</v>
      </c>
      <c r="O27" s="31" t="s">
        <v>62</v>
      </c>
      <c r="P27" s="31" t="s">
        <v>62</v>
      </c>
      <c r="Q27" s="31" t="s">
        <v>62</v>
      </c>
      <c r="R27" s="33">
        <f t="shared" si="0"/>
        <v>227</v>
      </c>
      <c r="S27" s="31" t="s">
        <v>137</v>
      </c>
      <c r="T27" s="32">
        <v>38299</v>
      </c>
      <c r="U27" s="31" t="s">
        <v>138</v>
      </c>
      <c r="V27" s="32">
        <v>38299</v>
      </c>
      <c r="W27" s="31" t="s">
        <v>139</v>
      </c>
      <c r="X27" s="32">
        <v>38299</v>
      </c>
      <c r="Y27" s="31" t="s">
        <v>140</v>
      </c>
      <c r="Z27" s="35">
        <v>38264</v>
      </c>
    </row>
    <row r="28" spans="2:26" ht="19.5">
      <c r="B28" s="58" t="s">
        <v>141</v>
      </c>
      <c r="C28" s="30"/>
      <c r="D28" s="54">
        <f>'加算表'!G27</f>
        <v>129</v>
      </c>
      <c r="E28" s="31" t="s">
        <v>62</v>
      </c>
      <c r="F28" s="31" t="s">
        <v>62</v>
      </c>
      <c r="G28" s="31" t="s">
        <v>106</v>
      </c>
      <c r="H28" s="32">
        <v>38432</v>
      </c>
      <c r="I28" s="33">
        <f>'加算表'!H27</f>
        <v>223</v>
      </c>
      <c r="J28" s="31" t="s">
        <v>67</v>
      </c>
      <c r="K28" s="32">
        <v>38334</v>
      </c>
      <c r="L28" s="31" t="s">
        <v>62</v>
      </c>
      <c r="M28" s="31" t="s">
        <v>62</v>
      </c>
      <c r="N28" s="31" t="s">
        <v>107</v>
      </c>
      <c r="O28" s="32">
        <v>38334</v>
      </c>
      <c r="P28" s="31" t="s">
        <v>62</v>
      </c>
      <c r="Q28" s="31" t="s">
        <v>62</v>
      </c>
      <c r="R28" s="33">
        <f t="shared" si="0"/>
        <v>223</v>
      </c>
      <c r="S28" s="31" t="s">
        <v>133</v>
      </c>
      <c r="T28" s="32">
        <v>38432</v>
      </c>
      <c r="U28" s="31" t="s">
        <v>106</v>
      </c>
      <c r="V28" s="32">
        <v>38334</v>
      </c>
      <c r="W28" s="31" t="s">
        <v>18</v>
      </c>
      <c r="X28" s="32">
        <v>38537</v>
      </c>
      <c r="Y28" s="31" t="s">
        <v>106</v>
      </c>
      <c r="Z28" s="35">
        <v>38432</v>
      </c>
    </row>
    <row r="29" spans="2:26" ht="19.5">
      <c r="B29" s="58" t="s">
        <v>142</v>
      </c>
      <c r="C29" s="30" t="s">
        <v>8</v>
      </c>
      <c r="D29" s="54">
        <f>'加算表'!G28</f>
        <v>4</v>
      </c>
      <c r="E29" s="31" t="s">
        <v>62</v>
      </c>
      <c r="F29" s="31" t="s">
        <v>62</v>
      </c>
      <c r="G29" s="31" t="s">
        <v>62</v>
      </c>
      <c r="H29" s="31" t="s">
        <v>62</v>
      </c>
      <c r="I29" s="33">
        <f>'加算表'!H28</f>
        <v>4</v>
      </c>
      <c r="J29" s="31" t="s">
        <v>62</v>
      </c>
      <c r="K29" s="31" t="s">
        <v>62</v>
      </c>
      <c r="L29" s="31" t="s">
        <v>62</v>
      </c>
      <c r="M29" s="31" t="s">
        <v>62</v>
      </c>
      <c r="N29" s="31" t="s">
        <v>62</v>
      </c>
      <c r="O29" s="31" t="s">
        <v>62</v>
      </c>
      <c r="P29" s="31" t="s">
        <v>62</v>
      </c>
      <c r="Q29" s="31" t="s">
        <v>62</v>
      </c>
      <c r="R29" s="33">
        <f t="shared" si="0"/>
        <v>4</v>
      </c>
      <c r="S29" s="31" t="s">
        <v>62</v>
      </c>
      <c r="T29" s="31" t="s">
        <v>62</v>
      </c>
      <c r="U29" s="31" t="s">
        <v>62</v>
      </c>
      <c r="V29" s="31" t="s">
        <v>62</v>
      </c>
      <c r="W29" s="31" t="s">
        <v>62</v>
      </c>
      <c r="X29" s="31" t="s">
        <v>62</v>
      </c>
      <c r="Y29" s="31" t="s">
        <v>62</v>
      </c>
      <c r="Z29" s="34" t="s">
        <v>62</v>
      </c>
    </row>
    <row r="30" spans="2:26" ht="19.5">
      <c r="B30" s="58" t="s">
        <v>143</v>
      </c>
      <c r="C30" s="30"/>
      <c r="D30" s="54">
        <f>'加算表'!G29</f>
        <v>85</v>
      </c>
      <c r="E30" s="31" t="s">
        <v>62</v>
      </c>
      <c r="F30" s="31" t="s">
        <v>62</v>
      </c>
      <c r="G30" s="31" t="s">
        <v>23</v>
      </c>
      <c r="H30" s="32">
        <v>38544</v>
      </c>
      <c r="I30" s="33">
        <f>'加算表'!H29</f>
        <v>77</v>
      </c>
      <c r="J30" s="31" t="s">
        <v>62</v>
      </c>
      <c r="K30" s="31" t="s">
        <v>62</v>
      </c>
      <c r="L30" s="31" t="s">
        <v>62</v>
      </c>
      <c r="M30" s="31" t="s">
        <v>62</v>
      </c>
      <c r="N30" s="31" t="s">
        <v>62</v>
      </c>
      <c r="O30" s="31" t="s">
        <v>62</v>
      </c>
      <c r="P30" s="31" t="s">
        <v>23</v>
      </c>
      <c r="Q30" s="32">
        <v>38544</v>
      </c>
      <c r="R30" s="33">
        <f t="shared" si="0"/>
        <v>77</v>
      </c>
      <c r="S30" s="31" t="s">
        <v>82</v>
      </c>
      <c r="T30" s="32">
        <v>37879</v>
      </c>
      <c r="U30" s="31" t="s">
        <v>82</v>
      </c>
      <c r="V30" s="32">
        <v>37879</v>
      </c>
      <c r="W30" s="31" t="s">
        <v>62</v>
      </c>
      <c r="X30" s="31" t="s">
        <v>62</v>
      </c>
      <c r="Y30" s="31" t="s">
        <v>24</v>
      </c>
      <c r="Z30" s="32">
        <v>38544</v>
      </c>
    </row>
    <row r="31" spans="2:26" ht="19.5">
      <c r="B31" s="58" t="s">
        <v>144</v>
      </c>
      <c r="C31" s="30"/>
      <c r="D31" s="54">
        <f>'加算表'!G30</f>
        <v>55</v>
      </c>
      <c r="E31" s="31" t="s">
        <v>75</v>
      </c>
      <c r="F31" s="32">
        <v>38474</v>
      </c>
      <c r="G31" s="31" t="s">
        <v>75</v>
      </c>
      <c r="H31" s="32">
        <v>38474</v>
      </c>
      <c r="I31" s="33">
        <f>'加算表'!H30</f>
        <v>149</v>
      </c>
      <c r="J31" s="31" t="s">
        <v>75</v>
      </c>
      <c r="K31" s="32">
        <v>38474</v>
      </c>
      <c r="L31" s="31" t="s">
        <v>75</v>
      </c>
      <c r="M31" s="32">
        <v>38474</v>
      </c>
      <c r="N31" s="31" t="s">
        <v>62</v>
      </c>
      <c r="O31" s="31" t="s">
        <v>62</v>
      </c>
      <c r="P31" s="31" t="s">
        <v>62</v>
      </c>
      <c r="Q31" s="31" t="s">
        <v>62</v>
      </c>
      <c r="R31" s="33">
        <f t="shared" si="0"/>
        <v>149</v>
      </c>
      <c r="S31" s="31" t="s">
        <v>101</v>
      </c>
      <c r="T31" s="32">
        <v>38474</v>
      </c>
      <c r="U31" s="31" t="s">
        <v>75</v>
      </c>
      <c r="V31" s="32">
        <v>38474</v>
      </c>
      <c r="W31" s="31" t="s">
        <v>101</v>
      </c>
      <c r="X31" s="32">
        <v>38474</v>
      </c>
      <c r="Y31" s="31" t="s">
        <v>112</v>
      </c>
      <c r="Z31" s="35">
        <v>38334</v>
      </c>
    </row>
    <row r="32" spans="2:26" ht="19.5">
      <c r="B32" s="58" t="s">
        <v>145</v>
      </c>
      <c r="C32" s="30" t="s">
        <v>13</v>
      </c>
      <c r="D32" s="54">
        <f>'加算表'!G31</f>
        <v>187</v>
      </c>
      <c r="E32" s="31" t="s">
        <v>62</v>
      </c>
      <c r="F32" s="31" t="s">
        <v>62</v>
      </c>
      <c r="G32" s="31" t="s">
        <v>62</v>
      </c>
      <c r="H32" s="31" t="s">
        <v>62</v>
      </c>
      <c r="I32" s="33">
        <f>'加算表'!H31</f>
        <v>231</v>
      </c>
      <c r="J32" s="31" t="s">
        <v>62</v>
      </c>
      <c r="K32" s="31" t="s">
        <v>62</v>
      </c>
      <c r="L32" s="31" t="s">
        <v>62</v>
      </c>
      <c r="M32" s="31" t="s">
        <v>62</v>
      </c>
      <c r="N32" s="31" t="s">
        <v>62</v>
      </c>
      <c r="O32" s="31" t="s">
        <v>62</v>
      </c>
      <c r="P32" s="31" t="s">
        <v>62</v>
      </c>
      <c r="Q32" s="31" t="s">
        <v>62</v>
      </c>
      <c r="R32" s="33">
        <f t="shared" si="0"/>
        <v>231</v>
      </c>
      <c r="S32" s="31" t="s">
        <v>109</v>
      </c>
      <c r="T32" s="32">
        <v>37445</v>
      </c>
      <c r="U32" s="31" t="s">
        <v>109</v>
      </c>
      <c r="V32" s="32">
        <v>37445</v>
      </c>
      <c r="W32" s="31" t="s">
        <v>109</v>
      </c>
      <c r="X32" s="32">
        <v>37445</v>
      </c>
      <c r="Y32" s="31" t="s">
        <v>62</v>
      </c>
      <c r="Z32" s="34" t="s">
        <v>62</v>
      </c>
    </row>
    <row r="33" spans="2:26" ht="19.5">
      <c r="B33" s="58" t="s">
        <v>146</v>
      </c>
      <c r="C33" s="30" t="s">
        <v>14</v>
      </c>
      <c r="D33" s="54">
        <f>'加算表'!G32</f>
        <v>123</v>
      </c>
      <c r="E33" s="31" t="s">
        <v>62</v>
      </c>
      <c r="F33" s="31" t="s">
        <v>62</v>
      </c>
      <c r="G33" s="31" t="s">
        <v>97</v>
      </c>
      <c r="H33" s="32">
        <v>38481</v>
      </c>
      <c r="I33" s="33">
        <f>'加算表'!H32</f>
        <v>131</v>
      </c>
      <c r="J33" s="31" t="s">
        <v>62</v>
      </c>
      <c r="K33" s="31" t="s">
        <v>62</v>
      </c>
      <c r="L33" s="31" t="s">
        <v>62</v>
      </c>
      <c r="M33" s="31" t="s">
        <v>62</v>
      </c>
      <c r="N33" s="31" t="s">
        <v>62</v>
      </c>
      <c r="O33" s="31" t="s">
        <v>62</v>
      </c>
      <c r="P33" s="31" t="s">
        <v>97</v>
      </c>
      <c r="Q33" s="32">
        <v>38495</v>
      </c>
      <c r="R33" s="33">
        <f t="shared" si="0"/>
        <v>131</v>
      </c>
      <c r="S33" s="31" t="s">
        <v>62</v>
      </c>
      <c r="T33" s="31" t="s">
        <v>62</v>
      </c>
      <c r="U33" s="31" t="s">
        <v>25</v>
      </c>
      <c r="V33" s="32">
        <v>38544</v>
      </c>
      <c r="W33" s="31" t="s">
        <v>134</v>
      </c>
      <c r="X33" s="32">
        <v>38481</v>
      </c>
      <c r="Y33" s="31" t="s">
        <v>74</v>
      </c>
      <c r="Z33" s="35">
        <v>38383</v>
      </c>
    </row>
    <row r="34" spans="2:26" ht="19.5">
      <c r="B34" s="58" t="s">
        <v>147</v>
      </c>
      <c r="C34" s="30"/>
      <c r="D34" s="54">
        <f>'加算表'!G33</f>
        <v>40</v>
      </c>
      <c r="E34" s="31" t="s">
        <v>148</v>
      </c>
      <c r="F34" s="32">
        <v>37809</v>
      </c>
      <c r="G34" s="31" t="s">
        <v>149</v>
      </c>
      <c r="H34" s="32">
        <v>37809</v>
      </c>
      <c r="I34" s="33">
        <f>'加算表'!H33</f>
        <v>60</v>
      </c>
      <c r="J34" s="31" t="s">
        <v>62</v>
      </c>
      <c r="K34" s="31" t="s">
        <v>62</v>
      </c>
      <c r="L34" s="31" t="s">
        <v>62</v>
      </c>
      <c r="M34" s="31" t="s">
        <v>62</v>
      </c>
      <c r="N34" s="31" t="s">
        <v>62</v>
      </c>
      <c r="O34" s="31" t="s">
        <v>62</v>
      </c>
      <c r="P34" s="31" t="s">
        <v>62</v>
      </c>
      <c r="Q34" s="31" t="s">
        <v>62</v>
      </c>
      <c r="R34" s="33">
        <f t="shared" si="0"/>
        <v>60</v>
      </c>
      <c r="S34" s="31" t="s">
        <v>101</v>
      </c>
      <c r="T34" s="32">
        <v>37767</v>
      </c>
      <c r="U34" s="31" t="s">
        <v>62</v>
      </c>
      <c r="V34" s="31" t="s">
        <v>62</v>
      </c>
      <c r="W34" s="31" t="s">
        <v>150</v>
      </c>
      <c r="X34" s="32">
        <v>37767</v>
      </c>
      <c r="Y34" s="31" t="s">
        <v>62</v>
      </c>
      <c r="Z34" s="34" t="s">
        <v>62</v>
      </c>
    </row>
    <row r="35" spans="2:26" ht="19.5">
      <c r="B35" s="58" t="s">
        <v>151</v>
      </c>
      <c r="C35" s="30"/>
      <c r="D35" s="54">
        <f>'加算表'!G34</f>
        <v>12</v>
      </c>
      <c r="E35" s="31" t="s">
        <v>2</v>
      </c>
      <c r="F35" s="32">
        <v>38537</v>
      </c>
      <c r="G35" s="31" t="s">
        <v>15</v>
      </c>
      <c r="H35" s="32">
        <v>38537</v>
      </c>
      <c r="I35" s="33">
        <f>'加算表'!H34</f>
        <v>-10</v>
      </c>
      <c r="J35" s="31" t="s">
        <v>38</v>
      </c>
      <c r="K35" s="32">
        <v>38537</v>
      </c>
      <c r="L35" s="31" t="s">
        <v>38</v>
      </c>
      <c r="M35" s="32">
        <v>38537</v>
      </c>
      <c r="N35" s="31" t="s">
        <v>62</v>
      </c>
      <c r="O35" s="31" t="s">
        <v>62</v>
      </c>
      <c r="P35" s="31" t="s">
        <v>38</v>
      </c>
      <c r="Q35" s="32">
        <v>38537</v>
      </c>
      <c r="R35" s="33">
        <f t="shared" si="0"/>
        <v>-10</v>
      </c>
      <c r="S35" s="31" t="s">
        <v>16</v>
      </c>
      <c r="T35" s="32">
        <v>38537</v>
      </c>
      <c r="U35" s="31" t="s">
        <v>17</v>
      </c>
      <c r="V35" s="32">
        <v>38537</v>
      </c>
      <c r="W35" s="31" t="s">
        <v>17</v>
      </c>
      <c r="X35" s="32">
        <v>38537</v>
      </c>
      <c r="Y35" s="31" t="s">
        <v>62</v>
      </c>
      <c r="Z35" s="34" t="s">
        <v>62</v>
      </c>
    </row>
    <row r="36" spans="2:26" ht="19.5">
      <c r="B36" s="58" t="s">
        <v>152</v>
      </c>
      <c r="C36" s="30"/>
      <c r="D36" s="54">
        <f>'加算表'!G35</f>
        <v>63</v>
      </c>
      <c r="E36" s="31" t="s">
        <v>99</v>
      </c>
      <c r="F36" s="32">
        <v>38509</v>
      </c>
      <c r="G36" s="31" t="s">
        <v>12</v>
      </c>
      <c r="H36" s="32">
        <v>38509</v>
      </c>
      <c r="I36" s="33">
        <f>'加算表'!H35</f>
        <v>149</v>
      </c>
      <c r="J36" s="31" t="s">
        <v>75</v>
      </c>
      <c r="K36" s="32">
        <v>38509</v>
      </c>
      <c r="L36" s="31" t="s">
        <v>87</v>
      </c>
      <c r="M36" s="32">
        <v>38509</v>
      </c>
      <c r="N36" s="31" t="s">
        <v>75</v>
      </c>
      <c r="O36" s="32">
        <v>38509</v>
      </c>
      <c r="P36" s="31" t="s">
        <v>153</v>
      </c>
      <c r="Q36" s="32">
        <v>38509</v>
      </c>
      <c r="R36" s="33">
        <f t="shared" si="0"/>
        <v>149</v>
      </c>
      <c r="S36" s="31" t="s">
        <v>120</v>
      </c>
      <c r="T36" s="32">
        <v>38238</v>
      </c>
      <c r="U36" s="31" t="s">
        <v>129</v>
      </c>
      <c r="V36" s="32">
        <v>38047</v>
      </c>
      <c r="W36" s="31" t="s">
        <v>129</v>
      </c>
      <c r="X36" s="32">
        <v>38278</v>
      </c>
      <c r="Y36" s="31" t="s">
        <v>62</v>
      </c>
      <c r="Z36" s="31" t="s">
        <v>62</v>
      </c>
    </row>
    <row r="37" spans="2:26" ht="19.5">
      <c r="B37" s="58" t="s">
        <v>154</v>
      </c>
      <c r="C37" s="30"/>
      <c r="D37" s="54">
        <f>'加算表'!G36</f>
        <v>90</v>
      </c>
      <c r="E37" s="31" t="s">
        <v>62</v>
      </c>
      <c r="F37" s="31" t="s">
        <v>62</v>
      </c>
      <c r="G37" s="31" t="s">
        <v>62</v>
      </c>
      <c r="H37" s="31" t="s">
        <v>62</v>
      </c>
      <c r="I37" s="33">
        <f>'加算表'!H36</f>
        <v>202</v>
      </c>
      <c r="J37" s="31" t="s">
        <v>67</v>
      </c>
      <c r="K37" s="32">
        <v>38222</v>
      </c>
      <c r="L37" s="31" t="s">
        <v>64</v>
      </c>
      <c r="M37" s="32">
        <v>37445</v>
      </c>
      <c r="N37" s="31" t="s">
        <v>67</v>
      </c>
      <c r="O37" s="32">
        <v>38222</v>
      </c>
      <c r="P37" s="31" t="s">
        <v>67</v>
      </c>
      <c r="Q37" s="32">
        <v>38222</v>
      </c>
      <c r="R37" s="33">
        <f t="shared" si="0"/>
        <v>202</v>
      </c>
      <c r="S37" s="31" t="s">
        <v>67</v>
      </c>
      <c r="T37" s="32">
        <v>38222</v>
      </c>
      <c r="U37" s="31" t="s">
        <v>67</v>
      </c>
      <c r="V37" s="32">
        <v>38222</v>
      </c>
      <c r="W37" s="31" t="s">
        <v>120</v>
      </c>
      <c r="X37" s="32">
        <v>37445</v>
      </c>
      <c r="Y37" s="31" t="s">
        <v>62</v>
      </c>
      <c r="Z37" s="34" t="s">
        <v>62</v>
      </c>
    </row>
    <row r="38" spans="2:26" ht="19.5">
      <c r="B38" s="58" t="s">
        <v>155</v>
      </c>
      <c r="C38" s="30"/>
      <c r="D38" s="54">
        <f>'加算表'!G37</f>
        <v>61</v>
      </c>
      <c r="E38" s="31" t="s">
        <v>62</v>
      </c>
      <c r="F38" s="31" t="s">
        <v>62</v>
      </c>
      <c r="G38" s="31" t="s">
        <v>62</v>
      </c>
      <c r="H38" s="31" t="s">
        <v>62</v>
      </c>
      <c r="I38" s="33">
        <f>'加算表'!H37</f>
        <v>103</v>
      </c>
      <c r="J38" s="31" t="s">
        <v>62</v>
      </c>
      <c r="K38" s="31" t="s">
        <v>62</v>
      </c>
      <c r="L38" s="31" t="s">
        <v>62</v>
      </c>
      <c r="M38" s="31" t="s">
        <v>62</v>
      </c>
      <c r="N38" s="31" t="s">
        <v>62</v>
      </c>
      <c r="O38" s="31" t="s">
        <v>62</v>
      </c>
      <c r="P38" s="31" t="s">
        <v>62</v>
      </c>
      <c r="Q38" s="31" t="s">
        <v>62</v>
      </c>
      <c r="R38" s="33">
        <f t="shared" si="0"/>
        <v>103</v>
      </c>
      <c r="S38" s="31" t="s">
        <v>62</v>
      </c>
      <c r="T38" s="31" t="s">
        <v>62</v>
      </c>
      <c r="U38" s="31" t="s">
        <v>156</v>
      </c>
      <c r="V38" s="32">
        <v>37445</v>
      </c>
      <c r="W38" s="31" t="s">
        <v>100</v>
      </c>
      <c r="X38" s="32">
        <v>38187</v>
      </c>
      <c r="Y38" s="31" t="s">
        <v>19</v>
      </c>
      <c r="Z38" s="35">
        <v>38544</v>
      </c>
    </row>
    <row r="39" spans="2:26" ht="19.5">
      <c r="B39" s="58" t="s">
        <v>0</v>
      </c>
      <c r="C39" s="30"/>
      <c r="D39" s="54">
        <f>'加算表'!G38</f>
        <v>15</v>
      </c>
      <c r="E39" s="31" t="s">
        <v>62</v>
      </c>
      <c r="F39" s="31" t="s">
        <v>62</v>
      </c>
      <c r="G39" s="31" t="s">
        <v>62</v>
      </c>
      <c r="H39" s="31" t="s">
        <v>62</v>
      </c>
      <c r="I39" s="33">
        <f>'加算表'!H38</f>
        <v>150</v>
      </c>
      <c r="J39" s="31" t="s">
        <v>83</v>
      </c>
      <c r="K39" s="32">
        <v>38334</v>
      </c>
      <c r="L39" s="31" t="s">
        <v>62</v>
      </c>
      <c r="M39" s="31" t="s">
        <v>62</v>
      </c>
      <c r="N39" s="31" t="s">
        <v>62</v>
      </c>
      <c r="O39" s="31" t="s">
        <v>62</v>
      </c>
      <c r="P39" s="31" t="s">
        <v>62</v>
      </c>
      <c r="Q39" s="31" t="s">
        <v>62</v>
      </c>
      <c r="R39" s="33">
        <f t="shared" si="0"/>
        <v>150</v>
      </c>
      <c r="S39" s="31" t="s">
        <v>62</v>
      </c>
      <c r="T39" s="31" t="s">
        <v>62</v>
      </c>
      <c r="U39" s="31" t="s">
        <v>134</v>
      </c>
      <c r="V39" s="32">
        <v>38334</v>
      </c>
      <c r="W39" s="31" t="s">
        <v>62</v>
      </c>
      <c r="X39" s="31" t="s">
        <v>62</v>
      </c>
      <c r="Y39" s="31" t="s">
        <v>62</v>
      </c>
      <c r="Z39" s="34" t="s">
        <v>62</v>
      </c>
    </row>
    <row r="40" spans="2:26" ht="19.5">
      <c r="B40" s="58" t="s">
        <v>9</v>
      </c>
      <c r="C40" s="36"/>
      <c r="D40" s="54">
        <f>'加算表'!G39</f>
        <v>6</v>
      </c>
      <c r="E40" s="31" t="s">
        <v>62</v>
      </c>
      <c r="F40" s="31" t="s">
        <v>62</v>
      </c>
      <c r="G40" s="31" t="s">
        <v>22</v>
      </c>
      <c r="H40" s="32">
        <v>38544</v>
      </c>
      <c r="I40" s="33">
        <f>'加算表'!H39</f>
        <v>6</v>
      </c>
      <c r="J40" s="31" t="s">
        <v>62</v>
      </c>
      <c r="K40" s="31" t="s">
        <v>62</v>
      </c>
      <c r="L40" s="31" t="s">
        <v>62</v>
      </c>
      <c r="M40" s="31" t="s">
        <v>62</v>
      </c>
      <c r="N40" s="31" t="s">
        <v>62</v>
      </c>
      <c r="O40" s="31" t="s">
        <v>62</v>
      </c>
      <c r="P40" s="31" t="s">
        <v>62</v>
      </c>
      <c r="Q40" s="31" t="s">
        <v>62</v>
      </c>
      <c r="R40" s="33">
        <f t="shared" si="0"/>
        <v>6</v>
      </c>
      <c r="S40" s="31" t="s">
        <v>20</v>
      </c>
      <c r="T40" s="32">
        <v>38544</v>
      </c>
      <c r="U40" s="31" t="s">
        <v>62</v>
      </c>
      <c r="V40" s="31" t="s">
        <v>62</v>
      </c>
      <c r="W40" s="31" t="s">
        <v>62</v>
      </c>
      <c r="X40" s="31" t="s">
        <v>62</v>
      </c>
      <c r="Y40" s="31" t="s">
        <v>21</v>
      </c>
      <c r="Z40" s="35">
        <v>38544</v>
      </c>
    </row>
    <row r="41" spans="2:26" ht="19.5">
      <c r="B41" s="58"/>
      <c r="C41" s="36"/>
      <c r="D41" s="54">
        <f>'加算表'!G40</f>
        <v>0</v>
      </c>
      <c r="E41" s="31"/>
      <c r="F41" s="31"/>
      <c r="G41" s="31"/>
      <c r="H41" s="31"/>
      <c r="I41" s="33">
        <f>'加算表'!H40</f>
        <v>0</v>
      </c>
      <c r="J41" s="31"/>
      <c r="K41" s="31"/>
      <c r="L41" s="31"/>
      <c r="M41" s="31"/>
      <c r="N41" s="31"/>
      <c r="O41" s="31"/>
      <c r="P41" s="31"/>
      <c r="Q41" s="31"/>
      <c r="R41" s="33">
        <f t="shared" si="0"/>
        <v>0</v>
      </c>
      <c r="S41" s="31"/>
      <c r="T41" s="31"/>
      <c r="U41" s="31"/>
      <c r="V41" s="31"/>
      <c r="W41" s="31"/>
      <c r="X41" s="31"/>
      <c r="Y41" s="31"/>
      <c r="Z41" s="34"/>
    </row>
    <row r="42" spans="2:26" ht="19.5">
      <c r="B42" s="58"/>
      <c r="C42" s="36"/>
      <c r="D42" s="54">
        <f>'加算表'!G41</f>
        <v>0</v>
      </c>
      <c r="E42" s="31"/>
      <c r="F42" s="31"/>
      <c r="G42" s="31"/>
      <c r="H42" s="31"/>
      <c r="I42" s="33">
        <f>'加算表'!H41</f>
        <v>0</v>
      </c>
      <c r="J42" s="31"/>
      <c r="K42" s="31"/>
      <c r="L42" s="31"/>
      <c r="M42" s="31"/>
      <c r="N42" s="31"/>
      <c r="O42" s="31"/>
      <c r="P42" s="31"/>
      <c r="Q42" s="31"/>
      <c r="R42" s="33">
        <f t="shared" si="0"/>
        <v>0</v>
      </c>
      <c r="S42" s="31"/>
      <c r="T42" s="31"/>
      <c r="U42" s="31"/>
      <c r="V42" s="31"/>
      <c r="W42" s="31"/>
      <c r="X42" s="31"/>
      <c r="Y42" s="31"/>
      <c r="Z42" s="34"/>
    </row>
    <row r="43" spans="2:26" ht="19.5">
      <c r="B43" s="58"/>
      <c r="C43" s="36"/>
      <c r="D43" s="54">
        <f>'加算表'!G42</f>
        <v>0</v>
      </c>
      <c r="E43" s="31"/>
      <c r="F43" s="31"/>
      <c r="G43" s="31"/>
      <c r="H43" s="31"/>
      <c r="I43" s="33">
        <f>'加算表'!H42</f>
        <v>0</v>
      </c>
      <c r="J43" s="31"/>
      <c r="K43" s="31"/>
      <c r="L43" s="31"/>
      <c r="M43" s="31"/>
      <c r="N43" s="31"/>
      <c r="O43" s="31"/>
      <c r="P43" s="31"/>
      <c r="Q43" s="31"/>
      <c r="R43" s="33">
        <f t="shared" si="0"/>
        <v>0</v>
      </c>
      <c r="S43" s="31"/>
      <c r="T43" s="31"/>
      <c r="U43" s="31"/>
      <c r="V43" s="31"/>
      <c r="W43" s="31"/>
      <c r="X43" s="31"/>
      <c r="Y43" s="31"/>
      <c r="Z43" s="34"/>
    </row>
    <row r="44" spans="2:26" ht="19.5">
      <c r="B44" s="58"/>
      <c r="C44" s="36"/>
      <c r="D44" s="54">
        <f>'加算表'!G43</f>
        <v>0</v>
      </c>
      <c r="E44" s="31"/>
      <c r="F44" s="31"/>
      <c r="G44" s="31"/>
      <c r="H44" s="31"/>
      <c r="I44" s="33">
        <f>'加算表'!H43</f>
        <v>0</v>
      </c>
      <c r="J44" s="31"/>
      <c r="K44" s="31"/>
      <c r="L44" s="31"/>
      <c r="M44" s="31"/>
      <c r="N44" s="31"/>
      <c r="O44" s="31"/>
      <c r="P44" s="31"/>
      <c r="Q44" s="31"/>
      <c r="R44" s="33">
        <f t="shared" si="0"/>
        <v>0</v>
      </c>
      <c r="S44" s="31"/>
      <c r="T44" s="31"/>
      <c r="U44" s="31"/>
      <c r="V44" s="31"/>
      <c r="W44" s="31"/>
      <c r="X44" s="31"/>
      <c r="Y44" s="31"/>
      <c r="Z44" s="34"/>
    </row>
    <row r="45" spans="2:26" ht="19.5">
      <c r="B45" s="58"/>
      <c r="C45" s="36"/>
      <c r="D45" s="54">
        <f>'加算表'!G44</f>
        <v>0</v>
      </c>
      <c r="E45" s="31"/>
      <c r="F45" s="31"/>
      <c r="G45" s="31"/>
      <c r="H45" s="31"/>
      <c r="I45" s="33">
        <f>'加算表'!H44</f>
        <v>0</v>
      </c>
      <c r="J45" s="31"/>
      <c r="K45" s="31"/>
      <c r="L45" s="31"/>
      <c r="M45" s="31"/>
      <c r="N45" s="31"/>
      <c r="O45" s="31"/>
      <c r="P45" s="31"/>
      <c r="Q45" s="31"/>
      <c r="R45" s="33">
        <f t="shared" si="0"/>
        <v>0</v>
      </c>
      <c r="S45" s="31"/>
      <c r="T45" s="31"/>
      <c r="U45" s="31"/>
      <c r="V45" s="31"/>
      <c r="W45" s="31"/>
      <c r="X45" s="31"/>
      <c r="Y45" s="31"/>
      <c r="Z45" s="34"/>
    </row>
    <row r="46" spans="2:26" ht="19.5">
      <c r="B46" s="58"/>
      <c r="C46" s="36"/>
      <c r="D46" s="54">
        <f>'加算表'!G45</f>
        <v>0</v>
      </c>
      <c r="E46" s="31"/>
      <c r="F46" s="31"/>
      <c r="G46" s="31"/>
      <c r="H46" s="31"/>
      <c r="I46" s="33">
        <f>'加算表'!H45</f>
        <v>0</v>
      </c>
      <c r="J46" s="31"/>
      <c r="K46" s="31"/>
      <c r="L46" s="31"/>
      <c r="M46" s="31"/>
      <c r="N46" s="31"/>
      <c r="O46" s="31"/>
      <c r="P46" s="31"/>
      <c r="Q46" s="31"/>
      <c r="R46" s="33">
        <f t="shared" si="0"/>
        <v>0</v>
      </c>
      <c r="S46" s="31"/>
      <c r="T46" s="31"/>
      <c r="U46" s="31"/>
      <c r="V46" s="31"/>
      <c r="W46" s="31"/>
      <c r="X46" s="31"/>
      <c r="Y46" s="31"/>
      <c r="Z46" s="34"/>
    </row>
    <row r="47" spans="2:26" ht="19.5">
      <c r="B47" s="58"/>
      <c r="C47" s="36"/>
      <c r="D47" s="54">
        <f>'加算表'!G46</f>
        <v>0</v>
      </c>
      <c r="E47" s="31"/>
      <c r="F47" s="31"/>
      <c r="G47" s="31"/>
      <c r="H47" s="31"/>
      <c r="I47" s="33">
        <f>'加算表'!H46</f>
        <v>0</v>
      </c>
      <c r="J47" s="31"/>
      <c r="K47" s="31"/>
      <c r="L47" s="31"/>
      <c r="M47" s="31"/>
      <c r="N47" s="31"/>
      <c r="O47" s="31"/>
      <c r="P47" s="31"/>
      <c r="Q47" s="31"/>
      <c r="R47" s="33">
        <f t="shared" si="0"/>
        <v>0</v>
      </c>
      <c r="S47" s="31"/>
      <c r="T47" s="31"/>
      <c r="U47" s="31"/>
      <c r="V47" s="31"/>
      <c r="W47" s="31"/>
      <c r="X47" s="31"/>
      <c r="Y47" s="31"/>
      <c r="Z47" s="34"/>
    </row>
    <row r="48" spans="2:26" ht="19.5">
      <c r="B48" s="58"/>
      <c r="C48" s="36"/>
      <c r="D48" s="54">
        <f>'加算表'!G47</f>
        <v>0</v>
      </c>
      <c r="E48" s="31"/>
      <c r="F48" s="31"/>
      <c r="G48" s="31"/>
      <c r="H48" s="31"/>
      <c r="I48" s="33">
        <f>'加算表'!H47</f>
        <v>0</v>
      </c>
      <c r="J48" s="31"/>
      <c r="K48" s="31"/>
      <c r="L48" s="31"/>
      <c r="M48" s="31"/>
      <c r="N48" s="31"/>
      <c r="O48" s="31"/>
      <c r="P48" s="31"/>
      <c r="Q48" s="31"/>
      <c r="R48" s="33">
        <f t="shared" si="0"/>
        <v>0</v>
      </c>
      <c r="S48" s="31"/>
      <c r="T48" s="31"/>
      <c r="U48" s="31"/>
      <c r="V48" s="31"/>
      <c r="W48" s="31"/>
      <c r="X48" s="31"/>
      <c r="Y48" s="31"/>
      <c r="Z48" s="34"/>
    </row>
    <row r="49" spans="2:26" ht="19.5">
      <c r="B49" s="58"/>
      <c r="C49" s="36"/>
      <c r="D49" s="54">
        <f>'加算表'!G48</f>
        <v>0</v>
      </c>
      <c r="E49" s="31"/>
      <c r="F49" s="31"/>
      <c r="G49" s="31"/>
      <c r="H49" s="31"/>
      <c r="I49" s="33">
        <f>'加算表'!H48</f>
        <v>0</v>
      </c>
      <c r="J49" s="31"/>
      <c r="K49" s="31"/>
      <c r="L49" s="31"/>
      <c r="M49" s="31"/>
      <c r="N49" s="31"/>
      <c r="O49" s="31"/>
      <c r="P49" s="31"/>
      <c r="Q49" s="31"/>
      <c r="R49" s="33">
        <f t="shared" si="0"/>
        <v>0</v>
      </c>
      <c r="S49" s="31"/>
      <c r="T49" s="31"/>
      <c r="U49" s="31"/>
      <c r="V49" s="31"/>
      <c r="W49" s="31"/>
      <c r="X49" s="31"/>
      <c r="Y49" s="31"/>
      <c r="Z49" s="34"/>
    </row>
    <row r="50" spans="2:26" ht="19.5">
      <c r="B50" s="58"/>
      <c r="C50" s="36"/>
      <c r="D50" s="54">
        <f>'加算表'!G49</f>
        <v>0</v>
      </c>
      <c r="E50" s="31"/>
      <c r="F50" s="31"/>
      <c r="G50" s="31"/>
      <c r="H50" s="31"/>
      <c r="I50" s="33">
        <f>'加算表'!H49</f>
        <v>0</v>
      </c>
      <c r="J50" s="31"/>
      <c r="K50" s="31"/>
      <c r="L50" s="31"/>
      <c r="M50" s="31"/>
      <c r="N50" s="31"/>
      <c r="O50" s="31"/>
      <c r="P50" s="31"/>
      <c r="Q50" s="31"/>
      <c r="R50" s="33">
        <f t="shared" si="0"/>
        <v>0</v>
      </c>
      <c r="S50" s="31"/>
      <c r="T50" s="31"/>
      <c r="U50" s="31"/>
      <c r="V50" s="31"/>
      <c r="W50" s="31"/>
      <c r="X50" s="31"/>
      <c r="Y50" s="31"/>
      <c r="Z50" s="34"/>
    </row>
    <row r="51" spans="2:26" ht="19.5">
      <c r="B51" s="58"/>
      <c r="C51" s="36"/>
      <c r="D51" s="54">
        <f>'加算表'!G50</f>
        <v>0</v>
      </c>
      <c r="E51" s="31"/>
      <c r="F51" s="31"/>
      <c r="G51" s="31"/>
      <c r="H51" s="31"/>
      <c r="I51" s="33">
        <f>'加算表'!H50</f>
        <v>0</v>
      </c>
      <c r="J51" s="31"/>
      <c r="K51" s="31"/>
      <c r="L51" s="31"/>
      <c r="M51" s="31"/>
      <c r="N51" s="31"/>
      <c r="O51" s="31"/>
      <c r="P51" s="31"/>
      <c r="Q51" s="31"/>
      <c r="R51" s="33">
        <f t="shared" si="0"/>
        <v>0</v>
      </c>
      <c r="S51" s="31"/>
      <c r="T51" s="31"/>
      <c r="U51" s="31"/>
      <c r="V51" s="31"/>
      <c r="W51" s="31"/>
      <c r="X51" s="31"/>
      <c r="Y51" s="31"/>
      <c r="Z51" s="34"/>
    </row>
    <row r="52" spans="2:26" ht="19.5">
      <c r="B52" s="58"/>
      <c r="C52" s="36"/>
      <c r="D52" s="54">
        <f>'加算表'!G51</f>
        <v>0</v>
      </c>
      <c r="E52" s="31"/>
      <c r="F52" s="31"/>
      <c r="G52" s="31"/>
      <c r="H52" s="31"/>
      <c r="I52" s="33">
        <f>'加算表'!H51</f>
        <v>0</v>
      </c>
      <c r="J52" s="31"/>
      <c r="K52" s="31"/>
      <c r="L52" s="31"/>
      <c r="M52" s="31"/>
      <c r="N52" s="31"/>
      <c r="O52" s="31"/>
      <c r="P52" s="31"/>
      <c r="Q52" s="31"/>
      <c r="R52" s="33">
        <f t="shared" si="0"/>
        <v>0</v>
      </c>
      <c r="S52" s="31"/>
      <c r="T52" s="31"/>
      <c r="U52" s="31"/>
      <c r="V52" s="31"/>
      <c r="W52" s="31"/>
      <c r="X52" s="31"/>
      <c r="Y52" s="31"/>
      <c r="Z52" s="34"/>
    </row>
    <row r="53" spans="2:26" ht="19.5">
      <c r="B53" s="58"/>
      <c r="C53" s="36"/>
      <c r="D53" s="54">
        <f>'加算表'!G52</f>
        <v>0</v>
      </c>
      <c r="E53" s="31"/>
      <c r="F53" s="31"/>
      <c r="G53" s="31"/>
      <c r="H53" s="31"/>
      <c r="I53" s="33">
        <f>'加算表'!H52</f>
        <v>0</v>
      </c>
      <c r="J53" s="31"/>
      <c r="K53" s="31"/>
      <c r="L53" s="31"/>
      <c r="M53" s="31"/>
      <c r="N53" s="31"/>
      <c r="O53" s="31"/>
      <c r="P53" s="31"/>
      <c r="Q53" s="31"/>
      <c r="R53" s="33">
        <f t="shared" si="0"/>
        <v>0</v>
      </c>
      <c r="S53" s="31"/>
      <c r="T53" s="31"/>
      <c r="U53" s="31"/>
      <c r="V53" s="31"/>
      <c r="W53" s="31"/>
      <c r="X53" s="31"/>
      <c r="Y53" s="31"/>
      <c r="Z53" s="34"/>
    </row>
    <row r="54" spans="2:26" ht="19.5">
      <c r="B54" s="58"/>
      <c r="C54" s="36"/>
      <c r="D54" s="54">
        <f>'加算表'!G53</f>
        <v>0</v>
      </c>
      <c r="E54" s="31"/>
      <c r="F54" s="31"/>
      <c r="G54" s="31"/>
      <c r="H54" s="31"/>
      <c r="I54" s="33">
        <f>'加算表'!H53</f>
        <v>0</v>
      </c>
      <c r="J54" s="31"/>
      <c r="K54" s="31"/>
      <c r="L54" s="31"/>
      <c r="M54" s="31"/>
      <c r="N54" s="31"/>
      <c r="O54" s="31"/>
      <c r="P54" s="31"/>
      <c r="Q54" s="31"/>
      <c r="R54" s="33">
        <f t="shared" si="0"/>
        <v>0</v>
      </c>
      <c r="S54" s="31"/>
      <c r="T54" s="31"/>
      <c r="U54" s="31"/>
      <c r="V54" s="31"/>
      <c r="W54" s="31"/>
      <c r="X54" s="31"/>
      <c r="Y54" s="31"/>
      <c r="Z54" s="34"/>
    </row>
    <row r="55" spans="2:26" ht="19.5">
      <c r="B55" s="58"/>
      <c r="C55" s="36"/>
      <c r="D55" s="54">
        <f>'加算表'!G54</f>
        <v>0</v>
      </c>
      <c r="E55" s="31"/>
      <c r="F55" s="31"/>
      <c r="G55" s="31"/>
      <c r="H55" s="31"/>
      <c r="I55" s="33">
        <f>'加算表'!H54</f>
        <v>0</v>
      </c>
      <c r="J55" s="31"/>
      <c r="K55" s="31"/>
      <c r="L55" s="31"/>
      <c r="M55" s="31"/>
      <c r="N55" s="31"/>
      <c r="O55" s="31"/>
      <c r="P55" s="31"/>
      <c r="Q55" s="31"/>
      <c r="R55" s="33">
        <f t="shared" si="0"/>
        <v>0</v>
      </c>
      <c r="S55" s="31"/>
      <c r="T55" s="31"/>
      <c r="U55" s="31"/>
      <c r="V55" s="31"/>
      <c r="W55" s="31"/>
      <c r="X55" s="31"/>
      <c r="Y55" s="31"/>
      <c r="Z55" s="34"/>
    </row>
    <row r="56" spans="2:26" ht="19.5">
      <c r="B56" s="58"/>
      <c r="C56" s="36"/>
      <c r="D56" s="54">
        <f>'加算表'!G55</f>
        <v>0</v>
      </c>
      <c r="E56" s="31"/>
      <c r="F56" s="31"/>
      <c r="G56" s="31"/>
      <c r="H56" s="31"/>
      <c r="I56" s="33">
        <f>'加算表'!H55</f>
        <v>0</v>
      </c>
      <c r="J56" s="31"/>
      <c r="K56" s="31"/>
      <c r="L56" s="31"/>
      <c r="M56" s="31"/>
      <c r="N56" s="31"/>
      <c r="O56" s="31"/>
      <c r="P56" s="31"/>
      <c r="Q56" s="31"/>
      <c r="R56" s="33">
        <f t="shared" si="0"/>
        <v>0</v>
      </c>
      <c r="S56" s="31"/>
      <c r="T56" s="31"/>
      <c r="U56" s="31"/>
      <c r="V56" s="31"/>
      <c r="W56" s="31"/>
      <c r="X56" s="31"/>
      <c r="Y56" s="31"/>
      <c r="Z56" s="34"/>
    </row>
    <row r="57" spans="2:26" ht="19.5">
      <c r="B57" s="58"/>
      <c r="C57" s="36"/>
      <c r="D57" s="54">
        <f>'加算表'!G56</f>
        <v>0</v>
      </c>
      <c r="E57" s="31"/>
      <c r="F57" s="31"/>
      <c r="G57" s="31"/>
      <c r="H57" s="31"/>
      <c r="I57" s="33">
        <f>'加算表'!H56</f>
        <v>0</v>
      </c>
      <c r="J57" s="31"/>
      <c r="K57" s="31"/>
      <c r="L57" s="31"/>
      <c r="M57" s="31"/>
      <c r="N57" s="31"/>
      <c r="O57" s="31"/>
      <c r="P57" s="31"/>
      <c r="Q57" s="31"/>
      <c r="R57" s="33">
        <f t="shared" si="0"/>
        <v>0</v>
      </c>
      <c r="S57" s="31"/>
      <c r="T57" s="31"/>
      <c r="U57" s="31"/>
      <c r="V57" s="31"/>
      <c r="W57" s="31"/>
      <c r="X57" s="31"/>
      <c r="Y57" s="31"/>
      <c r="Z57" s="34"/>
    </row>
    <row r="58" spans="2:26" ht="19.5">
      <c r="B58" s="58"/>
      <c r="C58" s="36"/>
      <c r="D58" s="54">
        <f>'加算表'!G57</f>
        <v>0</v>
      </c>
      <c r="E58" s="31"/>
      <c r="F58" s="31"/>
      <c r="G58" s="31"/>
      <c r="H58" s="31"/>
      <c r="I58" s="33">
        <f>'加算表'!H57</f>
        <v>0</v>
      </c>
      <c r="J58" s="31"/>
      <c r="K58" s="31"/>
      <c r="L58" s="31"/>
      <c r="M58" s="31"/>
      <c r="N58" s="31"/>
      <c r="O58" s="31"/>
      <c r="P58" s="31"/>
      <c r="Q58" s="31"/>
      <c r="R58" s="33">
        <f t="shared" si="0"/>
        <v>0</v>
      </c>
      <c r="S58" s="31"/>
      <c r="T58" s="31"/>
      <c r="U58" s="31"/>
      <c r="V58" s="31"/>
      <c r="W58" s="31"/>
      <c r="X58" s="31"/>
      <c r="Y58" s="31"/>
      <c r="Z58" s="34"/>
    </row>
    <row r="59" spans="2:26" ht="19.5">
      <c r="B59" s="58"/>
      <c r="C59" s="36"/>
      <c r="D59" s="54">
        <f>'加算表'!G58</f>
        <v>0</v>
      </c>
      <c r="E59" s="31"/>
      <c r="F59" s="31"/>
      <c r="G59" s="31"/>
      <c r="H59" s="31"/>
      <c r="I59" s="33">
        <f>'加算表'!H58</f>
        <v>0</v>
      </c>
      <c r="J59" s="31"/>
      <c r="K59" s="31"/>
      <c r="L59" s="31"/>
      <c r="M59" s="31"/>
      <c r="N59" s="31"/>
      <c r="O59" s="31"/>
      <c r="P59" s="31"/>
      <c r="Q59" s="31"/>
      <c r="R59" s="33">
        <f t="shared" si="0"/>
        <v>0</v>
      </c>
      <c r="S59" s="31"/>
      <c r="T59" s="31"/>
      <c r="U59" s="31"/>
      <c r="V59" s="31"/>
      <c r="W59" s="31"/>
      <c r="X59" s="31"/>
      <c r="Y59" s="31"/>
      <c r="Z59" s="34"/>
    </row>
    <row r="60" spans="2:26" ht="19.5">
      <c r="B60" s="58"/>
      <c r="C60" s="36"/>
      <c r="D60" s="54">
        <f>'加算表'!G59</f>
        <v>0</v>
      </c>
      <c r="E60" s="31"/>
      <c r="F60" s="31"/>
      <c r="G60" s="31"/>
      <c r="H60" s="31"/>
      <c r="I60" s="33">
        <f>'加算表'!H59</f>
        <v>0</v>
      </c>
      <c r="J60" s="31"/>
      <c r="K60" s="31"/>
      <c r="L60" s="31"/>
      <c r="M60" s="31"/>
      <c r="N60" s="31"/>
      <c r="O60" s="31"/>
      <c r="P60" s="31"/>
      <c r="Q60" s="31"/>
      <c r="R60" s="33">
        <f t="shared" si="0"/>
        <v>0</v>
      </c>
      <c r="S60" s="31"/>
      <c r="T60" s="31"/>
      <c r="U60" s="31"/>
      <c r="V60" s="31"/>
      <c r="W60" s="31"/>
      <c r="X60" s="31"/>
      <c r="Y60" s="31"/>
      <c r="Z60" s="34"/>
    </row>
    <row r="61" spans="2:26" ht="19.5">
      <c r="B61" s="58"/>
      <c r="C61" s="36"/>
      <c r="D61" s="54">
        <f>'加算表'!G60</f>
        <v>0</v>
      </c>
      <c r="E61" s="31"/>
      <c r="F61" s="31"/>
      <c r="G61" s="31"/>
      <c r="H61" s="31"/>
      <c r="I61" s="33">
        <f>'加算表'!H60</f>
        <v>0</v>
      </c>
      <c r="J61" s="31"/>
      <c r="K61" s="31"/>
      <c r="L61" s="31"/>
      <c r="M61" s="31"/>
      <c r="N61" s="31"/>
      <c r="O61" s="31"/>
      <c r="P61" s="31"/>
      <c r="Q61" s="31"/>
      <c r="R61" s="33">
        <f t="shared" si="0"/>
        <v>0</v>
      </c>
      <c r="S61" s="31"/>
      <c r="T61" s="31"/>
      <c r="U61" s="31"/>
      <c r="V61" s="31"/>
      <c r="W61" s="31"/>
      <c r="X61" s="31"/>
      <c r="Y61" s="31"/>
      <c r="Z61" s="34"/>
    </row>
    <row r="62" spans="2:26" ht="19.5">
      <c r="B62" s="58"/>
      <c r="C62" s="36"/>
      <c r="D62" s="54">
        <f>'加算表'!G61</f>
        <v>0</v>
      </c>
      <c r="E62" s="31"/>
      <c r="F62" s="31"/>
      <c r="G62" s="31"/>
      <c r="H62" s="31"/>
      <c r="I62" s="33">
        <f>'加算表'!H61</f>
        <v>0</v>
      </c>
      <c r="J62" s="31"/>
      <c r="K62" s="31"/>
      <c r="L62" s="31"/>
      <c r="M62" s="31"/>
      <c r="N62" s="31"/>
      <c r="O62" s="31"/>
      <c r="P62" s="31"/>
      <c r="Q62" s="31"/>
      <c r="R62" s="33">
        <f t="shared" si="0"/>
        <v>0</v>
      </c>
      <c r="S62" s="31"/>
      <c r="T62" s="31"/>
      <c r="U62" s="31"/>
      <c r="V62" s="31"/>
      <c r="W62" s="31"/>
      <c r="X62" s="31"/>
      <c r="Y62" s="31"/>
      <c r="Z62" s="34"/>
    </row>
    <row r="63" spans="2:26" ht="19.5">
      <c r="B63" s="58"/>
      <c r="C63" s="36"/>
      <c r="D63" s="54">
        <f>'加算表'!G62</f>
        <v>0</v>
      </c>
      <c r="E63" s="31"/>
      <c r="F63" s="31"/>
      <c r="G63" s="31"/>
      <c r="H63" s="31"/>
      <c r="I63" s="33">
        <f>'加算表'!H62</f>
        <v>0</v>
      </c>
      <c r="J63" s="31"/>
      <c r="K63" s="31"/>
      <c r="L63" s="31"/>
      <c r="M63" s="31"/>
      <c r="N63" s="31"/>
      <c r="O63" s="31"/>
      <c r="P63" s="31"/>
      <c r="Q63" s="31"/>
      <c r="R63" s="33">
        <f t="shared" si="0"/>
        <v>0</v>
      </c>
      <c r="S63" s="31"/>
      <c r="T63" s="31"/>
      <c r="U63" s="31"/>
      <c r="V63" s="31"/>
      <c r="W63" s="31"/>
      <c r="X63" s="31"/>
      <c r="Y63" s="31"/>
      <c r="Z63" s="34"/>
    </row>
    <row r="64" spans="2:26" ht="19.5">
      <c r="B64" s="58"/>
      <c r="C64" s="36"/>
      <c r="D64" s="54">
        <f>'加算表'!G63</f>
        <v>0</v>
      </c>
      <c r="E64" s="31"/>
      <c r="F64" s="31"/>
      <c r="G64" s="31"/>
      <c r="H64" s="31"/>
      <c r="I64" s="33">
        <f>'加算表'!H63</f>
        <v>0</v>
      </c>
      <c r="J64" s="31"/>
      <c r="K64" s="31"/>
      <c r="L64" s="31"/>
      <c r="M64" s="31"/>
      <c r="N64" s="31"/>
      <c r="O64" s="31"/>
      <c r="P64" s="31"/>
      <c r="Q64" s="31"/>
      <c r="R64" s="33">
        <f t="shared" si="0"/>
        <v>0</v>
      </c>
      <c r="S64" s="31"/>
      <c r="T64" s="31"/>
      <c r="U64" s="31"/>
      <c r="V64" s="31"/>
      <c r="W64" s="31"/>
      <c r="X64" s="31"/>
      <c r="Y64" s="31"/>
      <c r="Z64" s="34"/>
    </row>
    <row r="65" spans="2:26" ht="19.5">
      <c r="B65" s="58"/>
      <c r="C65" s="36"/>
      <c r="D65" s="54">
        <f>'加算表'!G64</f>
        <v>0</v>
      </c>
      <c r="E65" s="31"/>
      <c r="F65" s="31"/>
      <c r="G65" s="31"/>
      <c r="H65" s="31"/>
      <c r="I65" s="33">
        <f>'加算表'!H64</f>
        <v>0</v>
      </c>
      <c r="J65" s="31"/>
      <c r="K65" s="31"/>
      <c r="L65" s="31"/>
      <c r="M65" s="31"/>
      <c r="N65" s="31"/>
      <c r="O65" s="31"/>
      <c r="P65" s="31"/>
      <c r="Q65" s="31"/>
      <c r="R65" s="33">
        <f t="shared" si="0"/>
        <v>0</v>
      </c>
      <c r="S65" s="31"/>
      <c r="T65" s="31"/>
      <c r="U65" s="31"/>
      <c r="V65" s="31"/>
      <c r="W65" s="31"/>
      <c r="X65" s="31"/>
      <c r="Y65" s="31"/>
      <c r="Z65" s="34"/>
    </row>
    <row r="66" spans="2:26" ht="19.5">
      <c r="B66" s="58"/>
      <c r="C66" s="36"/>
      <c r="D66" s="54">
        <f>'加算表'!G65</f>
        <v>0</v>
      </c>
      <c r="E66" s="31"/>
      <c r="F66" s="31"/>
      <c r="G66" s="31"/>
      <c r="H66" s="31"/>
      <c r="I66" s="33">
        <f>'加算表'!H65</f>
        <v>0</v>
      </c>
      <c r="J66" s="31"/>
      <c r="K66" s="31"/>
      <c r="L66" s="31"/>
      <c r="M66" s="31"/>
      <c r="N66" s="31"/>
      <c r="O66" s="31"/>
      <c r="P66" s="31"/>
      <c r="Q66" s="31"/>
      <c r="R66" s="33">
        <f t="shared" si="0"/>
        <v>0</v>
      </c>
      <c r="S66" s="31"/>
      <c r="T66" s="31"/>
      <c r="U66" s="31"/>
      <c r="V66" s="31"/>
      <c r="W66" s="31"/>
      <c r="X66" s="31"/>
      <c r="Y66" s="31"/>
      <c r="Z66" s="34"/>
    </row>
    <row r="67" spans="2:26" ht="19.5">
      <c r="B67" s="58"/>
      <c r="C67" s="36"/>
      <c r="D67" s="54">
        <f>'加算表'!G66</f>
        <v>0</v>
      </c>
      <c r="E67" s="31"/>
      <c r="F67" s="31"/>
      <c r="G67" s="31"/>
      <c r="H67" s="31"/>
      <c r="I67" s="33">
        <f>'加算表'!H66</f>
        <v>0</v>
      </c>
      <c r="J67" s="31"/>
      <c r="K67" s="31"/>
      <c r="L67" s="31"/>
      <c r="M67" s="31"/>
      <c r="N67" s="31"/>
      <c r="O67" s="31"/>
      <c r="P67" s="31"/>
      <c r="Q67" s="31"/>
      <c r="R67" s="33">
        <f t="shared" si="0"/>
        <v>0</v>
      </c>
      <c r="S67" s="31"/>
      <c r="T67" s="31"/>
      <c r="U67" s="31"/>
      <c r="V67" s="31"/>
      <c r="W67" s="31"/>
      <c r="X67" s="31"/>
      <c r="Y67" s="31"/>
      <c r="Z67" s="34"/>
    </row>
    <row r="68" spans="2:26" ht="19.5">
      <c r="B68" s="58"/>
      <c r="C68" s="36"/>
      <c r="D68" s="54">
        <f>'加算表'!G67</f>
        <v>0</v>
      </c>
      <c r="E68" s="31"/>
      <c r="F68" s="31"/>
      <c r="G68" s="31"/>
      <c r="H68" s="31"/>
      <c r="I68" s="33">
        <f>'加算表'!H67</f>
        <v>0</v>
      </c>
      <c r="J68" s="31"/>
      <c r="K68" s="31"/>
      <c r="L68" s="31"/>
      <c r="M68" s="31"/>
      <c r="N68" s="31"/>
      <c r="O68" s="31"/>
      <c r="P68" s="31"/>
      <c r="Q68" s="31"/>
      <c r="R68" s="33">
        <f t="shared" si="0"/>
        <v>0</v>
      </c>
      <c r="S68" s="31"/>
      <c r="T68" s="31"/>
      <c r="U68" s="31"/>
      <c r="V68" s="31"/>
      <c r="W68" s="31"/>
      <c r="X68" s="31"/>
      <c r="Y68" s="31"/>
      <c r="Z68" s="34"/>
    </row>
    <row r="69" spans="2:26" ht="19.5">
      <c r="B69" s="58"/>
      <c r="C69" s="36"/>
      <c r="D69" s="54">
        <f>'加算表'!G68</f>
        <v>0</v>
      </c>
      <c r="E69" s="31"/>
      <c r="F69" s="31"/>
      <c r="G69" s="31"/>
      <c r="H69" s="31"/>
      <c r="I69" s="33">
        <f>'加算表'!H68</f>
        <v>0</v>
      </c>
      <c r="J69" s="31"/>
      <c r="K69" s="31"/>
      <c r="L69" s="31"/>
      <c r="M69" s="31"/>
      <c r="N69" s="31"/>
      <c r="O69" s="31"/>
      <c r="P69" s="31"/>
      <c r="Q69" s="31"/>
      <c r="R69" s="33">
        <f t="shared" si="0"/>
        <v>0</v>
      </c>
      <c r="S69" s="31"/>
      <c r="T69" s="31"/>
      <c r="U69" s="31"/>
      <c r="V69" s="31"/>
      <c r="W69" s="31"/>
      <c r="X69" s="31"/>
      <c r="Y69" s="31"/>
      <c r="Z69" s="34"/>
    </row>
    <row r="70" spans="2:26" ht="19.5">
      <c r="B70" s="58"/>
      <c r="C70" s="36"/>
      <c r="D70" s="54">
        <f>'加算表'!G69</f>
        <v>0</v>
      </c>
      <c r="E70" s="31"/>
      <c r="F70" s="31"/>
      <c r="G70" s="31"/>
      <c r="H70" s="31"/>
      <c r="I70" s="33">
        <f>'加算表'!H69</f>
        <v>0</v>
      </c>
      <c r="J70" s="31"/>
      <c r="K70" s="31"/>
      <c r="L70" s="31"/>
      <c r="M70" s="31"/>
      <c r="N70" s="31"/>
      <c r="O70" s="31"/>
      <c r="P70" s="31"/>
      <c r="Q70" s="31"/>
      <c r="R70" s="33">
        <f aca="true" t="shared" si="1" ref="R70:R82">I70</f>
        <v>0</v>
      </c>
      <c r="S70" s="31"/>
      <c r="T70" s="31"/>
      <c r="U70" s="31"/>
      <c r="V70" s="31"/>
      <c r="W70" s="31"/>
      <c r="X70" s="31"/>
      <c r="Y70" s="31"/>
      <c r="Z70" s="34"/>
    </row>
    <row r="71" spans="2:26" ht="19.5">
      <c r="B71" s="58"/>
      <c r="C71" s="36"/>
      <c r="D71" s="54">
        <f>'加算表'!G70</f>
        <v>0</v>
      </c>
      <c r="E71" s="31"/>
      <c r="F71" s="31"/>
      <c r="G71" s="31"/>
      <c r="H71" s="31"/>
      <c r="I71" s="33">
        <f>'加算表'!H70</f>
        <v>0</v>
      </c>
      <c r="J71" s="31"/>
      <c r="K71" s="31"/>
      <c r="L71" s="31"/>
      <c r="M71" s="31"/>
      <c r="N71" s="31"/>
      <c r="O71" s="31"/>
      <c r="P71" s="31"/>
      <c r="Q71" s="31"/>
      <c r="R71" s="33">
        <f t="shared" si="1"/>
        <v>0</v>
      </c>
      <c r="S71" s="31"/>
      <c r="T71" s="31"/>
      <c r="U71" s="31"/>
      <c r="V71" s="31"/>
      <c r="W71" s="31"/>
      <c r="X71" s="31"/>
      <c r="Y71" s="31"/>
      <c r="Z71" s="34"/>
    </row>
    <row r="72" spans="2:26" ht="19.5">
      <c r="B72" s="58"/>
      <c r="C72" s="36"/>
      <c r="D72" s="54">
        <f>'加算表'!G71</f>
        <v>0</v>
      </c>
      <c r="E72" s="31"/>
      <c r="F72" s="31"/>
      <c r="G72" s="31"/>
      <c r="H72" s="31"/>
      <c r="I72" s="33">
        <f>'加算表'!H71</f>
        <v>0</v>
      </c>
      <c r="J72" s="31"/>
      <c r="K72" s="31"/>
      <c r="L72" s="31"/>
      <c r="M72" s="31"/>
      <c r="N72" s="31"/>
      <c r="O72" s="31"/>
      <c r="P72" s="31"/>
      <c r="Q72" s="31"/>
      <c r="R72" s="33">
        <f t="shared" si="1"/>
        <v>0</v>
      </c>
      <c r="S72" s="31"/>
      <c r="T72" s="31"/>
      <c r="U72" s="31"/>
      <c r="V72" s="31"/>
      <c r="W72" s="31"/>
      <c r="X72" s="31"/>
      <c r="Y72" s="31"/>
      <c r="Z72" s="34"/>
    </row>
    <row r="73" spans="2:26" ht="19.5">
      <c r="B73" s="58"/>
      <c r="C73" s="36"/>
      <c r="D73" s="54">
        <f>'加算表'!G72</f>
        <v>0</v>
      </c>
      <c r="E73" s="31"/>
      <c r="F73" s="31"/>
      <c r="G73" s="31"/>
      <c r="H73" s="31"/>
      <c r="I73" s="33">
        <f>'加算表'!H72</f>
        <v>0</v>
      </c>
      <c r="J73" s="31"/>
      <c r="K73" s="31"/>
      <c r="L73" s="31"/>
      <c r="M73" s="31"/>
      <c r="N73" s="31"/>
      <c r="O73" s="31"/>
      <c r="P73" s="31"/>
      <c r="Q73" s="31"/>
      <c r="R73" s="33">
        <f t="shared" si="1"/>
        <v>0</v>
      </c>
      <c r="S73" s="31"/>
      <c r="T73" s="31"/>
      <c r="U73" s="31"/>
      <c r="V73" s="31"/>
      <c r="W73" s="31"/>
      <c r="X73" s="31"/>
      <c r="Y73" s="31"/>
      <c r="Z73" s="34"/>
    </row>
    <row r="74" spans="2:26" ht="19.5">
      <c r="B74" s="58"/>
      <c r="C74" s="36"/>
      <c r="D74" s="54">
        <f>'加算表'!G73</f>
        <v>0</v>
      </c>
      <c r="E74" s="31"/>
      <c r="F74" s="31"/>
      <c r="G74" s="31"/>
      <c r="H74" s="31"/>
      <c r="I74" s="33">
        <f>'加算表'!H73</f>
        <v>0</v>
      </c>
      <c r="J74" s="31"/>
      <c r="K74" s="31"/>
      <c r="L74" s="31"/>
      <c r="M74" s="31"/>
      <c r="N74" s="31"/>
      <c r="O74" s="31"/>
      <c r="P74" s="31"/>
      <c r="Q74" s="31"/>
      <c r="R74" s="33">
        <f t="shared" si="1"/>
        <v>0</v>
      </c>
      <c r="S74" s="31"/>
      <c r="T74" s="31"/>
      <c r="U74" s="31"/>
      <c r="V74" s="31"/>
      <c r="W74" s="31"/>
      <c r="X74" s="31"/>
      <c r="Y74" s="31"/>
      <c r="Z74" s="34"/>
    </row>
    <row r="75" spans="2:26" ht="19.5">
      <c r="B75" s="58"/>
      <c r="C75" s="36"/>
      <c r="D75" s="54">
        <f>'加算表'!G74</f>
        <v>0</v>
      </c>
      <c r="E75" s="31"/>
      <c r="F75" s="31"/>
      <c r="G75" s="31"/>
      <c r="H75" s="31"/>
      <c r="I75" s="33">
        <f>'加算表'!H74</f>
        <v>0</v>
      </c>
      <c r="J75" s="31"/>
      <c r="K75" s="31"/>
      <c r="L75" s="31"/>
      <c r="M75" s="31"/>
      <c r="N75" s="31"/>
      <c r="O75" s="31"/>
      <c r="P75" s="31"/>
      <c r="Q75" s="31"/>
      <c r="R75" s="33">
        <f t="shared" si="1"/>
        <v>0</v>
      </c>
      <c r="S75" s="31"/>
      <c r="T75" s="31"/>
      <c r="U75" s="31"/>
      <c r="V75" s="31"/>
      <c r="W75" s="31"/>
      <c r="X75" s="31"/>
      <c r="Y75" s="31"/>
      <c r="Z75" s="34"/>
    </row>
    <row r="76" spans="2:26" ht="19.5">
      <c r="B76" s="58"/>
      <c r="C76" s="36"/>
      <c r="D76" s="54">
        <f>'加算表'!G75</f>
        <v>0</v>
      </c>
      <c r="E76" s="31"/>
      <c r="F76" s="31"/>
      <c r="G76" s="31"/>
      <c r="H76" s="31"/>
      <c r="I76" s="33">
        <f>'加算表'!H75</f>
        <v>0</v>
      </c>
      <c r="J76" s="31"/>
      <c r="K76" s="31"/>
      <c r="L76" s="31"/>
      <c r="M76" s="31"/>
      <c r="N76" s="31"/>
      <c r="O76" s="31"/>
      <c r="P76" s="31"/>
      <c r="Q76" s="31"/>
      <c r="R76" s="33">
        <f t="shared" si="1"/>
        <v>0</v>
      </c>
      <c r="S76" s="31"/>
      <c r="T76" s="31"/>
      <c r="U76" s="31"/>
      <c r="V76" s="31"/>
      <c r="W76" s="31"/>
      <c r="X76" s="31"/>
      <c r="Y76" s="31"/>
      <c r="Z76" s="34"/>
    </row>
    <row r="77" spans="2:26" ht="19.5">
      <c r="B77" s="58"/>
      <c r="C77" s="36"/>
      <c r="D77" s="54">
        <f>'加算表'!G76</f>
        <v>0</v>
      </c>
      <c r="E77" s="31"/>
      <c r="F77" s="31"/>
      <c r="G77" s="31"/>
      <c r="H77" s="31"/>
      <c r="I77" s="33">
        <f>'加算表'!H76</f>
        <v>0</v>
      </c>
      <c r="J77" s="31"/>
      <c r="K77" s="31"/>
      <c r="L77" s="31"/>
      <c r="M77" s="31"/>
      <c r="N77" s="31"/>
      <c r="O77" s="31"/>
      <c r="P77" s="31"/>
      <c r="Q77" s="31"/>
      <c r="R77" s="33">
        <f t="shared" si="1"/>
        <v>0</v>
      </c>
      <c r="S77" s="31"/>
      <c r="T77" s="31"/>
      <c r="U77" s="31"/>
      <c r="V77" s="31"/>
      <c r="W77" s="31"/>
      <c r="X77" s="31"/>
      <c r="Y77" s="31"/>
      <c r="Z77" s="34"/>
    </row>
    <row r="78" spans="2:26" ht="19.5">
      <c r="B78" s="58"/>
      <c r="C78" s="36"/>
      <c r="D78" s="54">
        <f>'加算表'!G77</f>
        <v>0</v>
      </c>
      <c r="E78" s="31"/>
      <c r="F78" s="31"/>
      <c r="G78" s="31"/>
      <c r="H78" s="31"/>
      <c r="I78" s="33">
        <f>'加算表'!H77</f>
        <v>0</v>
      </c>
      <c r="J78" s="31"/>
      <c r="K78" s="31"/>
      <c r="L78" s="31"/>
      <c r="M78" s="31"/>
      <c r="N78" s="31"/>
      <c r="O78" s="31"/>
      <c r="P78" s="31"/>
      <c r="Q78" s="31"/>
      <c r="R78" s="33">
        <f t="shared" si="1"/>
        <v>0</v>
      </c>
      <c r="S78" s="31"/>
      <c r="T78" s="31"/>
      <c r="U78" s="31"/>
      <c r="V78" s="31"/>
      <c r="W78" s="31"/>
      <c r="X78" s="31"/>
      <c r="Y78" s="31"/>
      <c r="Z78" s="34"/>
    </row>
    <row r="79" spans="2:26" ht="19.5">
      <c r="B79" s="58"/>
      <c r="C79" s="36"/>
      <c r="D79" s="54">
        <f>'加算表'!G78</f>
        <v>0</v>
      </c>
      <c r="E79" s="31"/>
      <c r="F79" s="31"/>
      <c r="G79" s="31"/>
      <c r="H79" s="31"/>
      <c r="I79" s="33">
        <f>'加算表'!H78</f>
        <v>0</v>
      </c>
      <c r="J79" s="31"/>
      <c r="K79" s="31"/>
      <c r="L79" s="31"/>
      <c r="M79" s="31"/>
      <c r="N79" s="31"/>
      <c r="O79" s="31"/>
      <c r="P79" s="31"/>
      <c r="Q79" s="31"/>
      <c r="R79" s="33">
        <f t="shared" si="1"/>
        <v>0</v>
      </c>
      <c r="S79" s="31"/>
      <c r="T79" s="31"/>
      <c r="U79" s="31"/>
      <c r="V79" s="31"/>
      <c r="W79" s="31"/>
      <c r="X79" s="31"/>
      <c r="Y79" s="31"/>
      <c r="Z79" s="34"/>
    </row>
    <row r="80" spans="2:26" ht="19.5">
      <c r="B80" s="58"/>
      <c r="C80" s="36"/>
      <c r="D80" s="54">
        <f>'加算表'!G79</f>
        <v>0</v>
      </c>
      <c r="E80" s="31"/>
      <c r="F80" s="31"/>
      <c r="G80" s="31"/>
      <c r="H80" s="31"/>
      <c r="I80" s="33">
        <f>'加算表'!H79</f>
        <v>0</v>
      </c>
      <c r="J80" s="31"/>
      <c r="K80" s="31"/>
      <c r="L80" s="31"/>
      <c r="M80" s="31"/>
      <c r="N80" s="31"/>
      <c r="O80" s="31"/>
      <c r="P80" s="31"/>
      <c r="Q80" s="31"/>
      <c r="R80" s="33">
        <f t="shared" si="1"/>
        <v>0</v>
      </c>
      <c r="S80" s="31"/>
      <c r="T80" s="31"/>
      <c r="U80" s="31"/>
      <c r="V80" s="31"/>
      <c r="W80" s="31"/>
      <c r="X80" s="31"/>
      <c r="Y80" s="31"/>
      <c r="Z80" s="34"/>
    </row>
    <row r="81" spans="2:26" ht="19.5">
      <c r="B81" s="58"/>
      <c r="C81" s="36"/>
      <c r="D81" s="54">
        <f>'加算表'!G80</f>
        <v>0</v>
      </c>
      <c r="E81" s="31"/>
      <c r="F81" s="31"/>
      <c r="G81" s="31"/>
      <c r="H81" s="31"/>
      <c r="I81" s="33">
        <f>'加算表'!H80</f>
        <v>0</v>
      </c>
      <c r="J81" s="31"/>
      <c r="K81" s="31"/>
      <c r="L81" s="31"/>
      <c r="M81" s="31"/>
      <c r="N81" s="31"/>
      <c r="O81" s="31"/>
      <c r="P81" s="31"/>
      <c r="Q81" s="31"/>
      <c r="R81" s="33">
        <f t="shared" si="1"/>
        <v>0</v>
      </c>
      <c r="S81" s="31"/>
      <c r="T81" s="31"/>
      <c r="U81" s="31"/>
      <c r="V81" s="31"/>
      <c r="W81" s="31"/>
      <c r="X81" s="31"/>
      <c r="Y81" s="31"/>
      <c r="Z81" s="34"/>
    </row>
    <row r="82" spans="2:26" ht="19.5">
      <c r="B82" s="58"/>
      <c r="C82" s="36"/>
      <c r="D82" s="54">
        <f>'加算表'!G81</f>
        <v>0</v>
      </c>
      <c r="E82" s="31"/>
      <c r="F82" s="31"/>
      <c r="G82" s="31"/>
      <c r="H82" s="31"/>
      <c r="I82" s="33">
        <f>'加算表'!H81</f>
        <v>0</v>
      </c>
      <c r="J82" s="31"/>
      <c r="K82" s="31"/>
      <c r="L82" s="31"/>
      <c r="M82" s="31"/>
      <c r="N82" s="31"/>
      <c r="O82" s="31"/>
      <c r="P82" s="31"/>
      <c r="Q82" s="31"/>
      <c r="R82" s="33">
        <f t="shared" si="1"/>
        <v>0</v>
      </c>
      <c r="S82" s="31"/>
      <c r="T82" s="31"/>
      <c r="U82" s="31"/>
      <c r="V82" s="31"/>
      <c r="W82" s="31"/>
      <c r="X82" s="31"/>
      <c r="Y82" s="31"/>
      <c r="Z82" s="34"/>
    </row>
    <row r="83" spans="2:26" ht="19.5">
      <c r="B83" s="59"/>
      <c r="C83" s="37"/>
      <c r="D83" s="54">
        <f>'加算表'!G82</f>
        <v>0</v>
      </c>
      <c r="E83" s="38"/>
      <c r="F83" s="38"/>
      <c r="G83" s="38"/>
      <c r="H83" s="38"/>
      <c r="I83" s="33">
        <f>'加算表'!H82</f>
        <v>0</v>
      </c>
      <c r="J83" s="38"/>
      <c r="K83" s="38"/>
      <c r="L83" s="38"/>
      <c r="M83" s="38"/>
      <c r="N83" s="38"/>
      <c r="O83" s="38"/>
      <c r="P83" s="38"/>
      <c r="Q83" s="38"/>
      <c r="R83" s="39">
        <f>I83</f>
        <v>0</v>
      </c>
      <c r="S83" s="38"/>
      <c r="T83" s="38"/>
      <c r="U83" s="38"/>
      <c r="V83" s="38"/>
      <c r="W83" s="38"/>
      <c r="X83" s="38"/>
      <c r="Y83" s="38"/>
      <c r="Z83" s="40"/>
    </row>
  </sheetData>
  <autoFilter ref="B3:Z39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D8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" sqref="B2:H39"/>
    </sheetView>
  </sheetViews>
  <sheetFormatPr defaultColWidth="13.00390625" defaultRowHeight="13.5"/>
  <cols>
    <col min="3" max="4" width="0" style="15" hidden="1" customWidth="1"/>
    <col min="5" max="5" width="0" style="42" hidden="1" customWidth="1"/>
    <col min="6" max="6" width="0" style="47" hidden="1" customWidth="1"/>
    <col min="7" max="7" width="12.875" style="64" customWidth="1"/>
    <col min="8" max="8" width="12.875" style="65" customWidth="1"/>
  </cols>
  <sheetData>
    <row r="1" spans="3:108" ht="21" thickBot="1">
      <c r="C1" s="52" t="s">
        <v>28</v>
      </c>
      <c r="D1" s="52"/>
      <c r="I1">
        <f>COUNT(I3:I82)</f>
        <v>21</v>
      </c>
      <c r="J1">
        <f aca="true" t="shared" si="0" ref="J1:BU1">COUNT(J3:J82)</f>
        <v>23</v>
      </c>
      <c r="K1">
        <f t="shared" si="0"/>
        <v>23</v>
      </c>
      <c r="L1">
        <f t="shared" si="0"/>
        <v>23</v>
      </c>
      <c r="M1">
        <f t="shared" si="0"/>
        <v>0</v>
      </c>
      <c r="N1">
        <f t="shared" si="0"/>
        <v>0</v>
      </c>
      <c r="O1">
        <f t="shared" si="0"/>
        <v>0</v>
      </c>
      <c r="P1">
        <f t="shared" si="0"/>
        <v>0</v>
      </c>
      <c r="Q1">
        <f t="shared" si="0"/>
        <v>0</v>
      </c>
      <c r="R1">
        <f t="shared" si="0"/>
        <v>0</v>
      </c>
      <c r="S1">
        <f t="shared" si="0"/>
        <v>0</v>
      </c>
      <c r="T1">
        <f t="shared" si="0"/>
        <v>0</v>
      </c>
      <c r="U1">
        <f t="shared" si="0"/>
        <v>0</v>
      </c>
      <c r="V1">
        <f t="shared" si="0"/>
        <v>0</v>
      </c>
      <c r="W1">
        <f t="shared" si="0"/>
        <v>0</v>
      </c>
      <c r="X1">
        <f t="shared" si="0"/>
        <v>0</v>
      </c>
      <c r="Y1">
        <f t="shared" si="0"/>
        <v>0</v>
      </c>
      <c r="Z1">
        <f t="shared" si="0"/>
        <v>0</v>
      </c>
      <c r="AA1">
        <f t="shared" si="0"/>
        <v>0</v>
      </c>
      <c r="AB1">
        <f t="shared" si="0"/>
        <v>0</v>
      </c>
      <c r="AC1">
        <f t="shared" si="0"/>
        <v>0</v>
      </c>
      <c r="AD1">
        <f t="shared" si="0"/>
        <v>0</v>
      </c>
      <c r="AE1">
        <f t="shared" si="0"/>
        <v>0</v>
      </c>
      <c r="AF1">
        <f t="shared" si="0"/>
        <v>0</v>
      </c>
      <c r="AG1">
        <f t="shared" si="0"/>
        <v>0</v>
      </c>
      <c r="AH1">
        <f t="shared" si="0"/>
        <v>0</v>
      </c>
      <c r="AI1">
        <f t="shared" si="0"/>
        <v>0</v>
      </c>
      <c r="AJ1">
        <f t="shared" si="0"/>
        <v>0</v>
      </c>
      <c r="AK1">
        <f t="shared" si="0"/>
        <v>0</v>
      </c>
      <c r="AL1">
        <f t="shared" si="0"/>
        <v>0</v>
      </c>
      <c r="AM1">
        <f t="shared" si="0"/>
        <v>0</v>
      </c>
      <c r="AN1">
        <f t="shared" si="0"/>
        <v>0</v>
      </c>
      <c r="AO1">
        <f t="shared" si="0"/>
        <v>0</v>
      </c>
      <c r="AP1">
        <f t="shared" si="0"/>
        <v>0</v>
      </c>
      <c r="AQ1">
        <f t="shared" si="0"/>
        <v>0</v>
      </c>
      <c r="AR1">
        <f t="shared" si="0"/>
        <v>0</v>
      </c>
      <c r="AS1">
        <f t="shared" si="0"/>
        <v>0</v>
      </c>
      <c r="AT1">
        <f t="shared" si="0"/>
        <v>0</v>
      </c>
      <c r="AU1">
        <f t="shared" si="0"/>
        <v>0</v>
      </c>
      <c r="AV1">
        <f t="shared" si="0"/>
        <v>0</v>
      </c>
      <c r="AW1">
        <f t="shared" si="0"/>
        <v>0</v>
      </c>
      <c r="AX1">
        <f t="shared" si="0"/>
        <v>0</v>
      </c>
      <c r="AY1">
        <f t="shared" si="0"/>
        <v>0</v>
      </c>
      <c r="AZ1">
        <f t="shared" si="0"/>
        <v>0</v>
      </c>
      <c r="BA1">
        <f t="shared" si="0"/>
        <v>0</v>
      </c>
      <c r="BB1">
        <f t="shared" si="0"/>
        <v>0</v>
      </c>
      <c r="BC1">
        <f t="shared" si="0"/>
        <v>0</v>
      </c>
      <c r="BD1">
        <f t="shared" si="0"/>
        <v>0</v>
      </c>
      <c r="BE1">
        <f t="shared" si="0"/>
        <v>0</v>
      </c>
      <c r="BF1">
        <f t="shared" si="0"/>
        <v>0</v>
      </c>
      <c r="BG1">
        <f t="shared" si="0"/>
        <v>0</v>
      </c>
      <c r="BH1">
        <f t="shared" si="0"/>
        <v>0</v>
      </c>
      <c r="BI1">
        <f t="shared" si="0"/>
        <v>0</v>
      </c>
      <c r="BJ1">
        <f t="shared" si="0"/>
        <v>0</v>
      </c>
      <c r="BK1">
        <f t="shared" si="0"/>
        <v>0</v>
      </c>
      <c r="BL1">
        <f t="shared" si="0"/>
        <v>0</v>
      </c>
      <c r="BM1">
        <f t="shared" si="0"/>
        <v>0</v>
      </c>
      <c r="BN1">
        <f t="shared" si="0"/>
        <v>0</v>
      </c>
      <c r="BO1">
        <f t="shared" si="0"/>
        <v>0</v>
      </c>
      <c r="BP1">
        <f t="shared" si="0"/>
        <v>0</v>
      </c>
      <c r="BQ1">
        <f t="shared" si="0"/>
        <v>0</v>
      </c>
      <c r="BR1">
        <f t="shared" si="0"/>
        <v>0</v>
      </c>
      <c r="BS1">
        <f t="shared" si="0"/>
        <v>0</v>
      </c>
      <c r="BT1">
        <f t="shared" si="0"/>
        <v>0</v>
      </c>
      <c r="BU1">
        <f t="shared" si="0"/>
        <v>0</v>
      </c>
      <c r="BV1">
        <f aca="true" t="shared" si="1" ref="BV1:DD1">COUNT(BV3:BV82)</f>
        <v>0</v>
      </c>
      <c r="BW1">
        <f t="shared" si="1"/>
        <v>0</v>
      </c>
      <c r="BX1">
        <f t="shared" si="1"/>
        <v>0</v>
      </c>
      <c r="BY1">
        <f t="shared" si="1"/>
        <v>0</v>
      </c>
      <c r="BZ1">
        <f t="shared" si="1"/>
        <v>0</v>
      </c>
      <c r="CA1">
        <f t="shared" si="1"/>
        <v>0</v>
      </c>
      <c r="CB1">
        <f t="shared" si="1"/>
        <v>0</v>
      </c>
      <c r="CC1">
        <f t="shared" si="1"/>
        <v>0</v>
      </c>
      <c r="CD1">
        <f t="shared" si="1"/>
        <v>0</v>
      </c>
      <c r="CE1">
        <f t="shared" si="1"/>
        <v>0</v>
      </c>
      <c r="CF1">
        <f t="shared" si="1"/>
        <v>0</v>
      </c>
      <c r="CG1">
        <f t="shared" si="1"/>
        <v>0</v>
      </c>
      <c r="CH1">
        <f t="shared" si="1"/>
        <v>0</v>
      </c>
      <c r="CI1">
        <f t="shared" si="1"/>
        <v>0</v>
      </c>
      <c r="CJ1">
        <f t="shared" si="1"/>
        <v>0</v>
      </c>
      <c r="CK1">
        <f t="shared" si="1"/>
        <v>0</v>
      </c>
      <c r="CL1">
        <f t="shared" si="1"/>
        <v>0</v>
      </c>
      <c r="CM1">
        <f t="shared" si="1"/>
        <v>0</v>
      </c>
      <c r="CN1">
        <f t="shared" si="1"/>
        <v>0</v>
      </c>
      <c r="CO1">
        <f t="shared" si="1"/>
        <v>0</v>
      </c>
      <c r="CP1">
        <f t="shared" si="1"/>
        <v>0</v>
      </c>
      <c r="CQ1">
        <f t="shared" si="1"/>
        <v>0</v>
      </c>
      <c r="CR1">
        <f t="shared" si="1"/>
        <v>0</v>
      </c>
      <c r="CS1">
        <f t="shared" si="1"/>
        <v>0</v>
      </c>
      <c r="CT1">
        <f t="shared" si="1"/>
        <v>0</v>
      </c>
      <c r="CU1">
        <f t="shared" si="1"/>
        <v>0</v>
      </c>
      <c r="CV1">
        <f t="shared" si="1"/>
        <v>0</v>
      </c>
      <c r="CW1">
        <f t="shared" si="1"/>
        <v>0</v>
      </c>
      <c r="CX1">
        <f t="shared" si="1"/>
        <v>0</v>
      </c>
      <c r="CY1">
        <f t="shared" si="1"/>
        <v>0</v>
      </c>
      <c r="CZ1">
        <f t="shared" si="1"/>
        <v>0</v>
      </c>
      <c r="DA1">
        <f t="shared" si="1"/>
        <v>0</v>
      </c>
      <c r="DB1">
        <f t="shared" si="1"/>
        <v>0</v>
      </c>
      <c r="DC1">
        <f t="shared" si="1"/>
        <v>0</v>
      </c>
      <c r="DD1">
        <f t="shared" si="1"/>
        <v>0</v>
      </c>
    </row>
    <row r="2" spans="2:108" ht="21" thickBot="1">
      <c r="B2" s="10" t="s">
        <v>29</v>
      </c>
      <c r="C2" s="12" t="s">
        <v>34</v>
      </c>
      <c r="D2" s="12" t="s">
        <v>33</v>
      </c>
      <c r="E2" s="43" t="s">
        <v>31</v>
      </c>
      <c r="F2" s="48" t="s">
        <v>32</v>
      </c>
      <c r="G2" s="43" t="s">
        <v>10</v>
      </c>
      <c r="H2" s="60" t="s">
        <v>11</v>
      </c>
      <c r="I2" s="41">
        <v>38525</v>
      </c>
      <c r="J2" s="41">
        <f>I2+7</f>
        <v>38532</v>
      </c>
      <c r="K2" s="41">
        <f aca="true" t="shared" si="2" ref="K2:BV2">J2+7</f>
        <v>38539</v>
      </c>
      <c r="L2" s="41">
        <f t="shared" si="2"/>
        <v>38546</v>
      </c>
      <c r="M2" s="41">
        <f t="shared" si="2"/>
        <v>38553</v>
      </c>
      <c r="N2" s="41">
        <f t="shared" si="2"/>
        <v>38560</v>
      </c>
      <c r="O2" s="41">
        <f t="shared" si="2"/>
        <v>38567</v>
      </c>
      <c r="P2" s="41">
        <f t="shared" si="2"/>
        <v>38574</v>
      </c>
      <c r="Q2" s="41">
        <f t="shared" si="2"/>
        <v>38581</v>
      </c>
      <c r="R2" s="41">
        <f t="shared" si="2"/>
        <v>38588</v>
      </c>
      <c r="S2" s="41">
        <f t="shared" si="2"/>
        <v>38595</v>
      </c>
      <c r="T2" s="41">
        <f t="shared" si="2"/>
        <v>38602</v>
      </c>
      <c r="U2" s="41">
        <f t="shared" si="2"/>
        <v>38609</v>
      </c>
      <c r="V2" s="41">
        <f t="shared" si="2"/>
        <v>38616</v>
      </c>
      <c r="W2" s="41">
        <f t="shared" si="2"/>
        <v>38623</v>
      </c>
      <c r="X2" s="41">
        <f t="shared" si="2"/>
        <v>38630</v>
      </c>
      <c r="Y2" s="41">
        <f t="shared" si="2"/>
        <v>38637</v>
      </c>
      <c r="Z2" s="41">
        <f t="shared" si="2"/>
        <v>38644</v>
      </c>
      <c r="AA2" s="41">
        <f t="shared" si="2"/>
        <v>38651</v>
      </c>
      <c r="AB2" s="41">
        <f t="shared" si="2"/>
        <v>38658</v>
      </c>
      <c r="AC2" s="41">
        <f t="shared" si="2"/>
        <v>38665</v>
      </c>
      <c r="AD2" s="41">
        <f t="shared" si="2"/>
        <v>38672</v>
      </c>
      <c r="AE2" s="41">
        <f t="shared" si="2"/>
        <v>38679</v>
      </c>
      <c r="AF2" s="41">
        <f t="shared" si="2"/>
        <v>38686</v>
      </c>
      <c r="AG2" s="41">
        <f t="shared" si="2"/>
        <v>38693</v>
      </c>
      <c r="AH2" s="41">
        <f t="shared" si="2"/>
        <v>38700</v>
      </c>
      <c r="AI2" s="41">
        <f t="shared" si="2"/>
        <v>38707</v>
      </c>
      <c r="AJ2" s="41">
        <f t="shared" si="2"/>
        <v>38714</v>
      </c>
      <c r="AK2" s="41">
        <f t="shared" si="2"/>
        <v>38721</v>
      </c>
      <c r="AL2" s="41">
        <f t="shared" si="2"/>
        <v>38728</v>
      </c>
      <c r="AM2" s="41">
        <f t="shared" si="2"/>
        <v>38735</v>
      </c>
      <c r="AN2" s="41">
        <f t="shared" si="2"/>
        <v>38742</v>
      </c>
      <c r="AO2" s="41">
        <f t="shared" si="2"/>
        <v>38749</v>
      </c>
      <c r="AP2" s="41">
        <f t="shared" si="2"/>
        <v>38756</v>
      </c>
      <c r="AQ2" s="41">
        <f t="shared" si="2"/>
        <v>38763</v>
      </c>
      <c r="AR2" s="41">
        <f t="shared" si="2"/>
        <v>38770</v>
      </c>
      <c r="AS2" s="41">
        <f t="shared" si="2"/>
        <v>38777</v>
      </c>
      <c r="AT2" s="41">
        <f t="shared" si="2"/>
        <v>38784</v>
      </c>
      <c r="AU2" s="41">
        <f t="shared" si="2"/>
        <v>38791</v>
      </c>
      <c r="AV2" s="41">
        <f t="shared" si="2"/>
        <v>38798</v>
      </c>
      <c r="AW2" s="41">
        <f t="shared" si="2"/>
        <v>38805</v>
      </c>
      <c r="AX2" s="41">
        <f t="shared" si="2"/>
        <v>38812</v>
      </c>
      <c r="AY2" s="41">
        <f t="shared" si="2"/>
        <v>38819</v>
      </c>
      <c r="AZ2" s="41">
        <f t="shared" si="2"/>
        <v>38826</v>
      </c>
      <c r="BA2" s="41">
        <f t="shared" si="2"/>
        <v>38833</v>
      </c>
      <c r="BB2" s="41">
        <f t="shared" si="2"/>
        <v>38840</v>
      </c>
      <c r="BC2" s="41">
        <f t="shared" si="2"/>
        <v>38847</v>
      </c>
      <c r="BD2" s="41">
        <f t="shared" si="2"/>
        <v>38854</v>
      </c>
      <c r="BE2" s="41">
        <f t="shared" si="2"/>
        <v>38861</v>
      </c>
      <c r="BF2" s="41">
        <f t="shared" si="2"/>
        <v>38868</v>
      </c>
      <c r="BG2" s="41">
        <f t="shared" si="2"/>
        <v>38875</v>
      </c>
      <c r="BH2" s="41">
        <f t="shared" si="2"/>
        <v>38882</v>
      </c>
      <c r="BI2" s="41">
        <f t="shared" si="2"/>
        <v>38889</v>
      </c>
      <c r="BJ2" s="41">
        <f t="shared" si="2"/>
        <v>38896</v>
      </c>
      <c r="BK2" s="41">
        <f t="shared" si="2"/>
        <v>38903</v>
      </c>
      <c r="BL2" s="41">
        <f t="shared" si="2"/>
        <v>38910</v>
      </c>
      <c r="BM2" s="41">
        <f t="shared" si="2"/>
        <v>38917</v>
      </c>
      <c r="BN2" s="41">
        <f t="shared" si="2"/>
        <v>38924</v>
      </c>
      <c r="BO2" s="41">
        <f t="shared" si="2"/>
        <v>38931</v>
      </c>
      <c r="BP2" s="41">
        <f t="shared" si="2"/>
        <v>38938</v>
      </c>
      <c r="BQ2" s="41">
        <f t="shared" si="2"/>
        <v>38945</v>
      </c>
      <c r="BR2" s="41">
        <f t="shared" si="2"/>
        <v>38952</v>
      </c>
      <c r="BS2" s="41">
        <f t="shared" si="2"/>
        <v>38959</v>
      </c>
      <c r="BT2" s="41">
        <f t="shared" si="2"/>
        <v>38966</v>
      </c>
      <c r="BU2" s="41">
        <f t="shared" si="2"/>
        <v>38973</v>
      </c>
      <c r="BV2" s="41">
        <f t="shared" si="2"/>
        <v>38980</v>
      </c>
      <c r="BW2" s="41">
        <f aca="true" t="shared" si="3" ref="BW2:DD2">BV2+7</f>
        <v>38987</v>
      </c>
      <c r="BX2" s="41">
        <f t="shared" si="3"/>
        <v>38994</v>
      </c>
      <c r="BY2" s="41">
        <f t="shared" si="3"/>
        <v>39001</v>
      </c>
      <c r="BZ2" s="41">
        <f t="shared" si="3"/>
        <v>39008</v>
      </c>
      <c r="CA2" s="41">
        <f t="shared" si="3"/>
        <v>39015</v>
      </c>
      <c r="CB2" s="41">
        <f t="shared" si="3"/>
        <v>39022</v>
      </c>
      <c r="CC2" s="41">
        <f t="shared" si="3"/>
        <v>39029</v>
      </c>
      <c r="CD2" s="41">
        <f t="shared" si="3"/>
        <v>39036</v>
      </c>
      <c r="CE2" s="41">
        <f t="shared" si="3"/>
        <v>39043</v>
      </c>
      <c r="CF2" s="41">
        <f t="shared" si="3"/>
        <v>39050</v>
      </c>
      <c r="CG2" s="41">
        <f t="shared" si="3"/>
        <v>39057</v>
      </c>
      <c r="CH2" s="41">
        <f t="shared" si="3"/>
        <v>39064</v>
      </c>
      <c r="CI2" s="41">
        <f t="shared" si="3"/>
        <v>39071</v>
      </c>
      <c r="CJ2" s="41">
        <f t="shared" si="3"/>
        <v>39078</v>
      </c>
      <c r="CK2" s="41">
        <f t="shared" si="3"/>
        <v>39085</v>
      </c>
      <c r="CL2" s="41">
        <f t="shared" si="3"/>
        <v>39092</v>
      </c>
      <c r="CM2" s="41">
        <f t="shared" si="3"/>
        <v>39099</v>
      </c>
      <c r="CN2" s="41">
        <f t="shared" si="3"/>
        <v>39106</v>
      </c>
      <c r="CO2" s="41">
        <f t="shared" si="3"/>
        <v>39113</v>
      </c>
      <c r="CP2" s="41">
        <f t="shared" si="3"/>
        <v>39120</v>
      </c>
      <c r="CQ2" s="41">
        <f t="shared" si="3"/>
        <v>39127</v>
      </c>
      <c r="CR2" s="41">
        <f t="shared" si="3"/>
        <v>39134</v>
      </c>
      <c r="CS2" s="41">
        <f t="shared" si="3"/>
        <v>39141</v>
      </c>
      <c r="CT2" s="41">
        <f t="shared" si="3"/>
        <v>39148</v>
      </c>
      <c r="CU2" s="41">
        <f t="shared" si="3"/>
        <v>39155</v>
      </c>
      <c r="CV2" s="41">
        <f t="shared" si="3"/>
        <v>39162</v>
      </c>
      <c r="CW2" s="41">
        <f t="shared" si="3"/>
        <v>39169</v>
      </c>
      <c r="CX2" s="41">
        <f t="shared" si="3"/>
        <v>39176</v>
      </c>
      <c r="CY2" s="41">
        <f t="shared" si="3"/>
        <v>39183</v>
      </c>
      <c r="CZ2" s="41">
        <f t="shared" si="3"/>
        <v>39190</v>
      </c>
      <c r="DA2" s="41">
        <f t="shared" si="3"/>
        <v>39197</v>
      </c>
      <c r="DB2" s="41">
        <f t="shared" si="3"/>
        <v>39204</v>
      </c>
      <c r="DC2" s="41">
        <f t="shared" si="3"/>
        <v>39211</v>
      </c>
      <c r="DD2" s="41">
        <f t="shared" si="3"/>
        <v>39218</v>
      </c>
    </row>
    <row r="3" spans="2:108" ht="19.5">
      <c r="B3" s="3" t="str">
        <f>IF(ISBLANK('希望リスト'!B4),"",'希望リスト'!B4)</f>
        <v>Darkandy</v>
      </c>
      <c r="C3" s="16">
        <v>69</v>
      </c>
      <c r="D3" s="16">
        <v>77</v>
      </c>
      <c r="E3" s="44">
        <f>C3+SUM(I3:DD3)</f>
        <v>75</v>
      </c>
      <c r="F3" s="49">
        <f>D3+SUM(I3:DD3)</f>
        <v>83</v>
      </c>
      <c r="G3" s="44">
        <f>E3-'北国消費表'!C3</f>
        <v>75</v>
      </c>
      <c r="H3" s="61">
        <f>F3-'4国消費表'!C3</f>
        <v>81</v>
      </c>
      <c r="I3" s="4"/>
      <c r="J3" s="4">
        <v>2</v>
      </c>
      <c r="K3" s="4">
        <v>2</v>
      </c>
      <c r="L3" s="4">
        <v>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2:108" ht="19.5">
      <c r="B4" s="1" t="str">
        <f>IF(ISBLANK('希望リスト'!B5),"",'希望リスト'!B5)</f>
        <v>Drewin</v>
      </c>
      <c r="C4" s="17">
        <v>69</v>
      </c>
      <c r="D4" s="17">
        <v>139</v>
      </c>
      <c r="E4" s="45">
        <f>C4+SUM(I4:DD4)</f>
        <v>69</v>
      </c>
      <c r="F4" s="50">
        <f>D4+SUM(I4:DD4)</f>
        <v>139</v>
      </c>
      <c r="G4" s="66">
        <f>E4-'北国消費表'!C4</f>
        <v>69</v>
      </c>
      <c r="H4" s="62">
        <f>F4-'4国消費表'!C4</f>
        <v>139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2:108" ht="19.5">
      <c r="B5" s="1" t="str">
        <f>IF(ISBLANK('希望リスト'!B6),"",'希望リスト'!B6)</f>
        <v>Edir</v>
      </c>
      <c r="C5" s="17">
        <v>10</v>
      </c>
      <c r="D5" s="17">
        <v>100</v>
      </c>
      <c r="E5" s="45">
        <f>C5+SUM(I5:DD5)</f>
        <v>16</v>
      </c>
      <c r="F5" s="50">
        <f>D5+SUM(I5:DD5)</f>
        <v>106</v>
      </c>
      <c r="G5" s="66">
        <f>E5-'北国消費表'!C5</f>
        <v>16</v>
      </c>
      <c r="H5" s="62">
        <f>F5-'4国消費表'!C5</f>
        <v>106</v>
      </c>
      <c r="I5" s="6"/>
      <c r="J5" s="6">
        <v>2</v>
      </c>
      <c r="K5" s="6">
        <v>2</v>
      </c>
      <c r="L5" s="6">
        <v>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</row>
    <row r="6" spans="2:108" ht="19.5">
      <c r="B6" s="1" t="str">
        <f>IF(ISBLANK('希望リスト'!B7),"",'希望リスト'!B7)</f>
        <v>Fury</v>
      </c>
      <c r="C6" s="17">
        <v>109</v>
      </c>
      <c r="D6" s="17">
        <v>157</v>
      </c>
      <c r="E6" s="45">
        <f>C6+SUM(I6:DD6)</f>
        <v>112</v>
      </c>
      <c r="F6" s="50">
        <f>D6+SUM(I6:DD6)</f>
        <v>160</v>
      </c>
      <c r="G6" s="66">
        <f>E6-'北国消費表'!C6</f>
        <v>110</v>
      </c>
      <c r="H6" s="62">
        <f>F6-'4国消費表'!C6</f>
        <v>160</v>
      </c>
      <c r="I6" s="6">
        <v>1</v>
      </c>
      <c r="J6" s="6"/>
      <c r="K6" s="6">
        <v>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2:108" ht="19.5">
      <c r="B7" s="1" t="str">
        <f>IF(ISBLANK('希望リスト'!B8),"",'希望リスト'!B8)</f>
        <v>Gelande</v>
      </c>
      <c r="C7" s="17">
        <v>30</v>
      </c>
      <c r="D7" s="17">
        <v>190</v>
      </c>
      <c r="E7" s="45">
        <f>C7+SUM(I7:DD7)</f>
        <v>38</v>
      </c>
      <c r="F7" s="50">
        <f>D7+SUM(I7:DD7)</f>
        <v>198</v>
      </c>
      <c r="G7" s="66">
        <f>E7-'北国消費表'!C7</f>
        <v>38</v>
      </c>
      <c r="H7" s="62">
        <f>F7-'4国消費表'!C7</f>
        <v>198</v>
      </c>
      <c r="I7" s="6">
        <v>2</v>
      </c>
      <c r="J7" s="6">
        <v>2</v>
      </c>
      <c r="K7" s="6">
        <v>2</v>
      </c>
      <c r="L7" s="6">
        <v>2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2:108" ht="19.5">
      <c r="B8" s="1" t="str">
        <f>IF(ISBLANK('希望リスト'!B9),"",'希望リスト'!B9)</f>
        <v>Gertrude</v>
      </c>
      <c r="C8" s="17">
        <v>98</v>
      </c>
      <c r="D8" s="17">
        <v>120</v>
      </c>
      <c r="E8" s="45">
        <f>C8+SUM(I8:DD8)</f>
        <v>98</v>
      </c>
      <c r="F8" s="50">
        <f>D8+SUM(I8:DD8)</f>
        <v>120</v>
      </c>
      <c r="G8" s="66">
        <f>E8-'北国消費表'!C8</f>
        <v>98</v>
      </c>
      <c r="H8" s="62">
        <f>F8-'4国消費表'!C8</f>
        <v>120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2:108" ht="19.5">
      <c r="B9" s="1" t="str">
        <f>IF(ISBLANK('希望リスト'!B10),"",'希望リスト'!B10)</f>
        <v>Gunbows</v>
      </c>
      <c r="C9" s="17">
        <v>8</v>
      </c>
      <c r="D9" s="17">
        <v>48</v>
      </c>
      <c r="E9" s="45">
        <f>C9+SUM(I9:DD9)</f>
        <v>8</v>
      </c>
      <c r="F9" s="50">
        <f>D9+SUM(I9:DD9)</f>
        <v>48</v>
      </c>
      <c r="G9" s="66">
        <f>E9-'北国消費表'!C9</f>
        <v>8</v>
      </c>
      <c r="H9" s="62">
        <f>F9-'4国消費表'!C9</f>
        <v>48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2:108" ht="19.5">
      <c r="B10" s="1" t="str">
        <f>IF(ISBLANK('希望リスト'!B11),"",'希望リスト'!B11)</f>
        <v>Glanatiss</v>
      </c>
      <c r="C10" s="17">
        <v>12</v>
      </c>
      <c r="D10" s="17">
        <v>24</v>
      </c>
      <c r="E10" s="45">
        <f>C10+SUM(I10:DD10)</f>
        <v>20</v>
      </c>
      <c r="F10" s="50">
        <f>D10+SUM(I10:DD10)</f>
        <v>32</v>
      </c>
      <c r="G10" s="66">
        <f>E10-'北国消費表'!C10</f>
        <v>20</v>
      </c>
      <c r="H10" s="62">
        <f>F10-'4国消費表'!C10</f>
        <v>28</v>
      </c>
      <c r="I10" s="6">
        <v>2</v>
      </c>
      <c r="J10" s="6">
        <v>2</v>
      </c>
      <c r="K10" s="6">
        <v>2</v>
      </c>
      <c r="L10" s="6">
        <v>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</row>
    <row r="11" spans="2:108" ht="19.5">
      <c r="B11" s="1" t="str">
        <f>IF(ISBLANK('希望リスト'!B12),"",'希望リスト'!B12)</f>
        <v>Heizo</v>
      </c>
      <c r="C11" s="17">
        <v>57</v>
      </c>
      <c r="D11" s="17">
        <v>89</v>
      </c>
      <c r="E11" s="45">
        <f>C11+SUM(I11:DD11)</f>
        <v>57</v>
      </c>
      <c r="F11" s="50">
        <f>D11+SUM(I11:DD11)</f>
        <v>89</v>
      </c>
      <c r="G11" s="66">
        <f>E11-'北国消費表'!C11</f>
        <v>57</v>
      </c>
      <c r="H11" s="62">
        <f>F11-'4国消費表'!C11</f>
        <v>89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2:108" ht="19.5">
      <c r="B12" s="1" t="str">
        <f>IF(ISBLANK('希望リスト'!B13),"",'希望リスト'!B13)</f>
        <v>Jukalord</v>
      </c>
      <c r="C12" s="17">
        <v>10</v>
      </c>
      <c r="D12" s="17">
        <v>32</v>
      </c>
      <c r="E12" s="45">
        <f>C12+SUM(I12:DD12)</f>
        <v>10</v>
      </c>
      <c r="F12" s="50">
        <f>D12+SUM(I12:DD12)</f>
        <v>32</v>
      </c>
      <c r="G12" s="66">
        <f>E12-'北国消費表'!C12</f>
        <v>10</v>
      </c>
      <c r="H12" s="62">
        <f>F12-'4国消費表'!C12</f>
        <v>32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2:108" ht="19.5">
      <c r="B13" s="1" t="str">
        <f>IF(ISBLANK('希望リスト'!B14),"",'希望リスト'!B14)</f>
        <v>Jyony</v>
      </c>
      <c r="C13" s="17">
        <v>74</v>
      </c>
      <c r="D13" s="17">
        <v>96</v>
      </c>
      <c r="E13" s="45">
        <f>C13+SUM(I13:DD13)</f>
        <v>74</v>
      </c>
      <c r="F13" s="50">
        <f>D13+SUM(I13:DD13)</f>
        <v>96</v>
      </c>
      <c r="G13" s="66">
        <f>E13-'北国消費表'!C13</f>
        <v>74</v>
      </c>
      <c r="H13" s="62">
        <f>F13-'4国消費表'!C13</f>
        <v>96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2:108" ht="19.5">
      <c r="B14" s="1" t="str">
        <f>IF(ISBLANK('希望リスト'!B15),"",'希望リスト'!B15)</f>
        <v>Kaburagi</v>
      </c>
      <c r="C14" s="17">
        <v>153</v>
      </c>
      <c r="D14" s="17">
        <v>201</v>
      </c>
      <c r="E14" s="45">
        <f>C14+SUM(I14:DD14)</f>
        <v>159</v>
      </c>
      <c r="F14" s="50">
        <f>D14+SUM(I14:DD14)</f>
        <v>207</v>
      </c>
      <c r="G14" s="66">
        <f>E14-'北国消費表'!C14</f>
        <v>159</v>
      </c>
      <c r="H14" s="62">
        <f>F14-'4国消費表'!C14</f>
        <v>207</v>
      </c>
      <c r="I14" s="6">
        <v>2</v>
      </c>
      <c r="J14" s="6"/>
      <c r="K14" s="6">
        <v>2</v>
      </c>
      <c r="L14" s="6">
        <v>2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2:108" ht="19.5">
      <c r="B15" s="1" t="str">
        <f>IF(ISBLANK('希望リスト'!B16),"",'希望リスト'!B16)</f>
        <v>Kevinchoi</v>
      </c>
      <c r="C15" s="17">
        <v>105</v>
      </c>
      <c r="D15" s="17">
        <v>181</v>
      </c>
      <c r="E15" s="45">
        <f>C15+SUM(I15:DD15)</f>
        <v>113</v>
      </c>
      <c r="F15" s="50">
        <f>D15+SUM(I15:DD15)</f>
        <v>189</v>
      </c>
      <c r="G15" s="66">
        <f>E15-'北国消費表'!C15</f>
        <v>113</v>
      </c>
      <c r="H15" s="62">
        <f>F15-'4国消費表'!C15</f>
        <v>187</v>
      </c>
      <c r="I15" s="6">
        <v>2</v>
      </c>
      <c r="J15" s="6">
        <v>2</v>
      </c>
      <c r="K15" s="6">
        <v>2</v>
      </c>
      <c r="L15" s="6">
        <v>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</row>
    <row r="16" spans="2:108" ht="19.5">
      <c r="B16" s="1" t="str">
        <f>IF(ISBLANK('希望リスト'!B17),"",'希望リスト'!B17)</f>
        <v>Kusiusi</v>
      </c>
      <c r="C16" s="17">
        <v>125</v>
      </c>
      <c r="D16" s="17">
        <v>175</v>
      </c>
      <c r="E16" s="45">
        <f>C16+SUM(I16:DD16)</f>
        <v>125</v>
      </c>
      <c r="F16" s="50">
        <f>D16+SUM(I16:DD16)</f>
        <v>175</v>
      </c>
      <c r="G16" s="66">
        <f>E16-'北国消費表'!C16</f>
        <v>125</v>
      </c>
      <c r="H16" s="62">
        <f>F16-'4国消費表'!C16</f>
        <v>175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2:108" ht="19.5">
      <c r="B17" s="1" t="str">
        <f>IF(ISBLANK('希望リスト'!B18),"",'希望リスト'!B18)</f>
        <v>Laia</v>
      </c>
      <c r="C17" s="17">
        <v>18</v>
      </c>
      <c r="D17" s="17">
        <v>108</v>
      </c>
      <c r="E17" s="45">
        <f>C17+SUM(I17:DD17)</f>
        <v>26</v>
      </c>
      <c r="F17" s="50">
        <f>D17+SUM(I17:DD17)</f>
        <v>116</v>
      </c>
      <c r="G17" s="66">
        <f>E17-'北国消費表'!C17</f>
        <v>26</v>
      </c>
      <c r="H17" s="62">
        <f>F17-'4国消費表'!C17</f>
        <v>104</v>
      </c>
      <c r="I17" s="6">
        <v>2</v>
      </c>
      <c r="J17" s="6">
        <v>2</v>
      </c>
      <c r="K17" s="6">
        <v>2</v>
      </c>
      <c r="L17" s="6">
        <v>2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2:108" ht="19.5">
      <c r="B18" s="1" t="str">
        <f>IF(ISBLANK('希望リスト'!B19),"",'希望リスト'!B19)</f>
        <v>Ludwing</v>
      </c>
      <c r="C18" s="17">
        <v>30</v>
      </c>
      <c r="D18" s="17">
        <v>48</v>
      </c>
      <c r="E18" s="45">
        <f>C18+SUM(I18:DD18)</f>
        <v>38</v>
      </c>
      <c r="F18" s="50">
        <f>D18+SUM(I18:DD18)</f>
        <v>56</v>
      </c>
      <c r="G18" s="66">
        <f>E18-'北国消費表'!C18</f>
        <v>36</v>
      </c>
      <c r="H18" s="62">
        <f>F18-'4国消費表'!C18</f>
        <v>46</v>
      </c>
      <c r="I18" s="6">
        <v>2</v>
      </c>
      <c r="J18" s="6">
        <v>2</v>
      </c>
      <c r="K18" s="6">
        <v>2</v>
      </c>
      <c r="L18" s="6">
        <v>2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2:108" ht="19.5">
      <c r="B19" s="1" t="str">
        <f>IF(ISBLANK('希望リスト'!B20),"",'希望リスト'!B20)</f>
        <v>Magdario</v>
      </c>
      <c r="C19" s="17">
        <v>164</v>
      </c>
      <c r="D19" s="17">
        <v>190</v>
      </c>
      <c r="E19" s="45">
        <f>C19+SUM(I19:DD19)</f>
        <v>164</v>
      </c>
      <c r="F19" s="50">
        <f>D19+SUM(I19:DD19)</f>
        <v>190</v>
      </c>
      <c r="G19" s="66">
        <f>E19-'北国消費表'!C19</f>
        <v>164</v>
      </c>
      <c r="H19" s="62">
        <f>F19-'4国消費表'!C19</f>
        <v>190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2:108" ht="19.5">
      <c r="B20" s="1" t="str">
        <f>IF(ISBLANK('希望リスト'!B21),"",'希望リスト'!B21)</f>
        <v>Masakiti</v>
      </c>
      <c r="C20" s="17">
        <v>10</v>
      </c>
      <c r="D20" s="17">
        <v>10</v>
      </c>
      <c r="E20" s="45">
        <f>C20+SUM(I20:DD20)</f>
        <v>10</v>
      </c>
      <c r="F20" s="50">
        <f>D20+SUM(I20:DD20)</f>
        <v>10</v>
      </c>
      <c r="G20" s="66">
        <f>E20-'北国消費表'!C20</f>
        <v>10</v>
      </c>
      <c r="H20" s="62">
        <f>F20-'4国消費表'!C20</f>
        <v>10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2:108" ht="19.5">
      <c r="B21" s="1" t="str">
        <f>IF(ISBLANK('希望リスト'!B22),"",'希望リスト'!B22)</f>
        <v>Msk</v>
      </c>
      <c r="C21" s="17">
        <v>70</v>
      </c>
      <c r="D21" s="17">
        <v>54</v>
      </c>
      <c r="E21" s="45">
        <f>C21+SUM(I21:DD21)</f>
        <v>78</v>
      </c>
      <c r="F21" s="50">
        <f>D21+SUM(I21:DD21)</f>
        <v>62</v>
      </c>
      <c r="G21" s="66">
        <f>E21-'北国消費表'!C21</f>
        <v>78</v>
      </c>
      <c r="H21" s="62">
        <f>F21-'4国消費表'!C21</f>
        <v>52</v>
      </c>
      <c r="I21" s="6">
        <v>2</v>
      </c>
      <c r="J21" s="6">
        <v>2</v>
      </c>
      <c r="K21" s="6">
        <v>2</v>
      </c>
      <c r="L21" s="6">
        <v>2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2:108" ht="19.5">
      <c r="B22" s="1" t="str">
        <f>IF(ISBLANK('希望リスト'!B23),"",'希望リスト'!B23)</f>
        <v>Noririn</v>
      </c>
      <c r="C22" s="17">
        <v>7</v>
      </c>
      <c r="D22" s="17">
        <v>7</v>
      </c>
      <c r="E22" s="45">
        <f>C22+SUM(I22:DD22)</f>
        <v>10</v>
      </c>
      <c r="F22" s="50">
        <f>D22+SUM(I22:DD22)</f>
        <v>10</v>
      </c>
      <c r="G22" s="66">
        <f>E22-'北国消費表'!C22</f>
        <v>10</v>
      </c>
      <c r="H22" s="62">
        <f>F22-'4国消費表'!C22</f>
        <v>10</v>
      </c>
      <c r="I22" s="6">
        <v>1</v>
      </c>
      <c r="J22" s="6">
        <v>2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2:108" ht="19.5">
      <c r="B23" s="1" t="str">
        <f>IF(ISBLANK('希望リスト'!B24),"",'希望リスト'!B24)</f>
        <v>Pyhon</v>
      </c>
      <c r="C23" s="17">
        <v>36</v>
      </c>
      <c r="D23" s="17">
        <v>40</v>
      </c>
      <c r="E23" s="45">
        <f>C23+SUM(I23:DD23)</f>
        <v>44</v>
      </c>
      <c r="F23" s="50">
        <f>D23+SUM(I23:DD23)</f>
        <v>48</v>
      </c>
      <c r="G23" s="66">
        <f>E23-'北国消費表'!C23</f>
        <v>44</v>
      </c>
      <c r="H23" s="62">
        <f>F23-'4国消費表'!C23</f>
        <v>48</v>
      </c>
      <c r="I23" s="6">
        <v>2</v>
      </c>
      <c r="J23" s="6">
        <v>2</v>
      </c>
      <c r="K23" s="6">
        <v>2</v>
      </c>
      <c r="L23" s="6">
        <v>2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2:108" ht="19.5">
      <c r="B24" s="1" t="str">
        <f>IF(ISBLANK('希望リスト'!B25),"",'希望リスト'!B25)</f>
        <v>Shan</v>
      </c>
      <c r="C24" s="17">
        <v>136</v>
      </c>
      <c r="D24" s="17">
        <v>198</v>
      </c>
      <c r="E24" s="45">
        <f>C24+SUM(I24:DD24)</f>
        <v>142</v>
      </c>
      <c r="F24" s="50">
        <f>D24+SUM(I24:DD24)</f>
        <v>204</v>
      </c>
      <c r="G24" s="66">
        <f>E24-'北国消費表'!C24</f>
        <v>142</v>
      </c>
      <c r="H24" s="62">
        <f>F24-'4国消費表'!C24</f>
        <v>204</v>
      </c>
      <c r="I24" s="6">
        <v>2</v>
      </c>
      <c r="J24" s="6">
        <v>2</v>
      </c>
      <c r="K24" s="6"/>
      <c r="L24" s="6">
        <v>2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2:108" ht="19.5">
      <c r="B25" s="1" t="str">
        <f>IF(ISBLANK('希望リスト'!B26),"",'希望リスト'!B26)</f>
        <v>Shox</v>
      </c>
      <c r="C25" s="17">
        <v>77</v>
      </c>
      <c r="D25" s="17">
        <v>105</v>
      </c>
      <c r="E25" s="45">
        <f>C25+SUM(I25:DD25)</f>
        <v>85</v>
      </c>
      <c r="F25" s="50">
        <f>D25+SUM(I25:DD25)</f>
        <v>113</v>
      </c>
      <c r="G25" s="66">
        <f>E25-'北国消費表'!C25</f>
        <v>85</v>
      </c>
      <c r="H25" s="62">
        <f>F25-'4国消費表'!C25</f>
        <v>111</v>
      </c>
      <c r="I25" s="6">
        <v>2</v>
      </c>
      <c r="J25" s="6">
        <v>2</v>
      </c>
      <c r="K25" s="6">
        <v>2</v>
      </c>
      <c r="L25" s="6">
        <v>2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</row>
    <row r="26" spans="2:108" ht="19.5">
      <c r="B26" s="1" t="str">
        <f>IF(ISBLANK('希望リスト'!B27),"",'希望リスト'!B27)</f>
        <v>Shylock</v>
      </c>
      <c r="C26" s="17">
        <v>199</v>
      </c>
      <c r="D26" s="17">
        <v>221</v>
      </c>
      <c r="E26" s="45">
        <f>C26+SUM(I26:DD26)</f>
        <v>207</v>
      </c>
      <c r="F26" s="50">
        <f>D26+SUM(I26:DD26)</f>
        <v>229</v>
      </c>
      <c r="G26" s="66">
        <f>E26-'北国消費表'!C26</f>
        <v>187</v>
      </c>
      <c r="H26" s="62">
        <f>F26-'4国消費表'!C26</f>
        <v>227</v>
      </c>
      <c r="I26" s="6">
        <v>2</v>
      </c>
      <c r="J26" s="6">
        <v>2</v>
      </c>
      <c r="K26" s="6">
        <v>2</v>
      </c>
      <c r="L26" s="6">
        <v>2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2:108" ht="19.5">
      <c r="B27" s="1" t="str">
        <f>IF(ISBLANK('希望リスト'!B28),"",'希望リスト'!B28)</f>
        <v>Taboc</v>
      </c>
      <c r="C27" s="17">
        <v>123</v>
      </c>
      <c r="D27" s="17">
        <v>217</v>
      </c>
      <c r="E27" s="45">
        <f>C27+SUM(I27:DD27)</f>
        <v>131</v>
      </c>
      <c r="F27" s="50">
        <f>D27+SUM(I27:DD27)</f>
        <v>225</v>
      </c>
      <c r="G27" s="66">
        <f>E27-'北国消費表'!C27</f>
        <v>129</v>
      </c>
      <c r="H27" s="62">
        <f>F27-'4国消費表'!C27</f>
        <v>223</v>
      </c>
      <c r="I27" s="6">
        <v>2</v>
      </c>
      <c r="J27" s="6">
        <v>2</v>
      </c>
      <c r="K27" s="6">
        <v>2</v>
      </c>
      <c r="L27" s="6">
        <v>2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2:108" ht="19.5">
      <c r="B28" s="1" t="str">
        <f>IF(ISBLANK('希望リスト'!B29),"",'希望リスト'!B29)</f>
        <v>Tarubon</v>
      </c>
      <c r="C28" s="17">
        <v>4</v>
      </c>
      <c r="D28" s="17">
        <v>4</v>
      </c>
      <c r="E28" s="45">
        <f>C28+SUM(I28:DD28)</f>
        <v>4</v>
      </c>
      <c r="F28" s="50">
        <f>D28+SUM(I28:DD28)</f>
        <v>4</v>
      </c>
      <c r="G28" s="66">
        <f>E28-'北国消費表'!C28</f>
        <v>4</v>
      </c>
      <c r="H28" s="62">
        <f>F28-'4国消費表'!C28</f>
        <v>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2:108" ht="19.5">
      <c r="B29" s="1" t="str">
        <f>IF(ISBLANK('希望リスト'!B30),"",'希望リスト'!B30)</f>
        <v>Terryho</v>
      </c>
      <c r="C29" s="17">
        <v>77</v>
      </c>
      <c r="D29" s="17">
        <v>69</v>
      </c>
      <c r="E29" s="45">
        <f>C29+SUM(I29:DD29)</f>
        <v>85</v>
      </c>
      <c r="F29" s="50">
        <f>D29+SUM(I29:DD29)</f>
        <v>77</v>
      </c>
      <c r="G29" s="66">
        <f>E29-'北国消費表'!C29</f>
        <v>85</v>
      </c>
      <c r="H29" s="62">
        <f>F29-'4国消費表'!C29</f>
        <v>77</v>
      </c>
      <c r="I29" s="6">
        <v>2</v>
      </c>
      <c r="J29" s="6">
        <v>2</v>
      </c>
      <c r="K29" s="6">
        <v>2</v>
      </c>
      <c r="L29" s="6">
        <v>2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2:108" ht="19.5">
      <c r="B30" s="1" t="str">
        <f>IF(ISBLANK('希望リスト'!B31),"",'希望リスト'!B31)</f>
        <v>Tirett</v>
      </c>
      <c r="C30" s="17">
        <v>47</v>
      </c>
      <c r="D30" s="17">
        <v>161</v>
      </c>
      <c r="E30" s="45">
        <f>C30+SUM(I30:DD30)</f>
        <v>55</v>
      </c>
      <c r="F30" s="50">
        <f>D30+SUM(I30:DD30)</f>
        <v>169</v>
      </c>
      <c r="G30" s="66">
        <f>E30-'北国消費表'!C30</f>
        <v>55</v>
      </c>
      <c r="H30" s="62">
        <f>F30-'4国消費表'!C30</f>
        <v>149</v>
      </c>
      <c r="I30" s="6">
        <v>2</v>
      </c>
      <c r="J30" s="6">
        <v>2</v>
      </c>
      <c r="K30" s="6">
        <v>2</v>
      </c>
      <c r="L30" s="6">
        <v>2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2:108" ht="19.5">
      <c r="B31" s="1" t="str">
        <f>IF(ISBLANK('希望リスト'!B32),"",'希望リスト'!B32)</f>
        <v>Tonro</v>
      </c>
      <c r="C31" s="17">
        <v>179</v>
      </c>
      <c r="D31" s="17">
        <v>223</v>
      </c>
      <c r="E31" s="45">
        <f>C31+SUM(I31:DD31)</f>
        <v>187</v>
      </c>
      <c r="F31" s="50">
        <f>D31+SUM(I31:DD31)</f>
        <v>231</v>
      </c>
      <c r="G31" s="66">
        <f>E31-'北国消費表'!C31</f>
        <v>187</v>
      </c>
      <c r="H31" s="62">
        <f>F31-'4国消費表'!C31</f>
        <v>231</v>
      </c>
      <c r="I31" s="6">
        <v>2</v>
      </c>
      <c r="J31" s="6">
        <v>2</v>
      </c>
      <c r="K31" s="6">
        <v>2</v>
      </c>
      <c r="L31" s="6">
        <v>2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2:108" ht="19.5">
      <c r="B32" s="1" t="str">
        <f>IF(ISBLANK('希望リスト'!B33),"",'希望リスト'!B33)</f>
        <v>Tutu</v>
      </c>
      <c r="C32" s="17">
        <v>115</v>
      </c>
      <c r="D32" s="17">
        <v>123</v>
      </c>
      <c r="E32" s="45">
        <f>C32+SUM(I32:DD32)</f>
        <v>123</v>
      </c>
      <c r="F32" s="50">
        <f>D32+SUM(I32:DD32)</f>
        <v>131</v>
      </c>
      <c r="G32" s="66">
        <f>E32-'北国消費表'!C32</f>
        <v>123</v>
      </c>
      <c r="H32" s="62">
        <f>F32-'4国消費表'!C32</f>
        <v>131</v>
      </c>
      <c r="I32" s="6">
        <v>2</v>
      </c>
      <c r="J32" s="6">
        <v>2</v>
      </c>
      <c r="K32" s="6">
        <v>2</v>
      </c>
      <c r="L32" s="6">
        <v>2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2:108" ht="19.5">
      <c r="B33" s="1" t="str">
        <f>IF(ISBLANK('希望リスト'!B34),"",'希望リスト'!B34)</f>
        <v>Unan</v>
      </c>
      <c r="C33" s="17">
        <v>40</v>
      </c>
      <c r="D33" s="17">
        <v>60</v>
      </c>
      <c r="E33" s="45">
        <f>C33+SUM(I33:DD33)</f>
        <v>40</v>
      </c>
      <c r="F33" s="50">
        <f>D33+SUM(I33:DD33)</f>
        <v>60</v>
      </c>
      <c r="G33" s="66">
        <f>E33-'北国消費表'!C33</f>
        <v>40</v>
      </c>
      <c r="H33" s="62">
        <f>F33-'4国消費表'!C33</f>
        <v>60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2:108" ht="19.5">
      <c r="B34" s="1" t="str">
        <f>IF(ISBLANK('希望リスト'!B35),"",'希望リスト'!B35)</f>
        <v>Vikarr</v>
      </c>
      <c r="C34" s="17">
        <v>4</v>
      </c>
      <c r="D34" s="17">
        <v>4</v>
      </c>
      <c r="E34" s="45">
        <f>C34+SUM(I34:DD34)</f>
        <v>12</v>
      </c>
      <c r="F34" s="50">
        <f>D34+SUM(I34:DD34)</f>
        <v>12</v>
      </c>
      <c r="G34" s="66">
        <f>E34-'北国消費表'!C34</f>
        <v>12</v>
      </c>
      <c r="H34" s="62">
        <f>F34-'4国消費表'!C34</f>
        <v>-10</v>
      </c>
      <c r="I34" s="6">
        <v>2</v>
      </c>
      <c r="J34" s="6">
        <v>2</v>
      </c>
      <c r="K34" s="6">
        <v>2</v>
      </c>
      <c r="L34" s="6">
        <v>2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2:108" ht="19.5">
      <c r="B35" s="1" t="str">
        <f>IF(ISBLANK('希望リスト'!B36),"",'希望リスト'!B36)</f>
        <v>Wilock</v>
      </c>
      <c r="C35" s="17">
        <v>57</v>
      </c>
      <c r="D35" s="17">
        <v>143</v>
      </c>
      <c r="E35" s="45">
        <f>C35+SUM(I35:DD35)</f>
        <v>63</v>
      </c>
      <c r="F35" s="50">
        <f>D35+SUM(I35:DD35)</f>
        <v>149</v>
      </c>
      <c r="G35" s="66">
        <f>E35-'北国消費表'!C35</f>
        <v>63</v>
      </c>
      <c r="H35" s="62">
        <f>F35-'4国消費表'!C35</f>
        <v>149</v>
      </c>
      <c r="I35" s="6">
        <v>1</v>
      </c>
      <c r="J35" s="6">
        <v>2</v>
      </c>
      <c r="K35" s="6">
        <v>2</v>
      </c>
      <c r="L35" s="6">
        <v>1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2:108" ht="19.5">
      <c r="B36" s="1" t="str">
        <f>IF(ISBLANK('希望リスト'!B37),"",'希望リスト'!B37)</f>
        <v>Wold</v>
      </c>
      <c r="C36" s="17">
        <v>90</v>
      </c>
      <c r="D36" s="17">
        <v>202</v>
      </c>
      <c r="E36" s="45">
        <f>C36+SUM(I36:DD36)</f>
        <v>90</v>
      </c>
      <c r="F36" s="50">
        <f>D36+SUM(I36:DD36)</f>
        <v>202</v>
      </c>
      <c r="G36" s="66">
        <f>E36-'北国消費表'!C36</f>
        <v>90</v>
      </c>
      <c r="H36" s="62">
        <f>F36-'4国消費表'!C36</f>
        <v>202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2:108" ht="19.5">
      <c r="B37" s="1" t="str">
        <f>IF(ISBLANK('希望リスト'!B38),"",'希望リスト'!B38)</f>
        <v>Yokouchi</v>
      </c>
      <c r="C37" s="17">
        <v>73</v>
      </c>
      <c r="D37" s="17">
        <v>117</v>
      </c>
      <c r="E37" s="45">
        <f>C37+SUM(I37:DD37)</f>
        <v>81</v>
      </c>
      <c r="F37" s="50">
        <f>D37+SUM(I37:DD37)</f>
        <v>125</v>
      </c>
      <c r="G37" s="66">
        <f>E37-'北国消費表'!C37</f>
        <v>61</v>
      </c>
      <c r="H37" s="62">
        <f>F37-'4国消費表'!C37</f>
        <v>103</v>
      </c>
      <c r="I37" s="6">
        <v>2</v>
      </c>
      <c r="J37" s="6">
        <v>2</v>
      </c>
      <c r="K37" s="6">
        <v>2</v>
      </c>
      <c r="L37" s="6">
        <v>2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2:108" ht="19.5">
      <c r="B38" s="1" t="str">
        <f>IF(ISBLANK('希望リスト'!B39),"",'希望リスト'!B39)</f>
        <v>Yoshikun</v>
      </c>
      <c r="C38" s="17">
        <v>29</v>
      </c>
      <c r="D38" s="17">
        <v>154</v>
      </c>
      <c r="E38" s="45">
        <f>C38+SUM(I38:DD38)</f>
        <v>35</v>
      </c>
      <c r="F38" s="50">
        <f>D38+SUM(I38:DD38)</f>
        <v>160</v>
      </c>
      <c r="G38" s="66">
        <f>E38-'北国消費表'!C38</f>
        <v>15</v>
      </c>
      <c r="H38" s="62">
        <f>F38-'4国消費表'!C38</f>
        <v>150</v>
      </c>
      <c r="I38" s="6"/>
      <c r="J38" s="6">
        <v>2</v>
      </c>
      <c r="K38" s="6">
        <v>2</v>
      </c>
      <c r="L38" s="6">
        <v>2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2:108" ht="19.5">
      <c r="B39" s="1" t="str">
        <f>IF(ISBLANK('希望リスト'!B40),"",'希望リスト'!B40)</f>
        <v>Ikumi</v>
      </c>
      <c r="C39" s="13"/>
      <c r="D39" s="13"/>
      <c r="E39" s="45">
        <f>C39+SUM(I39:DD39)</f>
        <v>6</v>
      </c>
      <c r="F39" s="50">
        <f>D39+SUM(I39:DD39)</f>
        <v>6</v>
      </c>
      <c r="G39" s="66">
        <f>E39-'北国消費表'!C39</f>
        <v>6</v>
      </c>
      <c r="H39" s="62">
        <f>F39-'4国消費表'!C39</f>
        <v>6</v>
      </c>
      <c r="I39" s="6"/>
      <c r="J39" s="6">
        <v>2</v>
      </c>
      <c r="K39" s="6">
        <v>2</v>
      </c>
      <c r="L39" s="6">
        <v>2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2:108" ht="19.5">
      <c r="B40" s="1">
        <f>IF(ISBLANK('希望リスト'!B41),"",'希望リスト'!B41)</f>
      </c>
      <c r="C40" s="13"/>
      <c r="D40" s="13"/>
      <c r="E40" s="45">
        <f>C40+SUM(I40:DD40)</f>
        <v>0</v>
      </c>
      <c r="F40" s="50">
        <f>D40+SUM(I40:DD40)</f>
        <v>0</v>
      </c>
      <c r="G40" s="66">
        <f>E40-'北国消費表'!C40</f>
        <v>0</v>
      </c>
      <c r="H40" s="62">
        <f>F40-'4国消費表'!C40</f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2:108" ht="19.5">
      <c r="B41" s="1">
        <f>IF(ISBLANK('希望リスト'!B42),"",'希望リスト'!B42)</f>
      </c>
      <c r="C41" s="13"/>
      <c r="D41" s="13"/>
      <c r="E41" s="45">
        <f>C41+SUM(I41:DD41)</f>
        <v>0</v>
      </c>
      <c r="F41" s="50">
        <f>D41+SUM(I41:DD41)</f>
        <v>0</v>
      </c>
      <c r="G41" s="66">
        <f>E41-'北国消費表'!C41</f>
        <v>0</v>
      </c>
      <c r="H41" s="62">
        <f>F41-'4国消費表'!C41</f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2:108" ht="19.5">
      <c r="B42" s="1">
        <f>IF(ISBLANK('希望リスト'!B43),"",'希望リスト'!B43)</f>
      </c>
      <c r="C42" s="13"/>
      <c r="D42" s="13"/>
      <c r="E42" s="45">
        <f>C42+SUM(I42:DD42)</f>
        <v>0</v>
      </c>
      <c r="F42" s="50">
        <f>D42+SUM(I42:DD42)</f>
        <v>0</v>
      </c>
      <c r="G42" s="66">
        <f>E42-'北国消費表'!C42</f>
        <v>0</v>
      </c>
      <c r="H42" s="62">
        <f>F42-'4国消費表'!C42</f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2:108" ht="19.5">
      <c r="B43" s="1">
        <f>IF(ISBLANK('希望リスト'!B44),"",'希望リスト'!B44)</f>
      </c>
      <c r="C43" s="13"/>
      <c r="D43" s="13"/>
      <c r="E43" s="45">
        <f>C43+SUM(I43:DD43)</f>
        <v>0</v>
      </c>
      <c r="F43" s="50">
        <f>D43+SUM(I43:DD43)</f>
        <v>0</v>
      </c>
      <c r="G43" s="66">
        <f>E43-'北国消費表'!C43</f>
        <v>0</v>
      </c>
      <c r="H43" s="62">
        <f>F43-'4国消費表'!C43</f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2:108" ht="19.5">
      <c r="B44" s="1">
        <f>IF(ISBLANK('希望リスト'!B45),"",'希望リスト'!B45)</f>
      </c>
      <c r="C44" s="13"/>
      <c r="D44" s="13"/>
      <c r="E44" s="45">
        <f>C44+SUM(I44:DD44)</f>
        <v>0</v>
      </c>
      <c r="F44" s="50">
        <f>D44+SUM(I44:DD44)</f>
        <v>0</v>
      </c>
      <c r="G44" s="66">
        <f>E44-'北国消費表'!C44</f>
        <v>0</v>
      </c>
      <c r="H44" s="62">
        <f>F44-'4国消費表'!C44</f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2:108" ht="19.5">
      <c r="B45" s="1">
        <f>IF(ISBLANK('希望リスト'!B46),"",'希望リスト'!B46)</f>
      </c>
      <c r="C45" s="13"/>
      <c r="D45" s="13"/>
      <c r="E45" s="45">
        <f>C45+SUM(I45:DD45)</f>
        <v>0</v>
      </c>
      <c r="F45" s="50">
        <f>D45+SUM(I45:DD45)</f>
        <v>0</v>
      </c>
      <c r="G45" s="66">
        <f>E45-'北国消費表'!C45</f>
        <v>0</v>
      </c>
      <c r="H45" s="62">
        <f>F45-'4国消費表'!C45</f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2:108" ht="19.5">
      <c r="B46" s="1">
        <f>IF(ISBLANK('希望リスト'!B47),"",'希望リスト'!B47)</f>
      </c>
      <c r="C46" s="13"/>
      <c r="D46" s="13"/>
      <c r="E46" s="45">
        <f>C46+SUM(I46:DD46)</f>
        <v>0</v>
      </c>
      <c r="F46" s="50">
        <f>D46+SUM(I46:DD46)</f>
        <v>0</v>
      </c>
      <c r="G46" s="66">
        <f>E46-'北国消費表'!C46</f>
        <v>0</v>
      </c>
      <c r="H46" s="62">
        <f>F46-'4国消費表'!C46</f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2:108" ht="19.5">
      <c r="B47" s="1">
        <f>IF(ISBLANK('希望リスト'!B48),"",'希望リスト'!B48)</f>
      </c>
      <c r="C47" s="13"/>
      <c r="D47" s="13"/>
      <c r="E47" s="45">
        <f>C47+SUM(I47:DD47)</f>
        <v>0</v>
      </c>
      <c r="F47" s="50">
        <f>D47+SUM(I47:DD47)</f>
        <v>0</v>
      </c>
      <c r="G47" s="66">
        <f>E47-'北国消費表'!C47</f>
        <v>0</v>
      </c>
      <c r="H47" s="62">
        <f>F47-'4国消費表'!C47</f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2:108" ht="19.5">
      <c r="B48" s="1">
        <f>IF(ISBLANK('希望リスト'!B49),"",'希望リスト'!B49)</f>
      </c>
      <c r="C48" s="13"/>
      <c r="D48" s="13"/>
      <c r="E48" s="45">
        <f>C48+SUM(I48:DD48)</f>
        <v>0</v>
      </c>
      <c r="F48" s="50">
        <f>D48+SUM(I48:DD48)</f>
        <v>0</v>
      </c>
      <c r="G48" s="66">
        <f>E48-'北国消費表'!C48</f>
        <v>0</v>
      </c>
      <c r="H48" s="62">
        <f>F48-'4国消費表'!C48</f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2:108" ht="19.5">
      <c r="B49" s="1">
        <f>IF(ISBLANK('希望リスト'!B50),"",'希望リスト'!B50)</f>
      </c>
      <c r="C49" s="13"/>
      <c r="D49" s="13"/>
      <c r="E49" s="45">
        <f>C49+SUM(I49:DD49)</f>
        <v>0</v>
      </c>
      <c r="F49" s="50">
        <f>D49+SUM(I49:DD49)</f>
        <v>0</v>
      </c>
      <c r="G49" s="66">
        <f>E49-'北国消費表'!C49</f>
        <v>0</v>
      </c>
      <c r="H49" s="62">
        <f>F49-'4国消費表'!C49</f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2:108" ht="19.5">
      <c r="B50" s="1">
        <f>IF(ISBLANK('希望リスト'!B51),"",'希望リスト'!B51)</f>
      </c>
      <c r="C50" s="13"/>
      <c r="D50" s="13"/>
      <c r="E50" s="45">
        <f>C50+SUM(I50:DD50)</f>
        <v>0</v>
      </c>
      <c r="F50" s="50">
        <f>D50+SUM(I50:DD50)</f>
        <v>0</v>
      </c>
      <c r="G50" s="66">
        <f>E50-'北国消費表'!C50</f>
        <v>0</v>
      </c>
      <c r="H50" s="62">
        <f>F50-'4国消費表'!C50</f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</row>
    <row r="51" spans="2:108" ht="19.5">
      <c r="B51" s="1">
        <f>IF(ISBLANK('希望リスト'!B52),"",'希望リスト'!B52)</f>
      </c>
      <c r="C51" s="13"/>
      <c r="D51" s="13"/>
      <c r="E51" s="45">
        <f>C51+SUM(I51:DD51)</f>
        <v>0</v>
      </c>
      <c r="F51" s="50">
        <f>D51+SUM(I51:DD51)</f>
        <v>0</v>
      </c>
      <c r="G51" s="66">
        <f>E51-'北国消費表'!C51</f>
        <v>0</v>
      </c>
      <c r="H51" s="62">
        <f>F51-'4国消費表'!C51</f>
        <v>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2:108" ht="19.5">
      <c r="B52" s="1">
        <f>IF(ISBLANK('希望リスト'!B53),"",'希望リスト'!B53)</f>
      </c>
      <c r="C52" s="13"/>
      <c r="D52" s="13"/>
      <c r="E52" s="45">
        <f>C52+SUM(I52:DD52)</f>
        <v>0</v>
      </c>
      <c r="F52" s="50">
        <f>D52+SUM(I52:DD52)</f>
        <v>0</v>
      </c>
      <c r="G52" s="66">
        <f>E52-'北国消費表'!C52</f>
        <v>0</v>
      </c>
      <c r="H52" s="62">
        <f>F52-'4国消費表'!C52</f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2:108" ht="19.5">
      <c r="B53" s="1">
        <f>IF(ISBLANK('希望リスト'!B54),"",'希望リスト'!B54)</f>
      </c>
      <c r="C53" s="13"/>
      <c r="D53" s="13"/>
      <c r="E53" s="45">
        <f>C53+SUM(I53:DD53)</f>
        <v>0</v>
      </c>
      <c r="F53" s="50">
        <f>D53+SUM(I53:DD53)</f>
        <v>0</v>
      </c>
      <c r="G53" s="66">
        <f>E53-'北国消費表'!C53</f>
        <v>0</v>
      </c>
      <c r="H53" s="62">
        <f>F53-'4国消費表'!C53</f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2:108" ht="19.5">
      <c r="B54" s="1">
        <f>IF(ISBLANK('希望リスト'!B55),"",'希望リスト'!B55)</f>
      </c>
      <c r="C54" s="13"/>
      <c r="D54" s="13"/>
      <c r="E54" s="45">
        <f>C54+SUM(I54:DD54)</f>
        <v>0</v>
      </c>
      <c r="F54" s="50">
        <f>D54+SUM(I54:DD54)</f>
        <v>0</v>
      </c>
      <c r="G54" s="66">
        <f>E54-'北国消費表'!C54</f>
        <v>0</v>
      </c>
      <c r="H54" s="62">
        <f>F54-'4国消費表'!C54</f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2:108" ht="19.5">
      <c r="B55" s="1">
        <f>IF(ISBLANK('希望リスト'!B56),"",'希望リスト'!B56)</f>
      </c>
      <c r="C55" s="13"/>
      <c r="D55" s="13"/>
      <c r="E55" s="45">
        <f>C55+SUM(I55:DD55)</f>
        <v>0</v>
      </c>
      <c r="F55" s="50">
        <f>D55+SUM(I55:DD55)</f>
        <v>0</v>
      </c>
      <c r="G55" s="66">
        <f>E55-'北国消費表'!C55</f>
        <v>0</v>
      </c>
      <c r="H55" s="62">
        <f>F55-'4国消費表'!C55</f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2:108" ht="19.5">
      <c r="B56" s="1">
        <f>IF(ISBLANK('希望リスト'!B57),"",'希望リスト'!B57)</f>
      </c>
      <c r="C56" s="13"/>
      <c r="D56" s="13"/>
      <c r="E56" s="45">
        <f>C56+SUM(I56:DD56)</f>
        <v>0</v>
      </c>
      <c r="F56" s="50">
        <f>D56+SUM(I56:DD56)</f>
        <v>0</v>
      </c>
      <c r="G56" s="66">
        <f>E56-'北国消費表'!C56</f>
        <v>0</v>
      </c>
      <c r="H56" s="62">
        <f>F56-'4国消費表'!C56</f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2:108" ht="19.5">
      <c r="B57" s="1">
        <f>IF(ISBLANK('希望リスト'!B58),"",'希望リスト'!B58)</f>
      </c>
      <c r="C57" s="13"/>
      <c r="D57" s="13"/>
      <c r="E57" s="45">
        <f>C57+SUM(I57:DD57)</f>
        <v>0</v>
      </c>
      <c r="F57" s="50">
        <f>D57+SUM(I57:DD57)</f>
        <v>0</v>
      </c>
      <c r="G57" s="66">
        <f>E57-'北国消費表'!C57</f>
        <v>0</v>
      </c>
      <c r="H57" s="62">
        <f>F57-'4国消費表'!C57</f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2:108" ht="19.5">
      <c r="B58" s="1">
        <f>IF(ISBLANK('希望リスト'!B59),"",'希望リスト'!B59)</f>
      </c>
      <c r="C58" s="13"/>
      <c r="D58" s="13"/>
      <c r="E58" s="45">
        <f>C58+SUM(I58:DD58)</f>
        <v>0</v>
      </c>
      <c r="F58" s="50">
        <f>D58+SUM(I58:DD58)</f>
        <v>0</v>
      </c>
      <c r="G58" s="66">
        <f>E58-'北国消費表'!C58</f>
        <v>0</v>
      </c>
      <c r="H58" s="62">
        <f>F58-'4国消費表'!C58</f>
        <v>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2:108" ht="19.5">
      <c r="B59" s="1">
        <f>IF(ISBLANK('希望リスト'!B60),"",'希望リスト'!B60)</f>
      </c>
      <c r="C59" s="13"/>
      <c r="D59" s="13"/>
      <c r="E59" s="45">
        <f>C59+SUM(I59:DD59)</f>
        <v>0</v>
      </c>
      <c r="F59" s="50">
        <f>D59+SUM(I59:DD59)</f>
        <v>0</v>
      </c>
      <c r="G59" s="66">
        <f>E59-'北国消費表'!C59</f>
        <v>0</v>
      </c>
      <c r="H59" s="62">
        <f>F59-'4国消費表'!C59</f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2:108" ht="19.5">
      <c r="B60" s="1">
        <f>IF(ISBLANK('希望リスト'!B61),"",'希望リスト'!B61)</f>
      </c>
      <c r="C60" s="13"/>
      <c r="D60" s="13"/>
      <c r="E60" s="45">
        <f>C60+SUM(I60:DD60)</f>
        <v>0</v>
      </c>
      <c r="F60" s="50">
        <f>D60+SUM(I60:DD60)</f>
        <v>0</v>
      </c>
      <c r="G60" s="66">
        <f>E60-'北国消費表'!C60</f>
        <v>0</v>
      </c>
      <c r="H60" s="62">
        <f>F60-'4国消費表'!C60</f>
        <v>0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2:108" ht="19.5">
      <c r="B61" s="1">
        <f>IF(ISBLANK('希望リスト'!B62),"",'希望リスト'!B62)</f>
      </c>
      <c r="C61" s="13"/>
      <c r="D61" s="13"/>
      <c r="E61" s="45">
        <f>C61+SUM(I61:DD61)</f>
        <v>0</v>
      </c>
      <c r="F61" s="50">
        <f>D61+SUM(I61:DD61)</f>
        <v>0</v>
      </c>
      <c r="G61" s="66">
        <f>E61-'北国消費表'!C61</f>
        <v>0</v>
      </c>
      <c r="H61" s="62">
        <f>F61-'4国消費表'!C61</f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</row>
    <row r="62" spans="2:108" ht="19.5">
      <c r="B62" s="1">
        <f>IF(ISBLANK('希望リスト'!B63),"",'希望リスト'!B63)</f>
      </c>
      <c r="C62" s="13"/>
      <c r="D62" s="13"/>
      <c r="E62" s="45">
        <f>C62+SUM(I62:DD62)</f>
        <v>0</v>
      </c>
      <c r="F62" s="50">
        <f>D62+SUM(I62:DD62)</f>
        <v>0</v>
      </c>
      <c r="G62" s="66">
        <f>E62-'北国消費表'!C62</f>
        <v>0</v>
      </c>
      <c r="H62" s="62">
        <f>F62-'4国消費表'!C62</f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2:108" ht="19.5">
      <c r="B63" s="1">
        <f>IF(ISBLANK('希望リスト'!B64),"",'希望リスト'!B64)</f>
      </c>
      <c r="C63" s="13"/>
      <c r="D63" s="13"/>
      <c r="E63" s="45">
        <f>C63+SUM(I63:DD63)</f>
        <v>0</v>
      </c>
      <c r="F63" s="50">
        <f>D63+SUM(I63:DD63)</f>
        <v>0</v>
      </c>
      <c r="G63" s="66">
        <f>E63-'北国消費表'!C63</f>
        <v>0</v>
      </c>
      <c r="H63" s="62">
        <f>F63-'4国消費表'!C63</f>
        <v>0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2:108" ht="19.5">
      <c r="B64" s="1">
        <f>IF(ISBLANK('希望リスト'!B65),"",'希望リスト'!B65)</f>
      </c>
      <c r="C64" s="13"/>
      <c r="D64" s="13"/>
      <c r="E64" s="45">
        <f>C64+SUM(I64:DD64)</f>
        <v>0</v>
      </c>
      <c r="F64" s="50">
        <f>D64+SUM(I64:DD64)</f>
        <v>0</v>
      </c>
      <c r="G64" s="66">
        <f>E64-'北国消費表'!C64</f>
        <v>0</v>
      </c>
      <c r="H64" s="62">
        <f>F64-'4国消費表'!C64</f>
        <v>0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2:108" ht="19.5">
      <c r="B65" s="1">
        <f>IF(ISBLANK('希望リスト'!B66),"",'希望リスト'!B66)</f>
      </c>
      <c r="C65" s="13"/>
      <c r="D65" s="13"/>
      <c r="E65" s="45">
        <f>C65+SUM(I65:DD65)</f>
        <v>0</v>
      </c>
      <c r="F65" s="50">
        <f>D65+SUM(I65:DD65)</f>
        <v>0</v>
      </c>
      <c r="G65" s="66">
        <f>E65-'北国消費表'!C65</f>
        <v>0</v>
      </c>
      <c r="H65" s="62">
        <f>F65-'4国消費表'!C65</f>
        <v>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2:108" ht="19.5">
      <c r="B66" s="1">
        <f>IF(ISBLANK('希望リスト'!B67),"",'希望リスト'!B67)</f>
      </c>
      <c r="C66" s="13"/>
      <c r="D66" s="13"/>
      <c r="E66" s="45">
        <f>C66+SUM(I66:DD66)</f>
        <v>0</v>
      </c>
      <c r="F66" s="50">
        <f>D66+SUM(I66:DD66)</f>
        <v>0</v>
      </c>
      <c r="G66" s="66">
        <f>E66-'北国消費表'!C66</f>
        <v>0</v>
      </c>
      <c r="H66" s="62">
        <f>F66-'4国消費表'!C66</f>
        <v>0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2:108" ht="19.5">
      <c r="B67" s="1">
        <f>IF(ISBLANK('希望リスト'!B68),"",'希望リスト'!B68)</f>
      </c>
      <c r="C67" s="13"/>
      <c r="D67" s="13"/>
      <c r="E67" s="45">
        <f>C67+SUM(I67:DD67)</f>
        <v>0</v>
      </c>
      <c r="F67" s="50">
        <f>D67+SUM(I67:DD67)</f>
        <v>0</v>
      </c>
      <c r="G67" s="66">
        <f>E67-'北国消費表'!C67</f>
        <v>0</v>
      </c>
      <c r="H67" s="62">
        <f>F67-'4国消費表'!C67</f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</row>
    <row r="68" spans="2:108" ht="19.5">
      <c r="B68" s="1">
        <f>IF(ISBLANK('希望リスト'!B69),"",'希望リスト'!B69)</f>
      </c>
      <c r="C68" s="13"/>
      <c r="D68" s="13"/>
      <c r="E68" s="45">
        <f>C68+SUM(I68:DD68)</f>
        <v>0</v>
      </c>
      <c r="F68" s="50">
        <f>D68+SUM(I68:DD68)</f>
        <v>0</v>
      </c>
      <c r="G68" s="66">
        <f>E68-'北国消費表'!C68</f>
        <v>0</v>
      </c>
      <c r="H68" s="62">
        <f>F68-'4国消費表'!C68</f>
        <v>0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2:108" ht="19.5">
      <c r="B69" s="1">
        <f>IF(ISBLANK('希望リスト'!B70),"",'希望リスト'!B70)</f>
      </c>
      <c r="C69" s="13"/>
      <c r="D69" s="13"/>
      <c r="E69" s="45">
        <f>C69+SUM(I69:DD69)</f>
        <v>0</v>
      </c>
      <c r="F69" s="50">
        <f>D69+SUM(I69:DD69)</f>
        <v>0</v>
      </c>
      <c r="G69" s="66">
        <f>E69-'北国消費表'!C69</f>
        <v>0</v>
      </c>
      <c r="H69" s="62">
        <f>F69-'4国消費表'!C69</f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</row>
    <row r="70" spans="2:108" ht="19.5">
      <c r="B70" s="1">
        <f>IF(ISBLANK('希望リスト'!B71),"",'希望リスト'!B71)</f>
      </c>
      <c r="C70" s="13"/>
      <c r="D70" s="13"/>
      <c r="E70" s="45">
        <f>C70+SUM(I70:DD70)</f>
        <v>0</v>
      </c>
      <c r="F70" s="50">
        <f>D70+SUM(I70:DD70)</f>
        <v>0</v>
      </c>
      <c r="G70" s="66">
        <f>E70-'北国消費表'!C70</f>
        <v>0</v>
      </c>
      <c r="H70" s="62">
        <f>F70-'4国消費表'!C70</f>
        <v>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2:108" ht="19.5">
      <c r="B71" s="1">
        <f>IF(ISBLANK('希望リスト'!B72),"",'希望リスト'!B72)</f>
      </c>
      <c r="C71" s="13"/>
      <c r="D71" s="13"/>
      <c r="E71" s="45">
        <f>C71+SUM(I71:DD71)</f>
        <v>0</v>
      </c>
      <c r="F71" s="50">
        <f>D71+SUM(I71:DD71)</f>
        <v>0</v>
      </c>
      <c r="G71" s="66">
        <f>E71-'北国消費表'!C71</f>
        <v>0</v>
      </c>
      <c r="H71" s="62">
        <f>F71-'4国消費表'!C71</f>
        <v>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</row>
    <row r="72" spans="2:108" ht="19.5">
      <c r="B72" s="1">
        <f>IF(ISBLANK('希望リスト'!B73),"",'希望リスト'!B73)</f>
      </c>
      <c r="C72" s="13"/>
      <c r="D72" s="13"/>
      <c r="E72" s="45">
        <f>C72+SUM(I72:DD72)</f>
        <v>0</v>
      </c>
      <c r="F72" s="50">
        <f>D72+SUM(I72:DD72)</f>
        <v>0</v>
      </c>
      <c r="G72" s="66">
        <f>E72-'北国消費表'!C72</f>
        <v>0</v>
      </c>
      <c r="H72" s="62">
        <f>F72-'4国消費表'!C72</f>
        <v>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2:108" ht="19.5">
      <c r="B73" s="1">
        <f>IF(ISBLANK('希望リスト'!B74),"",'希望リスト'!B74)</f>
      </c>
      <c r="C73" s="13"/>
      <c r="D73" s="13"/>
      <c r="E73" s="45">
        <f>C73+SUM(I73:DD73)</f>
        <v>0</v>
      </c>
      <c r="F73" s="50">
        <f>D73+SUM(I73:DD73)</f>
        <v>0</v>
      </c>
      <c r="G73" s="66">
        <f>E73-'北国消費表'!C73</f>
        <v>0</v>
      </c>
      <c r="H73" s="62">
        <f>F73-'4国消費表'!C73</f>
        <v>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2:108" ht="19.5">
      <c r="B74" s="1">
        <f>IF(ISBLANK('希望リスト'!B75),"",'希望リスト'!B75)</f>
      </c>
      <c r="C74" s="13"/>
      <c r="D74" s="13"/>
      <c r="E74" s="45">
        <f>C74+SUM(I74:DD74)</f>
        <v>0</v>
      </c>
      <c r="F74" s="50">
        <f>D74+SUM(I74:DD74)</f>
        <v>0</v>
      </c>
      <c r="G74" s="66">
        <f>E74-'北国消費表'!C74</f>
        <v>0</v>
      </c>
      <c r="H74" s="62">
        <f>F74-'4国消費表'!C74</f>
        <v>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</row>
    <row r="75" spans="2:108" ht="19.5">
      <c r="B75" s="1">
        <f>IF(ISBLANK('希望リスト'!B76),"",'希望リスト'!B76)</f>
      </c>
      <c r="C75" s="13"/>
      <c r="D75" s="13"/>
      <c r="E75" s="45">
        <f>C75+SUM(I75:DD75)</f>
        <v>0</v>
      </c>
      <c r="F75" s="50">
        <f>D75+SUM(I75:DD75)</f>
        <v>0</v>
      </c>
      <c r="G75" s="66">
        <f>E75-'北国消費表'!C75</f>
        <v>0</v>
      </c>
      <c r="H75" s="62">
        <f>F75-'4国消費表'!C75</f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2:108" ht="19.5">
      <c r="B76" s="1">
        <f>IF(ISBLANK('希望リスト'!B77),"",'希望リスト'!B77)</f>
      </c>
      <c r="C76" s="13"/>
      <c r="D76" s="13"/>
      <c r="E76" s="45">
        <f>C76+SUM(I76:DD76)</f>
        <v>0</v>
      </c>
      <c r="F76" s="50">
        <f>D76+SUM(I76:DD76)</f>
        <v>0</v>
      </c>
      <c r="G76" s="66">
        <f>E76-'北国消費表'!C76</f>
        <v>0</v>
      </c>
      <c r="H76" s="62">
        <f>F76-'4国消費表'!C76</f>
        <v>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</row>
    <row r="77" spans="2:108" ht="19.5">
      <c r="B77" s="1">
        <f>IF(ISBLANK('希望リスト'!B78),"",'希望リスト'!B78)</f>
      </c>
      <c r="C77" s="13"/>
      <c r="D77" s="13"/>
      <c r="E77" s="45">
        <f>C77+SUM(I77:DD77)</f>
        <v>0</v>
      </c>
      <c r="F77" s="50">
        <f>D77+SUM(I77:DD77)</f>
        <v>0</v>
      </c>
      <c r="G77" s="66">
        <f>E77-'北国消費表'!C77</f>
        <v>0</v>
      </c>
      <c r="H77" s="62">
        <f>F77-'4国消費表'!C77</f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</row>
    <row r="78" spans="2:108" ht="19.5">
      <c r="B78" s="1">
        <f>IF(ISBLANK('希望リスト'!B79),"",'希望リスト'!B79)</f>
      </c>
      <c r="C78" s="13"/>
      <c r="D78" s="13"/>
      <c r="E78" s="45">
        <f>C78+SUM(I78:DD78)</f>
        <v>0</v>
      </c>
      <c r="F78" s="50">
        <f>D78+SUM(I78:DD78)</f>
        <v>0</v>
      </c>
      <c r="G78" s="66">
        <f>E78-'北国消費表'!C78</f>
        <v>0</v>
      </c>
      <c r="H78" s="62">
        <f>F78-'4国消費表'!C78</f>
        <v>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</row>
    <row r="79" spans="2:108" ht="19.5">
      <c r="B79" s="1">
        <f>IF(ISBLANK('希望リスト'!B80),"",'希望リスト'!B80)</f>
      </c>
      <c r="C79" s="13"/>
      <c r="D79" s="13"/>
      <c r="E79" s="45">
        <f>C79+SUM(I79:DD79)</f>
        <v>0</v>
      </c>
      <c r="F79" s="50">
        <f>D79+SUM(I79:DD79)</f>
        <v>0</v>
      </c>
      <c r="G79" s="66">
        <f>E79-'北国消費表'!C79</f>
        <v>0</v>
      </c>
      <c r="H79" s="62">
        <f>F79-'4国消費表'!C79</f>
        <v>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</row>
    <row r="80" spans="2:108" ht="19.5">
      <c r="B80" s="1">
        <f>IF(ISBLANK('希望リスト'!B81),"",'希望リスト'!B81)</f>
      </c>
      <c r="C80" s="13"/>
      <c r="D80" s="13"/>
      <c r="E80" s="45">
        <f>C80+SUM(I80:DD80)</f>
        <v>0</v>
      </c>
      <c r="F80" s="50">
        <f>D80+SUM(I80:DD80)</f>
        <v>0</v>
      </c>
      <c r="G80" s="66">
        <f>E80-'北国消費表'!C80</f>
        <v>0</v>
      </c>
      <c r="H80" s="62">
        <f>F80-'4国消費表'!C80</f>
        <v>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2:108" ht="19.5">
      <c r="B81" s="1">
        <f>IF(ISBLANK('希望リスト'!B82),"",'希望リスト'!B82)</f>
      </c>
      <c r="C81" s="13"/>
      <c r="D81" s="13"/>
      <c r="E81" s="45">
        <f>C81+SUM(I81:DD81)</f>
        <v>0</v>
      </c>
      <c r="F81" s="50">
        <f>D81+SUM(I81:DD81)</f>
        <v>0</v>
      </c>
      <c r="G81" s="66">
        <f>E81-'北国消費表'!C81</f>
        <v>0</v>
      </c>
      <c r="H81" s="62">
        <f>F81-'4国消費表'!C81</f>
        <v>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</row>
    <row r="82" spans="2:108" ht="21" thickBot="1">
      <c r="B82" s="2">
        <f>IF(ISBLANK('希望リスト'!B83),"",'希望リスト'!B83)</f>
      </c>
      <c r="C82" s="14"/>
      <c r="D82" s="14"/>
      <c r="E82" s="46">
        <f>C82+SUM(I82:DD82)</f>
        <v>0</v>
      </c>
      <c r="F82" s="51">
        <f>D82+SUM(I82:DD82)</f>
        <v>0</v>
      </c>
      <c r="G82" s="46">
        <f>E82-'北国消費表'!C82</f>
        <v>0</v>
      </c>
      <c r="H82" s="63">
        <f>F82-'4国消費表'!C82</f>
        <v>0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</row>
  </sheetData>
  <mergeCells count="1">
    <mergeCell ref="C1:D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Z8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7" sqref="F7"/>
    </sheetView>
  </sheetViews>
  <sheetFormatPr defaultColWidth="13.00390625" defaultRowHeight="13.5"/>
  <cols>
    <col min="3" max="3" width="12.875" style="18" customWidth="1"/>
  </cols>
  <sheetData>
    <row r="1" ht="28.5" thickBot="1">
      <c r="B1" s="22" t="s">
        <v>35</v>
      </c>
    </row>
    <row r="2" spans="2:104" ht="18.75" thickBot="1">
      <c r="B2" s="10"/>
      <c r="C2" s="23" t="s">
        <v>37</v>
      </c>
      <c r="D2" s="41">
        <v>38525</v>
      </c>
      <c r="E2" s="41">
        <f>D2+7</f>
        <v>38532</v>
      </c>
      <c r="F2" s="41">
        <f aca="true" t="shared" si="0" ref="F2:BQ2">E2+7</f>
        <v>38539</v>
      </c>
      <c r="G2" s="41">
        <f t="shared" si="0"/>
        <v>38546</v>
      </c>
      <c r="H2" s="41">
        <f t="shared" si="0"/>
        <v>38553</v>
      </c>
      <c r="I2" s="41">
        <f t="shared" si="0"/>
        <v>38560</v>
      </c>
      <c r="J2" s="41">
        <f t="shared" si="0"/>
        <v>38567</v>
      </c>
      <c r="K2" s="41">
        <f t="shared" si="0"/>
        <v>38574</v>
      </c>
      <c r="L2" s="41">
        <f t="shared" si="0"/>
        <v>38581</v>
      </c>
      <c r="M2" s="41">
        <f t="shared" si="0"/>
        <v>38588</v>
      </c>
      <c r="N2" s="41">
        <f t="shared" si="0"/>
        <v>38595</v>
      </c>
      <c r="O2" s="41">
        <f t="shared" si="0"/>
        <v>38602</v>
      </c>
      <c r="P2" s="41">
        <f t="shared" si="0"/>
        <v>38609</v>
      </c>
      <c r="Q2" s="41">
        <f t="shared" si="0"/>
        <v>38616</v>
      </c>
      <c r="R2" s="41">
        <f t="shared" si="0"/>
        <v>38623</v>
      </c>
      <c r="S2" s="41">
        <f t="shared" si="0"/>
        <v>38630</v>
      </c>
      <c r="T2" s="41">
        <f t="shared" si="0"/>
        <v>38637</v>
      </c>
      <c r="U2" s="41">
        <f t="shared" si="0"/>
        <v>38644</v>
      </c>
      <c r="V2" s="41">
        <f t="shared" si="0"/>
        <v>38651</v>
      </c>
      <c r="W2" s="41">
        <f t="shared" si="0"/>
        <v>38658</v>
      </c>
      <c r="X2" s="41">
        <f t="shared" si="0"/>
        <v>38665</v>
      </c>
      <c r="Y2" s="41">
        <f t="shared" si="0"/>
        <v>38672</v>
      </c>
      <c r="Z2" s="41">
        <f t="shared" si="0"/>
        <v>38679</v>
      </c>
      <c r="AA2" s="41">
        <f t="shared" si="0"/>
        <v>38686</v>
      </c>
      <c r="AB2" s="41">
        <f t="shared" si="0"/>
        <v>38693</v>
      </c>
      <c r="AC2" s="41">
        <f t="shared" si="0"/>
        <v>38700</v>
      </c>
      <c r="AD2" s="41">
        <f t="shared" si="0"/>
        <v>38707</v>
      </c>
      <c r="AE2" s="41">
        <f t="shared" si="0"/>
        <v>38714</v>
      </c>
      <c r="AF2" s="41">
        <f t="shared" si="0"/>
        <v>38721</v>
      </c>
      <c r="AG2" s="41">
        <f t="shared" si="0"/>
        <v>38728</v>
      </c>
      <c r="AH2" s="41">
        <f t="shared" si="0"/>
        <v>38735</v>
      </c>
      <c r="AI2" s="41">
        <f t="shared" si="0"/>
        <v>38742</v>
      </c>
      <c r="AJ2" s="41">
        <f t="shared" si="0"/>
        <v>38749</v>
      </c>
      <c r="AK2" s="41">
        <f t="shared" si="0"/>
        <v>38756</v>
      </c>
      <c r="AL2" s="41">
        <f t="shared" si="0"/>
        <v>38763</v>
      </c>
      <c r="AM2" s="41">
        <f t="shared" si="0"/>
        <v>38770</v>
      </c>
      <c r="AN2" s="41">
        <f t="shared" si="0"/>
        <v>38777</v>
      </c>
      <c r="AO2" s="41">
        <f t="shared" si="0"/>
        <v>38784</v>
      </c>
      <c r="AP2" s="41">
        <f t="shared" si="0"/>
        <v>38791</v>
      </c>
      <c r="AQ2" s="41">
        <f t="shared" si="0"/>
        <v>38798</v>
      </c>
      <c r="AR2" s="41">
        <f t="shared" si="0"/>
        <v>38805</v>
      </c>
      <c r="AS2" s="41">
        <f t="shared" si="0"/>
        <v>38812</v>
      </c>
      <c r="AT2" s="41">
        <f t="shared" si="0"/>
        <v>38819</v>
      </c>
      <c r="AU2" s="41">
        <f t="shared" si="0"/>
        <v>38826</v>
      </c>
      <c r="AV2" s="41">
        <f t="shared" si="0"/>
        <v>38833</v>
      </c>
      <c r="AW2" s="41">
        <f t="shared" si="0"/>
        <v>38840</v>
      </c>
      <c r="AX2" s="41">
        <f t="shared" si="0"/>
        <v>38847</v>
      </c>
      <c r="AY2" s="41">
        <f t="shared" si="0"/>
        <v>38854</v>
      </c>
      <c r="AZ2" s="41">
        <f t="shared" si="0"/>
        <v>38861</v>
      </c>
      <c r="BA2" s="41">
        <f t="shared" si="0"/>
        <v>38868</v>
      </c>
      <c r="BB2" s="41">
        <f t="shared" si="0"/>
        <v>38875</v>
      </c>
      <c r="BC2" s="41">
        <f t="shared" si="0"/>
        <v>38882</v>
      </c>
      <c r="BD2" s="41">
        <f t="shared" si="0"/>
        <v>38889</v>
      </c>
      <c r="BE2" s="41">
        <f t="shared" si="0"/>
        <v>38896</v>
      </c>
      <c r="BF2" s="41">
        <f t="shared" si="0"/>
        <v>38903</v>
      </c>
      <c r="BG2" s="41">
        <f t="shared" si="0"/>
        <v>38910</v>
      </c>
      <c r="BH2" s="41">
        <f t="shared" si="0"/>
        <v>38917</v>
      </c>
      <c r="BI2" s="41">
        <f t="shared" si="0"/>
        <v>38924</v>
      </c>
      <c r="BJ2" s="41">
        <f t="shared" si="0"/>
        <v>38931</v>
      </c>
      <c r="BK2" s="41">
        <f t="shared" si="0"/>
        <v>38938</v>
      </c>
      <c r="BL2" s="41">
        <f t="shared" si="0"/>
        <v>38945</v>
      </c>
      <c r="BM2" s="41">
        <f t="shared" si="0"/>
        <v>38952</v>
      </c>
      <c r="BN2" s="41">
        <f t="shared" si="0"/>
        <v>38959</v>
      </c>
      <c r="BO2" s="41">
        <f t="shared" si="0"/>
        <v>38966</v>
      </c>
      <c r="BP2" s="41">
        <f t="shared" si="0"/>
        <v>38973</v>
      </c>
      <c r="BQ2" s="41">
        <f t="shared" si="0"/>
        <v>38980</v>
      </c>
      <c r="BR2" s="41">
        <f aca="true" t="shared" si="1" ref="BR2:CY2">BQ2+7</f>
        <v>38987</v>
      </c>
      <c r="BS2" s="41">
        <f t="shared" si="1"/>
        <v>38994</v>
      </c>
      <c r="BT2" s="41">
        <f t="shared" si="1"/>
        <v>39001</v>
      </c>
      <c r="BU2" s="41">
        <f t="shared" si="1"/>
        <v>39008</v>
      </c>
      <c r="BV2" s="41">
        <f t="shared" si="1"/>
        <v>39015</v>
      </c>
      <c r="BW2" s="41">
        <f t="shared" si="1"/>
        <v>39022</v>
      </c>
      <c r="BX2" s="41">
        <f t="shared" si="1"/>
        <v>39029</v>
      </c>
      <c r="BY2" s="41">
        <f t="shared" si="1"/>
        <v>39036</v>
      </c>
      <c r="BZ2" s="41">
        <f t="shared" si="1"/>
        <v>39043</v>
      </c>
      <c r="CA2" s="41">
        <f t="shared" si="1"/>
        <v>39050</v>
      </c>
      <c r="CB2" s="41">
        <f t="shared" si="1"/>
        <v>39057</v>
      </c>
      <c r="CC2" s="41">
        <f t="shared" si="1"/>
        <v>39064</v>
      </c>
      <c r="CD2" s="41">
        <f t="shared" si="1"/>
        <v>39071</v>
      </c>
      <c r="CE2" s="41">
        <f t="shared" si="1"/>
        <v>39078</v>
      </c>
      <c r="CF2" s="41">
        <f t="shared" si="1"/>
        <v>39085</v>
      </c>
      <c r="CG2" s="41">
        <f t="shared" si="1"/>
        <v>39092</v>
      </c>
      <c r="CH2" s="41">
        <f t="shared" si="1"/>
        <v>39099</v>
      </c>
      <c r="CI2" s="41">
        <f t="shared" si="1"/>
        <v>39106</v>
      </c>
      <c r="CJ2" s="41">
        <f t="shared" si="1"/>
        <v>39113</v>
      </c>
      <c r="CK2" s="41">
        <f t="shared" si="1"/>
        <v>39120</v>
      </c>
      <c r="CL2" s="41">
        <f t="shared" si="1"/>
        <v>39127</v>
      </c>
      <c r="CM2" s="41">
        <f t="shared" si="1"/>
        <v>39134</v>
      </c>
      <c r="CN2" s="41">
        <f t="shared" si="1"/>
        <v>39141</v>
      </c>
      <c r="CO2" s="41">
        <f t="shared" si="1"/>
        <v>39148</v>
      </c>
      <c r="CP2" s="41">
        <f t="shared" si="1"/>
        <v>39155</v>
      </c>
      <c r="CQ2" s="41">
        <f t="shared" si="1"/>
        <v>39162</v>
      </c>
      <c r="CR2" s="41">
        <f t="shared" si="1"/>
        <v>39169</v>
      </c>
      <c r="CS2" s="41">
        <f t="shared" si="1"/>
        <v>39176</v>
      </c>
      <c r="CT2" s="41">
        <f t="shared" si="1"/>
        <v>39183</v>
      </c>
      <c r="CU2" s="41">
        <f t="shared" si="1"/>
        <v>39190</v>
      </c>
      <c r="CV2" s="41">
        <f t="shared" si="1"/>
        <v>39197</v>
      </c>
      <c r="CW2" s="41">
        <f t="shared" si="1"/>
        <v>39204</v>
      </c>
      <c r="CX2" s="41">
        <f t="shared" si="1"/>
        <v>39211</v>
      </c>
      <c r="CY2" s="41">
        <f t="shared" si="1"/>
        <v>39218</v>
      </c>
      <c r="CZ2" s="11">
        <f>CY2+1</f>
        <v>39219</v>
      </c>
    </row>
    <row r="3" spans="2:104" ht="19.5">
      <c r="B3" s="3" t="str">
        <f>IF(ISBLANK('希望リスト'!B4),"",'希望リスト'!B4)</f>
        <v>Darkandy</v>
      </c>
      <c r="C3" s="19">
        <f>SUM(D3:CZ3)</f>
        <v>0</v>
      </c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2:104" ht="19.5">
      <c r="B4" s="1" t="str">
        <f>IF(ISBLANK('希望リスト'!B5),"",'希望リスト'!B5)</f>
        <v>Drewin</v>
      </c>
      <c r="C4" s="20">
        <f>SUM(D4:CZ4)</f>
        <v>0</v>
      </c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</row>
    <row r="5" spans="2:104" ht="19.5">
      <c r="B5" s="1" t="str">
        <f>IF(ISBLANK('希望リスト'!B6),"",'希望リスト'!B6)</f>
        <v>Edir</v>
      </c>
      <c r="C5" s="20">
        <f aca="true" t="shared" si="2" ref="C5:C68">SUM(D5:CZ5)</f>
        <v>0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2:104" ht="19.5">
      <c r="B6" s="1" t="str">
        <f>IF(ISBLANK('希望リスト'!B7),"",'希望リスト'!B7)</f>
        <v>Fury</v>
      </c>
      <c r="C6" s="20">
        <f t="shared" si="2"/>
        <v>2</v>
      </c>
      <c r="D6" s="7"/>
      <c r="E6" s="6"/>
      <c r="F6" s="6">
        <v>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</row>
    <row r="7" spans="2:104" ht="19.5">
      <c r="B7" s="1" t="str">
        <f>IF(ISBLANK('希望リスト'!B8),"",'希望リスト'!B8)</f>
        <v>Gelande</v>
      </c>
      <c r="C7" s="20">
        <f t="shared" si="2"/>
        <v>0</v>
      </c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</row>
    <row r="8" spans="2:104" ht="19.5">
      <c r="B8" s="1" t="str">
        <f>IF(ISBLANK('希望リスト'!B9),"",'希望リスト'!B9)</f>
        <v>Gertrude</v>
      </c>
      <c r="C8" s="20">
        <f t="shared" si="2"/>
        <v>0</v>
      </c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2:104" ht="19.5">
      <c r="B9" s="1" t="str">
        <f>IF(ISBLANK('希望リスト'!B10),"",'希望リスト'!B10)</f>
        <v>Gunbows</v>
      </c>
      <c r="C9" s="20">
        <f t="shared" si="2"/>
        <v>0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</row>
    <row r="10" spans="2:104" ht="19.5">
      <c r="B10" s="1" t="str">
        <f>IF(ISBLANK('希望リスト'!B11),"",'希望リスト'!B11)</f>
        <v>Glanatiss</v>
      </c>
      <c r="C10" s="20">
        <f t="shared" si="2"/>
        <v>0</v>
      </c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</row>
    <row r="11" spans="2:104" ht="19.5">
      <c r="B11" s="1" t="str">
        <f>IF(ISBLANK('希望リスト'!B12),"",'希望リスト'!B12)</f>
        <v>Heizo</v>
      </c>
      <c r="C11" s="20">
        <f t="shared" si="2"/>
        <v>0</v>
      </c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2:104" ht="19.5">
      <c r="B12" s="1" t="str">
        <f>IF(ISBLANK('希望リスト'!B13),"",'希望リスト'!B13)</f>
        <v>Jukalord</v>
      </c>
      <c r="C12" s="20">
        <f t="shared" si="2"/>
        <v>0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2:104" ht="19.5">
      <c r="B13" s="1" t="str">
        <f>IF(ISBLANK('希望リスト'!B14),"",'希望リスト'!B14)</f>
        <v>Jyony</v>
      </c>
      <c r="C13" s="20">
        <f t="shared" si="2"/>
        <v>0</v>
      </c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</row>
    <row r="14" spans="2:104" ht="19.5">
      <c r="B14" s="1" t="str">
        <f>IF(ISBLANK('希望リスト'!B15),"",'希望リスト'!B15)</f>
        <v>Kaburagi</v>
      </c>
      <c r="C14" s="20">
        <f t="shared" si="2"/>
        <v>0</v>
      </c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</row>
    <row r="15" spans="2:104" ht="19.5">
      <c r="B15" s="1" t="str">
        <f>IF(ISBLANK('希望リスト'!B16),"",'希望リスト'!B16)</f>
        <v>Kevinchoi</v>
      </c>
      <c r="C15" s="20">
        <f t="shared" si="2"/>
        <v>0</v>
      </c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2:104" ht="19.5">
      <c r="B16" s="1" t="str">
        <f>IF(ISBLANK('希望リスト'!B17),"",'希望リスト'!B17)</f>
        <v>Kusiusi</v>
      </c>
      <c r="C16" s="20">
        <f t="shared" si="2"/>
        <v>0</v>
      </c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</row>
    <row r="17" spans="2:104" ht="19.5">
      <c r="B17" s="1" t="str">
        <f>IF(ISBLANK('希望リスト'!B18),"",'希望リスト'!B18)</f>
        <v>Laia</v>
      </c>
      <c r="C17" s="20">
        <f t="shared" si="2"/>
        <v>0</v>
      </c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</row>
    <row r="18" spans="2:104" ht="19.5">
      <c r="B18" s="1" t="str">
        <f>IF(ISBLANK('希望リスト'!B19),"",'希望リスト'!B19)</f>
        <v>Ludwing</v>
      </c>
      <c r="C18" s="20">
        <f t="shared" si="2"/>
        <v>2</v>
      </c>
      <c r="D18" s="7"/>
      <c r="E18" s="6"/>
      <c r="F18" s="6">
        <v>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2:104" ht="19.5">
      <c r="B19" s="1" t="str">
        <f>IF(ISBLANK('希望リスト'!B20),"",'希望リスト'!B20)</f>
        <v>Magdario</v>
      </c>
      <c r="C19" s="20">
        <f t="shared" si="2"/>
        <v>0</v>
      </c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2:104" ht="19.5">
      <c r="B20" s="1" t="str">
        <f>IF(ISBLANK('希望リスト'!B21),"",'希望リスト'!B21)</f>
        <v>Masakiti</v>
      </c>
      <c r="C20" s="20">
        <f t="shared" si="2"/>
        <v>0</v>
      </c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</row>
    <row r="21" spans="2:104" ht="19.5">
      <c r="B21" s="1" t="str">
        <f>IF(ISBLANK('希望リスト'!B22),"",'希望リスト'!B22)</f>
        <v>Msk</v>
      </c>
      <c r="C21" s="20">
        <f t="shared" si="2"/>
        <v>0</v>
      </c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</row>
    <row r="22" spans="2:104" ht="19.5">
      <c r="B22" s="1" t="str">
        <f>IF(ISBLANK('希望リスト'!B23),"",'希望リスト'!B23)</f>
        <v>Noririn</v>
      </c>
      <c r="C22" s="20">
        <f t="shared" si="2"/>
        <v>0</v>
      </c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2:104" ht="19.5">
      <c r="B23" s="1" t="str">
        <f>IF(ISBLANK('希望リスト'!B24),"",'希望リスト'!B24)</f>
        <v>Pyhon</v>
      </c>
      <c r="C23" s="20">
        <f t="shared" si="2"/>
        <v>0</v>
      </c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2:104" ht="19.5">
      <c r="B24" s="1" t="str">
        <f>IF(ISBLANK('希望リスト'!B25),"",'希望リスト'!B25)</f>
        <v>Shan</v>
      </c>
      <c r="C24" s="20">
        <f t="shared" si="2"/>
        <v>0</v>
      </c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</row>
    <row r="25" spans="2:104" ht="19.5">
      <c r="B25" s="1" t="str">
        <f>IF(ISBLANK('希望リスト'!B26),"",'希望リスト'!B26)</f>
        <v>Shox</v>
      </c>
      <c r="C25" s="20">
        <f t="shared" si="2"/>
        <v>0</v>
      </c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</row>
    <row r="26" spans="2:104" ht="19.5">
      <c r="B26" s="1" t="str">
        <f>IF(ISBLANK('希望リスト'!B27),"",'希望リスト'!B27)</f>
        <v>Shylock</v>
      </c>
      <c r="C26" s="20">
        <f t="shared" si="2"/>
        <v>20</v>
      </c>
      <c r="D26" s="7"/>
      <c r="E26" s="6"/>
      <c r="F26" s="6">
        <v>20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2:104" ht="19.5">
      <c r="B27" s="1" t="str">
        <f>IF(ISBLANK('希望リスト'!B28),"",'希望リスト'!B28)</f>
        <v>Taboc</v>
      </c>
      <c r="C27" s="20">
        <f t="shared" si="2"/>
        <v>2</v>
      </c>
      <c r="D27" s="7"/>
      <c r="E27" s="6"/>
      <c r="F27" s="6">
        <v>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</row>
    <row r="28" spans="2:104" ht="19.5">
      <c r="B28" s="1" t="str">
        <f>IF(ISBLANK('希望リスト'!B29),"",'希望リスト'!B29)</f>
        <v>Tarubon</v>
      </c>
      <c r="C28" s="20">
        <f t="shared" si="2"/>
        <v>0</v>
      </c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</row>
    <row r="29" spans="2:104" ht="19.5">
      <c r="B29" s="1" t="str">
        <f>IF(ISBLANK('希望リスト'!B30),"",'希望リスト'!B30)</f>
        <v>Terryho</v>
      </c>
      <c r="C29" s="20">
        <f t="shared" si="2"/>
        <v>0</v>
      </c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2:104" ht="19.5">
      <c r="B30" s="1" t="str">
        <f>IF(ISBLANK('希望リスト'!B31),"",'希望リスト'!B31)</f>
        <v>Tirett</v>
      </c>
      <c r="C30" s="20">
        <f t="shared" si="2"/>
        <v>0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2:104" ht="19.5">
      <c r="B31" s="1" t="str">
        <f>IF(ISBLANK('希望リスト'!B32),"",'希望リスト'!B32)</f>
        <v>Tonro</v>
      </c>
      <c r="C31" s="20">
        <f t="shared" si="2"/>
        <v>0</v>
      </c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</row>
    <row r="32" spans="2:104" ht="19.5">
      <c r="B32" s="1" t="str">
        <f>IF(ISBLANK('希望リスト'!B33),"",'希望リスト'!B33)</f>
        <v>Tutu</v>
      </c>
      <c r="C32" s="20">
        <f t="shared" si="2"/>
        <v>0</v>
      </c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2:104" ht="19.5">
      <c r="B33" s="1" t="str">
        <f>IF(ISBLANK('希望リスト'!B34),"",'希望リスト'!B34)</f>
        <v>Unan</v>
      </c>
      <c r="C33" s="20">
        <f t="shared" si="2"/>
        <v>0</v>
      </c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2:104" ht="19.5">
      <c r="B34" s="1" t="str">
        <f>IF(ISBLANK('希望リスト'!B35),"",'希望リスト'!B35)</f>
        <v>Vikarr</v>
      </c>
      <c r="C34" s="20">
        <f t="shared" si="2"/>
        <v>0</v>
      </c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</row>
    <row r="35" spans="2:104" ht="19.5">
      <c r="B35" s="1" t="str">
        <f>IF(ISBLANK('希望リスト'!B36),"",'希望リスト'!B36)</f>
        <v>Wilock</v>
      </c>
      <c r="C35" s="20">
        <f t="shared" si="2"/>
        <v>0</v>
      </c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2:104" ht="19.5">
      <c r="B36" s="1" t="str">
        <f>IF(ISBLANK('希望リスト'!B37),"",'希望リスト'!B37)</f>
        <v>Wold</v>
      </c>
      <c r="C36" s="20">
        <f t="shared" si="2"/>
        <v>0</v>
      </c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2:104" ht="19.5">
      <c r="B37" s="1" t="str">
        <f>IF(ISBLANK('希望リスト'!B38),"",'希望リスト'!B38)</f>
        <v>Yokouchi</v>
      </c>
      <c r="C37" s="20">
        <f t="shared" si="2"/>
        <v>20</v>
      </c>
      <c r="D37" s="7"/>
      <c r="E37" s="6"/>
      <c r="F37" s="6">
        <v>20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</row>
    <row r="38" spans="2:104" ht="19.5">
      <c r="B38" s="1" t="str">
        <f>IF(ISBLANK('希望リスト'!B39),"",'希望リスト'!B39)</f>
        <v>Yoshikun</v>
      </c>
      <c r="C38" s="20">
        <f t="shared" si="2"/>
        <v>20</v>
      </c>
      <c r="D38" s="7"/>
      <c r="E38" s="6"/>
      <c r="F38" s="6">
        <v>20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</row>
    <row r="39" spans="2:104" ht="19.5">
      <c r="B39" s="1" t="str">
        <f>IF(ISBLANK('希望リスト'!B40),"",'希望リスト'!B40)</f>
        <v>Ikumi</v>
      </c>
      <c r="C39" s="20">
        <f t="shared" si="2"/>
        <v>0</v>
      </c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</row>
    <row r="40" spans="2:104" ht="19.5">
      <c r="B40" s="1">
        <f>IF(ISBLANK('希望リスト'!B41),"",'希望リスト'!B41)</f>
      </c>
      <c r="C40" s="20">
        <f t="shared" si="2"/>
        <v>0</v>
      </c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</row>
    <row r="41" spans="2:104" ht="19.5">
      <c r="B41" s="1">
        <f>IF(ISBLANK('希望リスト'!B42),"",'希望リスト'!B42)</f>
      </c>
      <c r="C41" s="20">
        <f t="shared" si="2"/>
        <v>0</v>
      </c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</row>
    <row r="42" spans="2:104" ht="19.5">
      <c r="B42" s="1">
        <f>IF(ISBLANK('希望リスト'!B43),"",'希望リスト'!B43)</f>
      </c>
      <c r="C42" s="20">
        <f t="shared" si="2"/>
        <v>0</v>
      </c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</row>
    <row r="43" spans="2:104" ht="19.5">
      <c r="B43" s="1">
        <f>IF(ISBLANK('希望リスト'!B44),"",'希望リスト'!B44)</f>
      </c>
      <c r="C43" s="20">
        <f t="shared" si="2"/>
        <v>0</v>
      </c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</row>
    <row r="44" spans="2:104" ht="19.5">
      <c r="B44" s="1">
        <f>IF(ISBLANK('希望リスト'!B45),"",'希望リスト'!B45)</f>
      </c>
      <c r="C44" s="20">
        <f t="shared" si="2"/>
        <v>0</v>
      </c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</row>
    <row r="45" spans="2:104" ht="19.5">
      <c r="B45" s="1">
        <f>IF(ISBLANK('希望リスト'!B46),"",'希望リスト'!B46)</f>
      </c>
      <c r="C45" s="20">
        <f t="shared" si="2"/>
        <v>0</v>
      </c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</row>
    <row r="46" spans="2:104" ht="19.5">
      <c r="B46" s="1">
        <f>IF(ISBLANK('希望リスト'!B47),"",'希望リスト'!B47)</f>
      </c>
      <c r="C46" s="20">
        <f t="shared" si="2"/>
        <v>0</v>
      </c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</row>
    <row r="47" spans="2:104" ht="19.5">
      <c r="B47" s="1">
        <f>IF(ISBLANK('希望リスト'!B48),"",'希望リスト'!B48)</f>
      </c>
      <c r="C47" s="20">
        <f t="shared" si="2"/>
        <v>0</v>
      </c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</row>
    <row r="48" spans="2:104" ht="19.5">
      <c r="B48" s="1">
        <f>IF(ISBLANK('希望リスト'!B49),"",'希望リスト'!B49)</f>
      </c>
      <c r="C48" s="20">
        <f t="shared" si="2"/>
        <v>0</v>
      </c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</row>
    <row r="49" spans="2:104" ht="19.5">
      <c r="B49" s="1">
        <f>IF(ISBLANK('希望リスト'!B50),"",'希望リスト'!B50)</f>
      </c>
      <c r="C49" s="20">
        <f t="shared" si="2"/>
        <v>0</v>
      </c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</row>
    <row r="50" spans="2:104" ht="19.5">
      <c r="B50" s="1">
        <f>IF(ISBLANK('希望リスト'!B51),"",'希望リスト'!B51)</f>
      </c>
      <c r="C50" s="20">
        <f t="shared" si="2"/>
        <v>0</v>
      </c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</row>
    <row r="51" spans="2:104" ht="19.5">
      <c r="B51" s="1">
        <f>IF(ISBLANK('希望リスト'!B52),"",'希望リスト'!B52)</f>
      </c>
      <c r="C51" s="20">
        <f t="shared" si="2"/>
        <v>0</v>
      </c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2:104" ht="19.5">
      <c r="B52" s="1">
        <f>IF(ISBLANK('希望リスト'!B53),"",'希望リスト'!B53)</f>
      </c>
      <c r="C52" s="20">
        <f t="shared" si="2"/>
        <v>0</v>
      </c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2:104" ht="19.5">
      <c r="B53" s="1">
        <f>IF(ISBLANK('希望リスト'!B54),"",'希望リスト'!B54)</f>
      </c>
      <c r="C53" s="20">
        <f t="shared" si="2"/>
        <v>0</v>
      </c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</row>
    <row r="54" spans="2:104" ht="19.5">
      <c r="B54" s="1">
        <f>IF(ISBLANK('希望リスト'!B55),"",'希望リスト'!B55)</f>
      </c>
      <c r="C54" s="20">
        <f t="shared" si="2"/>
        <v>0</v>
      </c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</row>
    <row r="55" spans="2:104" ht="19.5">
      <c r="B55" s="1">
        <f>IF(ISBLANK('希望リスト'!B56),"",'希望リスト'!B56)</f>
      </c>
      <c r="C55" s="20">
        <f t="shared" si="2"/>
        <v>0</v>
      </c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</row>
    <row r="56" spans="2:104" ht="19.5">
      <c r="B56" s="1">
        <f>IF(ISBLANK('希望リスト'!B57),"",'希望リスト'!B57)</f>
      </c>
      <c r="C56" s="20">
        <f t="shared" si="2"/>
        <v>0</v>
      </c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</row>
    <row r="57" spans="2:104" ht="19.5">
      <c r="B57" s="1">
        <f>IF(ISBLANK('希望リスト'!B58),"",'希望リスト'!B58)</f>
      </c>
      <c r="C57" s="20">
        <f t="shared" si="2"/>
        <v>0</v>
      </c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</row>
    <row r="58" spans="2:104" ht="19.5">
      <c r="B58" s="1">
        <f>IF(ISBLANK('希望リスト'!B59),"",'希望リスト'!B59)</f>
      </c>
      <c r="C58" s="20">
        <f t="shared" si="2"/>
        <v>0</v>
      </c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</row>
    <row r="59" spans="2:104" ht="19.5">
      <c r="B59" s="1">
        <f>IF(ISBLANK('希望リスト'!B60),"",'希望リスト'!B60)</f>
      </c>
      <c r="C59" s="20">
        <f t="shared" si="2"/>
        <v>0</v>
      </c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</row>
    <row r="60" spans="2:104" ht="19.5">
      <c r="B60" s="1">
        <f>IF(ISBLANK('希望リスト'!B61),"",'希望リスト'!B61)</f>
      </c>
      <c r="C60" s="20">
        <f t="shared" si="2"/>
        <v>0</v>
      </c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</row>
    <row r="61" spans="2:104" ht="19.5">
      <c r="B61" s="1">
        <f>IF(ISBLANK('希望リスト'!B62),"",'希望リスト'!B62)</f>
      </c>
      <c r="C61" s="20">
        <f t="shared" si="2"/>
        <v>0</v>
      </c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</row>
    <row r="62" spans="2:104" ht="19.5">
      <c r="B62" s="1">
        <f>IF(ISBLANK('希望リスト'!B63),"",'希望リスト'!B63)</f>
      </c>
      <c r="C62" s="20">
        <f t="shared" si="2"/>
        <v>0</v>
      </c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</row>
    <row r="63" spans="2:104" ht="19.5">
      <c r="B63" s="1">
        <f>IF(ISBLANK('希望リスト'!B64),"",'希望リスト'!B64)</f>
      </c>
      <c r="C63" s="20">
        <f t="shared" si="2"/>
        <v>0</v>
      </c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</row>
    <row r="64" spans="2:104" ht="19.5">
      <c r="B64" s="1">
        <f>IF(ISBLANK('希望リスト'!B65),"",'希望リスト'!B65)</f>
      </c>
      <c r="C64" s="20">
        <f t="shared" si="2"/>
        <v>0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</row>
    <row r="65" spans="2:104" ht="19.5">
      <c r="B65" s="1">
        <f>IF(ISBLANK('希望リスト'!B66),"",'希望リスト'!B66)</f>
      </c>
      <c r="C65" s="20">
        <f t="shared" si="2"/>
        <v>0</v>
      </c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</row>
    <row r="66" spans="2:104" ht="19.5">
      <c r="B66" s="1">
        <f>IF(ISBLANK('希望リスト'!B67),"",'希望リスト'!B67)</f>
      </c>
      <c r="C66" s="20">
        <f t="shared" si="2"/>
        <v>0</v>
      </c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</row>
    <row r="67" spans="2:104" ht="19.5">
      <c r="B67" s="1">
        <f>IF(ISBLANK('希望リスト'!B68),"",'希望リスト'!B68)</f>
      </c>
      <c r="C67" s="20">
        <f t="shared" si="2"/>
        <v>0</v>
      </c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</row>
    <row r="68" spans="2:104" ht="19.5">
      <c r="B68" s="1">
        <f>IF(ISBLANK('希望リスト'!B69),"",'希望リスト'!B69)</f>
      </c>
      <c r="C68" s="20">
        <f t="shared" si="2"/>
        <v>0</v>
      </c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</row>
    <row r="69" spans="2:104" ht="19.5">
      <c r="B69" s="1">
        <f>IF(ISBLANK('希望リスト'!B70),"",'希望リスト'!B70)</f>
      </c>
      <c r="C69" s="20">
        <f aca="true" t="shared" si="3" ref="C69:C80">SUM(D69:CZ69)</f>
        <v>0</v>
      </c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</row>
    <row r="70" spans="2:104" ht="19.5">
      <c r="B70" s="1">
        <f>IF(ISBLANK('希望リスト'!B71),"",'希望リスト'!B71)</f>
      </c>
      <c r="C70" s="20">
        <f t="shared" si="3"/>
        <v>0</v>
      </c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</row>
    <row r="71" spans="2:104" ht="19.5">
      <c r="B71" s="1">
        <f>IF(ISBLANK('希望リスト'!B72),"",'希望リスト'!B72)</f>
      </c>
      <c r="C71" s="20">
        <f t="shared" si="3"/>
        <v>0</v>
      </c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</row>
    <row r="72" spans="2:104" ht="19.5">
      <c r="B72" s="1">
        <f>IF(ISBLANK('希望リスト'!B73),"",'希望リスト'!B73)</f>
      </c>
      <c r="C72" s="20">
        <f t="shared" si="3"/>
        <v>0</v>
      </c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</row>
    <row r="73" spans="2:104" ht="19.5">
      <c r="B73" s="1">
        <f>IF(ISBLANK('希望リスト'!B74),"",'希望リスト'!B74)</f>
      </c>
      <c r="C73" s="20">
        <f t="shared" si="3"/>
        <v>0</v>
      </c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</row>
    <row r="74" spans="2:104" ht="19.5">
      <c r="B74" s="1">
        <f>IF(ISBLANK('希望リスト'!B75),"",'希望リスト'!B75)</f>
      </c>
      <c r="C74" s="20">
        <f t="shared" si="3"/>
        <v>0</v>
      </c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</row>
    <row r="75" spans="2:104" ht="19.5">
      <c r="B75" s="1">
        <f>IF(ISBLANK('希望リスト'!B76),"",'希望リスト'!B76)</f>
      </c>
      <c r="C75" s="20">
        <f t="shared" si="3"/>
        <v>0</v>
      </c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</row>
    <row r="76" spans="2:104" ht="19.5">
      <c r="B76" s="1">
        <f>IF(ISBLANK('希望リスト'!B77),"",'希望リスト'!B77)</f>
      </c>
      <c r="C76" s="20">
        <f t="shared" si="3"/>
        <v>0</v>
      </c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</row>
    <row r="77" spans="2:104" ht="19.5">
      <c r="B77" s="1">
        <f>IF(ISBLANK('希望リスト'!B78),"",'希望リスト'!B78)</f>
      </c>
      <c r="C77" s="20">
        <f t="shared" si="3"/>
        <v>0</v>
      </c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</row>
    <row r="78" spans="2:104" ht="19.5">
      <c r="B78" s="1">
        <f>IF(ISBLANK('希望リスト'!B79),"",'希望リスト'!B79)</f>
      </c>
      <c r="C78" s="20">
        <f t="shared" si="3"/>
        <v>0</v>
      </c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</row>
    <row r="79" spans="2:104" ht="19.5">
      <c r="B79" s="1">
        <f>IF(ISBLANK('希望リスト'!B80),"",'希望リスト'!B80)</f>
      </c>
      <c r="C79" s="20">
        <f t="shared" si="3"/>
        <v>0</v>
      </c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</row>
    <row r="80" spans="2:104" ht="19.5">
      <c r="B80" s="1">
        <f>IF(ISBLANK('希望リスト'!B81),"",'希望リスト'!B81)</f>
      </c>
      <c r="C80" s="20">
        <f t="shared" si="3"/>
        <v>0</v>
      </c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</row>
    <row r="81" spans="2:104" ht="19.5">
      <c r="B81" s="1">
        <f>IF(ISBLANK('希望リスト'!B82),"",'希望リスト'!B82)</f>
      </c>
      <c r="C81" s="20">
        <f>SUM(D81:CZ81)</f>
        <v>0</v>
      </c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</row>
    <row r="82" spans="2:104" ht="21" thickBot="1">
      <c r="B82" s="2">
        <f>IF(ISBLANK('希望リスト'!B83),"",'希望リスト'!B83)</f>
      </c>
      <c r="C82" s="21">
        <f>SUM(D82:CZ82)</f>
        <v>0</v>
      </c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Z83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1" sqref="G11"/>
    </sheetView>
  </sheetViews>
  <sheetFormatPr defaultColWidth="13.00390625" defaultRowHeight="13.5"/>
  <cols>
    <col min="3" max="3" width="12.875" style="18" customWidth="1"/>
  </cols>
  <sheetData>
    <row r="1" ht="28.5" thickBot="1">
      <c r="B1" s="22" t="s">
        <v>36</v>
      </c>
    </row>
    <row r="2" spans="2:104" ht="18.75" thickBot="1">
      <c r="B2" s="10"/>
      <c r="C2" s="23" t="s">
        <v>30</v>
      </c>
      <c r="D2" s="41">
        <v>38525</v>
      </c>
      <c r="E2" s="41">
        <f>D2+7</f>
        <v>38532</v>
      </c>
      <c r="F2" s="41">
        <f aca="true" t="shared" si="0" ref="F2:BQ2">E2+7</f>
        <v>38539</v>
      </c>
      <c r="G2" s="41">
        <f t="shared" si="0"/>
        <v>38546</v>
      </c>
      <c r="H2" s="41">
        <f t="shared" si="0"/>
        <v>38553</v>
      </c>
      <c r="I2" s="41">
        <f t="shared" si="0"/>
        <v>38560</v>
      </c>
      <c r="J2" s="41">
        <f t="shared" si="0"/>
        <v>38567</v>
      </c>
      <c r="K2" s="41">
        <f t="shared" si="0"/>
        <v>38574</v>
      </c>
      <c r="L2" s="41">
        <f t="shared" si="0"/>
        <v>38581</v>
      </c>
      <c r="M2" s="41">
        <f t="shared" si="0"/>
        <v>38588</v>
      </c>
      <c r="N2" s="41">
        <f t="shared" si="0"/>
        <v>38595</v>
      </c>
      <c r="O2" s="41">
        <f t="shared" si="0"/>
        <v>38602</v>
      </c>
      <c r="P2" s="41">
        <f t="shared" si="0"/>
        <v>38609</v>
      </c>
      <c r="Q2" s="41">
        <f t="shared" si="0"/>
        <v>38616</v>
      </c>
      <c r="R2" s="41">
        <f t="shared" si="0"/>
        <v>38623</v>
      </c>
      <c r="S2" s="41">
        <f t="shared" si="0"/>
        <v>38630</v>
      </c>
      <c r="T2" s="41">
        <f t="shared" si="0"/>
        <v>38637</v>
      </c>
      <c r="U2" s="41">
        <f t="shared" si="0"/>
        <v>38644</v>
      </c>
      <c r="V2" s="41">
        <f t="shared" si="0"/>
        <v>38651</v>
      </c>
      <c r="W2" s="41">
        <f t="shared" si="0"/>
        <v>38658</v>
      </c>
      <c r="X2" s="41">
        <f t="shared" si="0"/>
        <v>38665</v>
      </c>
      <c r="Y2" s="41">
        <f t="shared" si="0"/>
        <v>38672</v>
      </c>
      <c r="Z2" s="41">
        <f t="shared" si="0"/>
        <v>38679</v>
      </c>
      <c r="AA2" s="41">
        <f t="shared" si="0"/>
        <v>38686</v>
      </c>
      <c r="AB2" s="41">
        <f t="shared" si="0"/>
        <v>38693</v>
      </c>
      <c r="AC2" s="41">
        <f t="shared" si="0"/>
        <v>38700</v>
      </c>
      <c r="AD2" s="41">
        <f t="shared" si="0"/>
        <v>38707</v>
      </c>
      <c r="AE2" s="41">
        <f t="shared" si="0"/>
        <v>38714</v>
      </c>
      <c r="AF2" s="41">
        <f t="shared" si="0"/>
        <v>38721</v>
      </c>
      <c r="AG2" s="41">
        <f t="shared" si="0"/>
        <v>38728</v>
      </c>
      <c r="AH2" s="41">
        <f t="shared" si="0"/>
        <v>38735</v>
      </c>
      <c r="AI2" s="41">
        <f t="shared" si="0"/>
        <v>38742</v>
      </c>
      <c r="AJ2" s="41">
        <f t="shared" si="0"/>
        <v>38749</v>
      </c>
      <c r="AK2" s="41">
        <f t="shared" si="0"/>
        <v>38756</v>
      </c>
      <c r="AL2" s="41">
        <f t="shared" si="0"/>
        <v>38763</v>
      </c>
      <c r="AM2" s="41">
        <f t="shared" si="0"/>
        <v>38770</v>
      </c>
      <c r="AN2" s="41">
        <f t="shared" si="0"/>
        <v>38777</v>
      </c>
      <c r="AO2" s="41">
        <f t="shared" si="0"/>
        <v>38784</v>
      </c>
      <c r="AP2" s="41">
        <f t="shared" si="0"/>
        <v>38791</v>
      </c>
      <c r="AQ2" s="41">
        <f t="shared" si="0"/>
        <v>38798</v>
      </c>
      <c r="AR2" s="41">
        <f t="shared" si="0"/>
        <v>38805</v>
      </c>
      <c r="AS2" s="41">
        <f t="shared" si="0"/>
        <v>38812</v>
      </c>
      <c r="AT2" s="41">
        <f t="shared" si="0"/>
        <v>38819</v>
      </c>
      <c r="AU2" s="41">
        <f t="shared" si="0"/>
        <v>38826</v>
      </c>
      <c r="AV2" s="41">
        <f t="shared" si="0"/>
        <v>38833</v>
      </c>
      <c r="AW2" s="41">
        <f t="shared" si="0"/>
        <v>38840</v>
      </c>
      <c r="AX2" s="41">
        <f t="shared" si="0"/>
        <v>38847</v>
      </c>
      <c r="AY2" s="41">
        <f t="shared" si="0"/>
        <v>38854</v>
      </c>
      <c r="AZ2" s="41">
        <f t="shared" si="0"/>
        <v>38861</v>
      </c>
      <c r="BA2" s="41">
        <f t="shared" si="0"/>
        <v>38868</v>
      </c>
      <c r="BB2" s="41">
        <f t="shared" si="0"/>
        <v>38875</v>
      </c>
      <c r="BC2" s="41">
        <f t="shared" si="0"/>
        <v>38882</v>
      </c>
      <c r="BD2" s="41">
        <f t="shared" si="0"/>
        <v>38889</v>
      </c>
      <c r="BE2" s="41">
        <f t="shared" si="0"/>
        <v>38896</v>
      </c>
      <c r="BF2" s="41">
        <f t="shared" si="0"/>
        <v>38903</v>
      </c>
      <c r="BG2" s="41">
        <f t="shared" si="0"/>
        <v>38910</v>
      </c>
      <c r="BH2" s="41">
        <f t="shared" si="0"/>
        <v>38917</v>
      </c>
      <c r="BI2" s="41">
        <f t="shared" si="0"/>
        <v>38924</v>
      </c>
      <c r="BJ2" s="41">
        <f t="shared" si="0"/>
        <v>38931</v>
      </c>
      <c r="BK2" s="41">
        <f t="shared" si="0"/>
        <v>38938</v>
      </c>
      <c r="BL2" s="41">
        <f t="shared" si="0"/>
        <v>38945</v>
      </c>
      <c r="BM2" s="41">
        <f t="shared" si="0"/>
        <v>38952</v>
      </c>
      <c r="BN2" s="41">
        <f t="shared" si="0"/>
        <v>38959</v>
      </c>
      <c r="BO2" s="41">
        <f t="shared" si="0"/>
        <v>38966</v>
      </c>
      <c r="BP2" s="41">
        <f t="shared" si="0"/>
        <v>38973</v>
      </c>
      <c r="BQ2" s="41">
        <f t="shared" si="0"/>
        <v>38980</v>
      </c>
      <c r="BR2" s="41">
        <f aca="true" t="shared" si="1" ref="BR2:CY2">BQ2+7</f>
        <v>38987</v>
      </c>
      <c r="BS2" s="41">
        <f t="shared" si="1"/>
        <v>38994</v>
      </c>
      <c r="BT2" s="41">
        <f t="shared" si="1"/>
        <v>39001</v>
      </c>
      <c r="BU2" s="41">
        <f t="shared" si="1"/>
        <v>39008</v>
      </c>
      <c r="BV2" s="41">
        <f t="shared" si="1"/>
        <v>39015</v>
      </c>
      <c r="BW2" s="41">
        <f t="shared" si="1"/>
        <v>39022</v>
      </c>
      <c r="BX2" s="41">
        <f t="shared" si="1"/>
        <v>39029</v>
      </c>
      <c r="BY2" s="41">
        <f t="shared" si="1"/>
        <v>39036</v>
      </c>
      <c r="BZ2" s="41">
        <f t="shared" si="1"/>
        <v>39043</v>
      </c>
      <c r="CA2" s="41">
        <f t="shared" si="1"/>
        <v>39050</v>
      </c>
      <c r="CB2" s="41">
        <f t="shared" si="1"/>
        <v>39057</v>
      </c>
      <c r="CC2" s="41">
        <f t="shared" si="1"/>
        <v>39064</v>
      </c>
      <c r="CD2" s="41">
        <f t="shared" si="1"/>
        <v>39071</v>
      </c>
      <c r="CE2" s="41">
        <f t="shared" si="1"/>
        <v>39078</v>
      </c>
      <c r="CF2" s="41">
        <f t="shared" si="1"/>
        <v>39085</v>
      </c>
      <c r="CG2" s="41">
        <f t="shared" si="1"/>
        <v>39092</v>
      </c>
      <c r="CH2" s="41">
        <f t="shared" si="1"/>
        <v>39099</v>
      </c>
      <c r="CI2" s="41">
        <f t="shared" si="1"/>
        <v>39106</v>
      </c>
      <c r="CJ2" s="41">
        <f t="shared" si="1"/>
        <v>39113</v>
      </c>
      <c r="CK2" s="41">
        <f t="shared" si="1"/>
        <v>39120</v>
      </c>
      <c r="CL2" s="41">
        <f t="shared" si="1"/>
        <v>39127</v>
      </c>
      <c r="CM2" s="41">
        <f t="shared" si="1"/>
        <v>39134</v>
      </c>
      <c r="CN2" s="41">
        <f t="shared" si="1"/>
        <v>39141</v>
      </c>
      <c r="CO2" s="41">
        <f t="shared" si="1"/>
        <v>39148</v>
      </c>
      <c r="CP2" s="41">
        <f t="shared" si="1"/>
        <v>39155</v>
      </c>
      <c r="CQ2" s="41">
        <f t="shared" si="1"/>
        <v>39162</v>
      </c>
      <c r="CR2" s="41">
        <f t="shared" si="1"/>
        <v>39169</v>
      </c>
      <c r="CS2" s="41">
        <f t="shared" si="1"/>
        <v>39176</v>
      </c>
      <c r="CT2" s="41">
        <f t="shared" si="1"/>
        <v>39183</v>
      </c>
      <c r="CU2" s="41">
        <f t="shared" si="1"/>
        <v>39190</v>
      </c>
      <c r="CV2" s="41">
        <f t="shared" si="1"/>
        <v>39197</v>
      </c>
      <c r="CW2" s="41">
        <f t="shared" si="1"/>
        <v>39204</v>
      </c>
      <c r="CX2" s="41">
        <f t="shared" si="1"/>
        <v>39211</v>
      </c>
      <c r="CY2" s="41">
        <f t="shared" si="1"/>
        <v>39218</v>
      </c>
      <c r="CZ2" s="11">
        <f>CY2+1</f>
        <v>39219</v>
      </c>
    </row>
    <row r="3" spans="2:104" ht="19.5">
      <c r="B3" s="3" t="str">
        <f>IF(ISBLANK('希望リスト'!B4),"",'希望リスト'!B4)</f>
        <v>Darkandy</v>
      </c>
      <c r="C3" s="19">
        <f>SUM(D3:CZ3)</f>
        <v>2</v>
      </c>
      <c r="D3" s="5"/>
      <c r="E3" s="4"/>
      <c r="F3" s="4"/>
      <c r="G3" s="4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2:104" ht="19.5">
      <c r="B4" s="1" t="str">
        <f>IF(ISBLANK('希望リスト'!B5),"",'希望リスト'!B5)</f>
        <v>Drewin</v>
      </c>
      <c r="C4" s="20">
        <f>SUM(D4:CZ4)</f>
        <v>0</v>
      </c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</row>
    <row r="5" spans="2:104" ht="19.5">
      <c r="B5" s="1" t="str">
        <f>IF(ISBLANK('希望リスト'!B6),"",'希望リスト'!B6)</f>
        <v>Edir</v>
      </c>
      <c r="C5" s="20">
        <f aca="true" t="shared" si="2" ref="C5:C68">SUM(D5:CZ5)</f>
        <v>0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2:104" ht="19.5">
      <c r="B6" s="1" t="str">
        <f>IF(ISBLANK('希望リスト'!B7),"",'希望リスト'!B7)</f>
        <v>Fury</v>
      </c>
      <c r="C6" s="20">
        <f t="shared" si="2"/>
        <v>0</v>
      </c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</row>
    <row r="7" spans="2:104" ht="19.5">
      <c r="B7" s="1" t="str">
        <f>IF(ISBLANK('希望リスト'!B8),"",'希望リスト'!B8)</f>
        <v>Gelande</v>
      </c>
      <c r="C7" s="20">
        <f t="shared" si="2"/>
        <v>0</v>
      </c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</row>
    <row r="8" spans="2:104" ht="19.5">
      <c r="B8" s="1" t="str">
        <f>IF(ISBLANK('希望リスト'!B9),"",'希望リスト'!B9)</f>
        <v>Gertrude</v>
      </c>
      <c r="C8" s="20">
        <f t="shared" si="2"/>
        <v>0</v>
      </c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2:104" ht="19.5">
      <c r="B9" s="1" t="str">
        <f>IF(ISBLANK('希望リスト'!B10),"",'希望リスト'!B10)</f>
        <v>Gunbows</v>
      </c>
      <c r="C9" s="20">
        <f t="shared" si="2"/>
        <v>0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</row>
    <row r="10" spans="2:104" ht="19.5">
      <c r="B10" s="1" t="str">
        <f>IF(ISBLANK('希望リスト'!B11),"",'希望リスト'!B11)</f>
        <v>Glanatiss</v>
      </c>
      <c r="C10" s="20">
        <f t="shared" si="2"/>
        <v>4</v>
      </c>
      <c r="D10" s="7"/>
      <c r="E10" s="6">
        <v>2</v>
      </c>
      <c r="F10" s="6"/>
      <c r="G10" s="6">
        <v>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</row>
    <row r="11" spans="2:104" ht="19.5">
      <c r="B11" s="1" t="str">
        <f>IF(ISBLANK('希望リスト'!B12),"",'希望リスト'!B12)</f>
        <v>Heizo</v>
      </c>
      <c r="C11" s="20">
        <f t="shared" si="2"/>
        <v>0</v>
      </c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2:104" ht="19.5">
      <c r="B12" s="1" t="str">
        <f>IF(ISBLANK('希望リスト'!B13),"",'希望リスト'!B13)</f>
        <v>Jukalord</v>
      </c>
      <c r="C12" s="20">
        <f t="shared" si="2"/>
        <v>0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2:104" ht="19.5">
      <c r="B13" s="1" t="str">
        <f>IF(ISBLANK('希望リスト'!B14),"",'希望リスト'!B14)</f>
        <v>Jyony</v>
      </c>
      <c r="C13" s="20">
        <f t="shared" si="2"/>
        <v>0</v>
      </c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</row>
    <row r="14" spans="2:104" ht="19.5">
      <c r="B14" s="1" t="str">
        <f>IF(ISBLANK('希望リスト'!B15),"",'希望リスト'!B15)</f>
        <v>Kaburagi</v>
      </c>
      <c r="C14" s="20">
        <f t="shared" si="2"/>
        <v>0</v>
      </c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</row>
    <row r="15" spans="2:104" ht="19.5">
      <c r="B15" s="1" t="str">
        <f>IF(ISBLANK('希望リスト'!B16),"",'希望リスト'!B16)</f>
        <v>Kevinchoi</v>
      </c>
      <c r="C15" s="20">
        <f t="shared" si="2"/>
        <v>2</v>
      </c>
      <c r="D15" s="7"/>
      <c r="E15" s="6">
        <v>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2:104" ht="19.5">
      <c r="B16" s="1" t="str">
        <f>IF(ISBLANK('希望リスト'!B17),"",'希望リスト'!B17)</f>
        <v>Kusiusi</v>
      </c>
      <c r="C16" s="20">
        <f t="shared" si="2"/>
        <v>0</v>
      </c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</row>
    <row r="17" spans="2:104" ht="19.5">
      <c r="B17" s="1" t="str">
        <f>IF(ISBLANK('希望リスト'!B18),"",'希望リスト'!B18)</f>
        <v>Laia</v>
      </c>
      <c r="C17" s="20">
        <f t="shared" si="2"/>
        <v>12</v>
      </c>
      <c r="D17" s="7"/>
      <c r="E17" s="6">
        <v>12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</row>
    <row r="18" spans="2:104" ht="19.5">
      <c r="B18" s="1" t="str">
        <f>IF(ISBLANK('希望リスト'!B19),"",'希望リスト'!B19)</f>
        <v>Ludwing</v>
      </c>
      <c r="C18" s="20">
        <f t="shared" si="2"/>
        <v>10</v>
      </c>
      <c r="D18" s="7"/>
      <c r="E18" s="6">
        <v>10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2:104" ht="19.5">
      <c r="B19" s="1" t="str">
        <f>IF(ISBLANK('希望リスト'!B20),"",'希望リスト'!B20)</f>
        <v>Magdario</v>
      </c>
      <c r="C19" s="20">
        <f t="shared" si="2"/>
        <v>0</v>
      </c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2:104" ht="19.5">
      <c r="B20" s="1" t="str">
        <f>IF(ISBLANK('希望リスト'!B21),"",'希望リスト'!B21)</f>
        <v>Masakiti</v>
      </c>
      <c r="C20" s="20">
        <f t="shared" si="2"/>
        <v>0</v>
      </c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</row>
    <row r="21" spans="2:104" ht="19.5">
      <c r="B21" s="1" t="str">
        <f>IF(ISBLANK('希望リスト'!B22),"",'希望リスト'!B22)</f>
        <v>Msk</v>
      </c>
      <c r="C21" s="20">
        <f t="shared" si="2"/>
        <v>10</v>
      </c>
      <c r="D21" s="7"/>
      <c r="E21" s="6">
        <v>10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</row>
    <row r="22" spans="2:104" ht="19.5">
      <c r="B22" s="1" t="str">
        <f>IF(ISBLANK('希望リスト'!B23),"",'希望リスト'!B23)</f>
        <v>Noririn</v>
      </c>
      <c r="C22" s="20">
        <f t="shared" si="2"/>
        <v>0</v>
      </c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2:104" ht="19.5">
      <c r="B23" s="1" t="str">
        <f>IF(ISBLANK('希望リスト'!B24),"",'希望リスト'!B24)</f>
        <v>Pyhon</v>
      </c>
      <c r="C23" s="20">
        <f t="shared" si="2"/>
        <v>0</v>
      </c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2:104" ht="19.5">
      <c r="B24" s="1" t="str">
        <f>IF(ISBLANK('希望リスト'!B25),"",'希望リスト'!B25)</f>
        <v>Shan</v>
      </c>
      <c r="C24" s="20">
        <f t="shared" si="2"/>
        <v>0</v>
      </c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</row>
    <row r="25" spans="2:104" ht="19.5">
      <c r="B25" s="1" t="str">
        <f>IF(ISBLANK('希望リスト'!B26),"",'希望リスト'!B26)</f>
        <v>Shox</v>
      </c>
      <c r="C25" s="20">
        <f t="shared" si="2"/>
        <v>2</v>
      </c>
      <c r="D25" s="7"/>
      <c r="E25" s="6">
        <v>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</row>
    <row r="26" spans="2:104" ht="19.5">
      <c r="B26" s="1" t="str">
        <f>IF(ISBLANK('希望リスト'!B27),"",'希望リスト'!B27)</f>
        <v>Shylock</v>
      </c>
      <c r="C26" s="20">
        <f t="shared" si="2"/>
        <v>2</v>
      </c>
      <c r="D26" s="7">
        <v>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2:104" ht="19.5">
      <c r="B27" s="1" t="str">
        <f>IF(ISBLANK('希望リスト'!B28),"",'希望リスト'!B28)</f>
        <v>Taboc</v>
      </c>
      <c r="C27" s="20">
        <f t="shared" si="2"/>
        <v>2</v>
      </c>
      <c r="D27" s="7"/>
      <c r="E27" s="6">
        <v>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</row>
    <row r="28" spans="2:104" ht="19.5">
      <c r="B28" s="1" t="str">
        <f>IF(ISBLANK('希望リスト'!B29),"",'希望リスト'!B29)</f>
        <v>Tarubon</v>
      </c>
      <c r="C28" s="20">
        <f t="shared" si="2"/>
        <v>0</v>
      </c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</row>
    <row r="29" spans="2:104" ht="19.5">
      <c r="B29" s="1" t="str">
        <f>IF(ISBLANK('希望リスト'!B30),"",'希望リスト'!B30)</f>
        <v>Terryho</v>
      </c>
      <c r="C29" s="20">
        <f t="shared" si="2"/>
        <v>0</v>
      </c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2:104" ht="19.5">
      <c r="B30" s="1" t="str">
        <f>IF(ISBLANK('希望リスト'!B31),"",'希望リスト'!B31)</f>
        <v>Tirett</v>
      </c>
      <c r="C30" s="20">
        <f t="shared" si="2"/>
        <v>20</v>
      </c>
      <c r="D30" s="7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2:104" ht="19.5">
      <c r="B31" s="1" t="str">
        <f>IF(ISBLANK('希望リスト'!B32),"",'希望リスト'!B32)</f>
        <v>Tonro</v>
      </c>
      <c r="C31" s="20">
        <f t="shared" si="2"/>
        <v>0</v>
      </c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</row>
    <row r="32" spans="2:104" ht="19.5">
      <c r="B32" s="1" t="str">
        <f>IF(ISBLANK('希望リスト'!B33),"",'希望リスト'!B33)</f>
        <v>Tutu</v>
      </c>
      <c r="C32" s="20">
        <f t="shared" si="2"/>
        <v>0</v>
      </c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2:104" ht="19.5">
      <c r="B33" s="1" t="str">
        <f>IF(ISBLANK('希望リスト'!B34),"",'希望リスト'!B34)</f>
        <v>Unan</v>
      </c>
      <c r="C33" s="20">
        <f t="shared" si="2"/>
        <v>0</v>
      </c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2:104" ht="19.5">
      <c r="B34" s="1" t="str">
        <f>IF(ISBLANK('希望リスト'!B35),"",'希望リスト'!B35)</f>
        <v>Vikarr</v>
      </c>
      <c r="C34" s="20">
        <f t="shared" si="2"/>
        <v>22</v>
      </c>
      <c r="D34" s="7"/>
      <c r="E34" s="6">
        <v>2</v>
      </c>
      <c r="F34" s="6"/>
      <c r="G34" s="6">
        <v>20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</row>
    <row r="35" spans="2:104" ht="19.5">
      <c r="B35" s="1" t="str">
        <f>IF(ISBLANK('希望リスト'!B36),"",'希望リスト'!B36)</f>
        <v>Wilock</v>
      </c>
      <c r="C35" s="20">
        <f t="shared" si="2"/>
        <v>0</v>
      </c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2:104" ht="19.5">
      <c r="B36" s="1" t="str">
        <f>IF(ISBLANK('希望リスト'!B37),"",'希望リスト'!B37)</f>
        <v>Wold</v>
      </c>
      <c r="C36" s="20">
        <f t="shared" si="2"/>
        <v>0</v>
      </c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2:104" ht="19.5">
      <c r="B37" s="1" t="str">
        <f>IF(ISBLANK('希望リスト'!B38),"",'希望リスト'!B38)</f>
        <v>Yokouchi</v>
      </c>
      <c r="C37" s="20">
        <f t="shared" si="2"/>
        <v>22</v>
      </c>
      <c r="D37" s="7"/>
      <c r="E37" s="6">
        <v>2</v>
      </c>
      <c r="F37" s="6"/>
      <c r="G37" s="6">
        <v>20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</row>
    <row r="38" spans="2:104" ht="19.5">
      <c r="B38" s="1" t="str">
        <f>IF(ISBLANK('希望リスト'!B39),"",'希望リスト'!B39)</f>
        <v>Yoshikun</v>
      </c>
      <c r="C38" s="20">
        <f t="shared" si="2"/>
        <v>10</v>
      </c>
      <c r="D38" s="7"/>
      <c r="E38" s="6">
        <v>10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</row>
    <row r="39" spans="2:104" ht="19.5">
      <c r="B39" s="1" t="str">
        <f>IF(ISBLANK('希望リスト'!B40),"",'希望リスト'!B40)</f>
        <v>Ikumi</v>
      </c>
      <c r="C39" s="20">
        <f t="shared" si="2"/>
        <v>0</v>
      </c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</row>
    <row r="40" spans="2:104" ht="19.5">
      <c r="B40" s="1">
        <f>IF(ISBLANK('希望リスト'!B41),"",'希望リスト'!B41)</f>
      </c>
      <c r="C40" s="20">
        <f t="shared" si="2"/>
        <v>0</v>
      </c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</row>
    <row r="41" spans="2:104" ht="19.5">
      <c r="B41" s="1">
        <f>IF(ISBLANK('希望リスト'!B42),"",'希望リスト'!B42)</f>
      </c>
      <c r="C41" s="20">
        <f t="shared" si="2"/>
        <v>0</v>
      </c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</row>
    <row r="42" spans="2:104" ht="19.5">
      <c r="B42" s="1">
        <f>IF(ISBLANK('希望リスト'!B43),"",'希望リスト'!B43)</f>
      </c>
      <c r="C42" s="20">
        <f t="shared" si="2"/>
        <v>0</v>
      </c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</row>
    <row r="43" spans="2:104" ht="19.5">
      <c r="B43" s="1">
        <f>IF(ISBLANK('希望リスト'!B44),"",'希望リスト'!B44)</f>
      </c>
      <c r="C43" s="20">
        <f t="shared" si="2"/>
        <v>0</v>
      </c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</row>
    <row r="44" spans="2:104" ht="19.5">
      <c r="B44" s="1">
        <f>IF(ISBLANK('希望リスト'!B45),"",'希望リスト'!B45)</f>
      </c>
      <c r="C44" s="20">
        <f t="shared" si="2"/>
        <v>0</v>
      </c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</row>
    <row r="45" spans="2:104" ht="19.5">
      <c r="B45" s="1">
        <f>IF(ISBLANK('希望リスト'!B46),"",'希望リスト'!B46)</f>
      </c>
      <c r="C45" s="20">
        <f t="shared" si="2"/>
        <v>0</v>
      </c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</row>
    <row r="46" spans="2:104" ht="19.5">
      <c r="B46" s="1">
        <f>IF(ISBLANK('希望リスト'!B47),"",'希望リスト'!B47)</f>
      </c>
      <c r="C46" s="20">
        <f t="shared" si="2"/>
        <v>0</v>
      </c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</row>
    <row r="47" spans="2:104" ht="19.5">
      <c r="B47" s="1">
        <f>IF(ISBLANK('希望リスト'!B48),"",'希望リスト'!B48)</f>
      </c>
      <c r="C47" s="20">
        <f t="shared" si="2"/>
        <v>0</v>
      </c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</row>
    <row r="48" spans="2:104" ht="19.5">
      <c r="B48" s="1">
        <f>IF(ISBLANK('希望リスト'!B49),"",'希望リスト'!B49)</f>
      </c>
      <c r="C48" s="20">
        <f t="shared" si="2"/>
        <v>0</v>
      </c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</row>
    <row r="49" spans="2:104" ht="19.5">
      <c r="B49" s="1">
        <f>IF(ISBLANK('希望リスト'!B50),"",'希望リスト'!B50)</f>
      </c>
      <c r="C49" s="20">
        <f t="shared" si="2"/>
        <v>0</v>
      </c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</row>
    <row r="50" spans="2:104" ht="19.5">
      <c r="B50" s="1">
        <f>IF(ISBLANK('希望リスト'!B51),"",'希望リスト'!B51)</f>
      </c>
      <c r="C50" s="20">
        <f t="shared" si="2"/>
        <v>0</v>
      </c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</row>
    <row r="51" spans="2:104" ht="19.5">
      <c r="B51" s="1">
        <f>IF(ISBLANK('希望リスト'!B52),"",'希望リスト'!B52)</f>
      </c>
      <c r="C51" s="20">
        <f t="shared" si="2"/>
        <v>0</v>
      </c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2:104" ht="19.5">
      <c r="B52" s="1">
        <f>IF(ISBLANK('希望リスト'!B53),"",'希望リスト'!B53)</f>
      </c>
      <c r="C52" s="20">
        <f t="shared" si="2"/>
        <v>0</v>
      </c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2:104" ht="19.5">
      <c r="B53" s="1">
        <f>IF(ISBLANK('希望リスト'!B54),"",'希望リスト'!B54)</f>
      </c>
      <c r="C53" s="20">
        <f t="shared" si="2"/>
        <v>0</v>
      </c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</row>
    <row r="54" spans="2:104" ht="19.5">
      <c r="B54" s="1">
        <f>IF(ISBLANK('希望リスト'!B55),"",'希望リスト'!B55)</f>
      </c>
      <c r="C54" s="20">
        <f t="shared" si="2"/>
        <v>0</v>
      </c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</row>
    <row r="55" spans="2:104" ht="19.5">
      <c r="B55" s="1">
        <f>IF(ISBLANK('希望リスト'!B56),"",'希望リスト'!B56)</f>
      </c>
      <c r="C55" s="20">
        <f t="shared" si="2"/>
        <v>0</v>
      </c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</row>
    <row r="56" spans="2:104" ht="19.5">
      <c r="B56" s="1">
        <f>IF(ISBLANK('希望リスト'!B57),"",'希望リスト'!B57)</f>
      </c>
      <c r="C56" s="20">
        <f t="shared" si="2"/>
        <v>0</v>
      </c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</row>
    <row r="57" spans="2:104" ht="19.5">
      <c r="B57" s="1">
        <f>IF(ISBLANK('希望リスト'!B58),"",'希望リスト'!B58)</f>
      </c>
      <c r="C57" s="20">
        <f t="shared" si="2"/>
        <v>0</v>
      </c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</row>
    <row r="58" spans="2:104" ht="19.5">
      <c r="B58" s="1">
        <f>IF(ISBLANK('希望リスト'!B59),"",'希望リスト'!B59)</f>
      </c>
      <c r="C58" s="20">
        <f t="shared" si="2"/>
        <v>0</v>
      </c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</row>
    <row r="59" spans="2:104" ht="19.5">
      <c r="B59" s="1">
        <f>IF(ISBLANK('希望リスト'!B60),"",'希望リスト'!B60)</f>
      </c>
      <c r="C59" s="20">
        <f t="shared" si="2"/>
        <v>0</v>
      </c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</row>
    <row r="60" spans="2:104" ht="19.5">
      <c r="B60" s="1">
        <f>IF(ISBLANK('希望リスト'!B61),"",'希望リスト'!B61)</f>
      </c>
      <c r="C60" s="20">
        <f t="shared" si="2"/>
        <v>0</v>
      </c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</row>
    <row r="61" spans="2:104" ht="19.5">
      <c r="B61" s="1">
        <f>IF(ISBLANK('希望リスト'!B62),"",'希望リスト'!B62)</f>
      </c>
      <c r="C61" s="20">
        <f t="shared" si="2"/>
        <v>0</v>
      </c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</row>
    <row r="62" spans="2:104" ht="19.5">
      <c r="B62" s="1">
        <f>IF(ISBLANK('希望リスト'!B63),"",'希望リスト'!B63)</f>
      </c>
      <c r="C62" s="20">
        <f t="shared" si="2"/>
        <v>0</v>
      </c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</row>
    <row r="63" spans="2:104" ht="19.5">
      <c r="B63" s="1">
        <f>IF(ISBLANK('希望リスト'!B64),"",'希望リスト'!B64)</f>
      </c>
      <c r="C63" s="20">
        <f t="shared" si="2"/>
        <v>0</v>
      </c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</row>
    <row r="64" spans="2:104" ht="19.5">
      <c r="B64" s="1">
        <f>IF(ISBLANK('希望リスト'!B65),"",'希望リスト'!B65)</f>
      </c>
      <c r="C64" s="20">
        <f t="shared" si="2"/>
        <v>0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</row>
    <row r="65" spans="2:104" ht="19.5">
      <c r="B65" s="1">
        <f>IF(ISBLANK('希望リスト'!B66),"",'希望リスト'!B66)</f>
      </c>
      <c r="C65" s="20">
        <f t="shared" si="2"/>
        <v>0</v>
      </c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</row>
    <row r="66" spans="2:104" ht="19.5">
      <c r="B66" s="1">
        <f>IF(ISBLANK('希望リスト'!B67),"",'希望リスト'!B67)</f>
      </c>
      <c r="C66" s="20">
        <f t="shared" si="2"/>
        <v>0</v>
      </c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</row>
    <row r="67" spans="2:104" ht="19.5">
      <c r="B67" s="1">
        <f>IF(ISBLANK('希望リスト'!B68),"",'希望リスト'!B68)</f>
      </c>
      <c r="C67" s="20">
        <f t="shared" si="2"/>
        <v>0</v>
      </c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</row>
    <row r="68" spans="2:104" ht="19.5">
      <c r="B68" s="1">
        <f>IF(ISBLANK('希望リスト'!B69),"",'希望リスト'!B69)</f>
      </c>
      <c r="C68" s="20">
        <f t="shared" si="2"/>
        <v>0</v>
      </c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</row>
    <row r="69" spans="2:104" ht="19.5">
      <c r="B69" s="1">
        <f>IF(ISBLANK('希望リスト'!B70),"",'希望リスト'!B70)</f>
      </c>
      <c r="C69" s="20">
        <f aca="true" t="shared" si="3" ref="C69:C80">SUM(D69:CZ69)</f>
        <v>0</v>
      </c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</row>
    <row r="70" spans="2:104" ht="19.5">
      <c r="B70" s="1">
        <f>IF(ISBLANK('希望リスト'!B71),"",'希望リスト'!B71)</f>
      </c>
      <c r="C70" s="20">
        <f t="shared" si="3"/>
        <v>0</v>
      </c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</row>
    <row r="71" spans="2:104" ht="19.5">
      <c r="B71" s="1">
        <f>IF(ISBLANK('希望リスト'!B72),"",'希望リスト'!B72)</f>
      </c>
      <c r="C71" s="20">
        <f t="shared" si="3"/>
        <v>0</v>
      </c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</row>
    <row r="72" spans="2:104" ht="19.5">
      <c r="B72" s="1">
        <f>IF(ISBLANK('希望リスト'!B73),"",'希望リスト'!B73)</f>
      </c>
      <c r="C72" s="20">
        <f t="shared" si="3"/>
        <v>0</v>
      </c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</row>
    <row r="73" spans="2:104" ht="19.5">
      <c r="B73" s="1">
        <f>IF(ISBLANK('希望リスト'!B74),"",'希望リスト'!B74)</f>
      </c>
      <c r="C73" s="20">
        <f t="shared" si="3"/>
        <v>0</v>
      </c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</row>
    <row r="74" spans="2:104" ht="19.5">
      <c r="B74" s="1">
        <f>IF(ISBLANK('希望リスト'!B75),"",'希望リスト'!B75)</f>
      </c>
      <c r="C74" s="20">
        <f t="shared" si="3"/>
        <v>0</v>
      </c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</row>
    <row r="75" spans="2:104" ht="19.5">
      <c r="B75" s="1">
        <f>IF(ISBLANK('希望リスト'!B76),"",'希望リスト'!B76)</f>
      </c>
      <c r="C75" s="20">
        <f t="shared" si="3"/>
        <v>0</v>
      </c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</row>
    <row r="76" spans="2:104" ht="19.5">
      <c r="B76" s="1">
        <f>IF(ISBLANK('希望リスト'!B77),"",'希望リスト'!B77)</f>
      </c>
      <c r="C76" s="20">
        <f t="shared" si="3"/>
        <v>0</v>
      </c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</row>
    <row r="77" spans="2:104" ht="19.5">
      <c r="B77" s="1">
        <f>IF(ISBLANK('希望リスト'!B78),"",'希望リスト'!B78)</f>
      </c>
      <c r="C77" s="20">
        <f t="shared" si="3"/>
        <v>0</v>
      </c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</row>
    <row r="78" spans="2:104" ht="19.5">
      <c r="B78" s="1">
        <f>IF(ISBLANK('希望リスト'!B79),"",'希望リスト'!B79)</f>
      </c>
      <c r="C78" s="20">
        <f t="shared" si="3"/>
        <v>0</v>
      </c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</row>
    <row r="79" spans="2:104" ht="19.5">
      <c r="B79" s="1">
        <f>IF(ISBLANK('希望リスト'!B80),"",'希望リスト'!B80)</f>
      </c>
      <c r="C79" s="20">
        <f t="shared" si="3"/>
        <v>0</v>
      </c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</row>
    <row r="80" spans="2:104" ht="19.5">
      <c r="B80" s="1">
        <f>IF(ISBLANK('希望リスト'!B81),"",'希望リスト'!B81)</f>
      </c>
      <c r="C80" s="20">
        <f t="shared" si="3"/>
        <v>0</v>
      </c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</row>
    <row r="81" spans="2:104" ht="19.5">
      <c r="B81" s="1">
        <f>IF(ISBLANK('希望リスト'!B82),"",'希望リスト'!B82)</f>
      </c>
      <c r="C81" s="20">
        <f>SUM(D81:CZ81)</f>
        <v>0</v>
      </c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</row>
    <row r="82" spans="2:104" ht="21" thickBot="1">
      <c r="B82" s="2">
        <f>IF(ISBLANK('希望リスト'!B83),"",'希望リスト'!B83)</f>
      </c>
      <c r="C82" s="21">
        <f>SUM(D82:CZ82)</f>
        <v>0</v>
      </c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</row>
    <row r="83" ht="21" thickBot="1">
      <c r="B83" s="2">
        <f>IF(ISBLANK('希望リスト'!B84),"",'希望リスト'!B84)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2009-07-05T07:58:18Z</dcterms:created>
  <dcterms:modified xsi:type="dcterms:W3CDTF">2009-07-15T02:59:23Z</dcterms:modified>
  <cp:category/>
  <cp:version/>
  <cp:contentType/>
  <cp:contentStatus/>
</cp:coreProperties>
</file>