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強" state="visible" r:id="rId3"/>
    <sheet sheetId="2" name="重" state="visible" r:id="rId4"/>
    <sheet sheetId="3" name="狙" state="visible" r:id="rId5"/>
    <sheet sheetId="4" name="支" state="visible" r:id="rId6"/>
    <sheet sheetId="5" name="Ranking" state="visible" r:id="rId7"/>
  </sheets>
  <definedNames/>
  <calcPr/>
</workbook>
</file>

<file path=xl/sharedStrings.xml><?xml version="1.0" encoding="utf-8"?>
<sst xmlns="http://schemas.openxmlformats.org/spreadsheetml/2006/main" count="2073" uniqueCount="818">
  <si>
    <t>レア</t>
  </si>
  <si>
    <t>BP</t>
  </si>
  <si>
    <t>ボーダー</t>
  </si>
  <si>
    <t>機体</t>
  </si>
  <si>
    <t>初期スキル</t>
  </si>
  <si>
    <t>min
ATK</t>
  </si>
  <si>
    <t>min
DIF</t>
  </si>
  <si>
    <t>min
MOB</t>
  </si>
  <si>
    <t>0凸
ATK</t>
  </si>
  <si>
    <t>Inc</t>
  </si>
  <si>
    <t>0凸++
ATK</t>
  </si>
  <si>
    <t>1凸++
ATK</t>
  </si>
  <si>
    <t>2凸++
ATK</t>
  </si>
  <si>
    <t>3凸++
ATK</t>
  </si>
  <si>
    <t>inc</t>
  </si>
  <si>
    <t>max
ATK</t>
  </si>
  <si>
    <t>A
/b</t>
  </si>
  <si>
    <t>max
DIF</t>
  </si>
  <si>
    <t>D
/b</t>
  </si>
  <si>
    <t>max
MOB</t>
  </si>
  <si>
    <t>M
/b</t>
  </si>
  <si>
    <t>Sum
MAX</t>
  </si>
  <si>
    <t>備考</t>
  </si>
  <si>
    <t>兵装</t>
  </si>
  <si>
    <t>スキル効果</t>
  </si>
  <si>
    <t>スキル効果　詳細</t>
  </si>
  <si>
    <t>UR</t>
  </si>
  <si>
    <t>マリーナ・グリエフ</t>
  </si>
  <si>
    <t>クーガー</t>
  </si>
  <si>
    <t>参連乱舞</t>
  </si>
  <si>
    <t>強</t>
  </si>
  <si>
    <t>3回連続で敵に攻撃[ダメージ:大]</t>
  </si>
  <si>
    <t>伊邪那美</t>
  </si>
  <si>
    <t>ヤクシャ</t>
  </si>
  <si>
    <t>旋回クロスカウンター</t>
  </si>
  <si>
    <t>通常攻撃を高確率で回避しつつカウンター</t>
  </si>
  <si>
    <t>エリア・ペリゴール</t>
  </si>
  <si>
    <t>シュライク</t>
  </si>
  <si>
    <t>第一回LOC</t>
  </si>
  <si>
    <t>カミオ・ドウマエ</t>
  </si>
  <si>
    <t>帝王の覇気</t>
  </si>
  <si>
    <t>第二回LOC</t>
  </si>
  <si>
    <t>自分の攻・速・防を大UP</t>
  </si>
  <si>
    <t>SR</t>
  </si>
  <si>
    <t>ヴェラ</t>
  </si>
  <si>
    <t>【強】金剛体</t>
  </si>
  <si>
    <t>味方強襲兵装の防御を大UP</t>
  </si>
  <si>
    <t>ガウェイン・クルーズ </t>
  </si>
  <si>
    <t>神速機動</t>
  </si>
  <si>
    <t>ガンフロント第1弾</t>
  </si>
  <si>
    <t>自分の速度を特大UP</t>
  </si>
  <si>
    <t>イングリット・フローン</t>
  </si>
  <si>
    <t>【同】スナイプハント</t>
  </si>
  <si>
    <t>ガンフロント第2弾</t>
  </si>
  <si>
    <t>同兵装にスナイプハントの効果付与</t>
  </si>
  <si>
    <t>アレクセイ・ベレゾフスキ</t>
  </si>
  <si>
    <t>旋回カウンター</t>
  </si>
  <si>
    <t>通常攻撃を一定確率で回避しつつカウンター</t>
  </si>
  <si>
    <t>シーザー・クロフォード</t>
  </si>
  <si>
    <t>ベルセルク</t>
  </si>
  <si>
    <t>9.10月招待交換</t>
  </si>
  <si>
    <t>防御を特大DOWNする代わりに攻撃を特大UP</t>
  </si>
  <si>
    <t>ジェシー・スミス</t>
  </si>
  <si>
    <t>弐連乱舞</t>
  </si>
  <si>
    <t>2回連続で敵に攻撃[ダメージ:大]</t>
  </si>
  <si>
    <t>バーンズ・ウルフ</t>
  </si>
  <si>
    <t>【強】闘気豪炎</t>
  </si>
  <si>
    <t>味方強襲兵装の攻撃を大UP</t>
  </si>
  <si>
    <t>リディア・ブライアーズ</t>
  </si>
  <si>
    <t>受け継ぎし愛</t>
  </si>
  <si>
    <t>7.8月招待交換</t>
  </si>
  <si>
    <t>戦闘不能の仲間が多いほど防御特大UP</t>
  </si>
  <si>
    <t>レティシア・アルダン</t>
  </si>
  <si>
    <t>光速旋回</t>
  </si>
  <si>
    <t>通常攻撃を大確率で回避</t>
  </si>
  <si>
    <t>助太刀屋小六 </t>
  </si>
  <si>
    <t>光速旋回・旋風</t>
  </si>
  <si>
    <t>通常攻撃＆徹甲撃を一定確率で回避</t>
  </si>
  <si>
    <t>アレクサンドラ・ミレー</t>
  </si>
  <si>
    <t>【狙】ガードブレイク</t>
  </si>
  <si>
    <t>6.7月メダルSR</t>
  </si>
  <si>
    <t>敵狙撃兵装の防御を大DOWN</t>
  </si>
  <si>
    <t>シース・クリスティ</t>
  </si>
  <si>
    <t>【狙】アタックブレイク</t>
  </si>
  <si>
    <t>敵狙撃兵装の攻撃を大DOWN</t>
  </si>
  <si>
    <t>フリーデ・アイヒマン</t>
  </si>
  <si>
    <t>【強】光速機動</t>
  </si>
  <si>
    <t>5.6月招待交換</t>
  </si>
  <si>
    <t>味方強襲兵装の速度を大UP</t>
  </si>
  <si>
    <t>マリアナ・タルコフスキ</t>
  </si>
  <si>
    <t>ミフネ・クロード</t>
  </si>
  <si>
    <t>受け継ぎし勇猛</t>
  </si>
  <si>
    <t>戦闘不能の仲間が多いほど攻撃大UP</t>
  </si>
  <si>
    <t>ラインハルト・バスラー</t>
  </si>
  <si>
    <t>カウンター</t>
  </si>
  <si>
    <t>通常攻撃を一定確率でカウンター</t>
  </si>
  <si>
    <t>ラナ・ビーチャム </t>
  </si>
  <si>
    <t>【狙】スピードブレイク</t>
  </si>
  <si>
    <t>10.11月メダルSR</t>
  </si>
  <si>
    <t>敵狙撃兵装の速度を大DOWN</t>
  </si>
  <si>
    <t>月岡・ロックハート・迅雷</t>
  </si>
  <si>
    <t>HR</t>
  </si>
  <si>
    <t>クラウド・マクシムス</t>
  </si>
  <si>
    <t>金剛体</t>
  </si>
  <si>
    <t>第三回LOC</t>
  </si>
  <si>
    <t>自分の防御を大UP</t>
  </si>
  <si>
    <t>ヴァネッサ・クラリス</t>
  </si>
  <si>
    <t>【強】剛体</t>
  </si>
  <si>
    <t>味方強襲兵装の防御をUP</t>
  </si>
  <si>
    <t>エイプリル・コレット</t>
  </si>
  <si>
    <t>【強】高速機動</t>
  </si>
  <si>
    <t>雑誌連動</t>
  </si>
  <si>
    <t>味方強襲兵装の速度をUP</t>
  </si>
  <si>
    <t>オリガ・ロバーノフ</t>
  </si>
  <si>
    <t>【強】闘気炎</t>
  </si>
  <si>
    <t>味方強襲兵装の攻撃をUP</t>
  </si>
  <si>
    <t>カイン・バトラー</t>
  </si>
  <si>
    <t>【同】パライズアラート</t>
  </si>
  <si>
    <t>同兵装にパライズアラートの効果付与</t>
  </si>
  <si>
    <t>クリス・デイトハルト</t>
  </si>
  <si>
    <t>ホーミング</t>
  </si>
  <si>
    <t>高確率で攻撃回避を無効化し攻撃</t>
  </si>
  <si>
    <t>ジム・ブレイク</t>
  </si>
  <si>
    <t>【狙】ガードダウン</t>
  </si>
  <si>
    <t>追撃のエレノア</t>
  </si>
  <si>
    <t>敵狙撃兵装の防御をDOWN</t>
  </si>
  <si>
    <t>レオン・ヴォロノフ</t>
  </si>
  <si>
    <t>【狙】スピードダウン</t>
  </si>
  <si>
    <t>敵狙撃兵装の速度をDOWN</t>
  </si>
  <si>
    <t>遠藤隼人</t>
  </si>
  <si>
    <t>弐連舞</t>
  </si>
  <si>
    <t>2回連続で敵に攻撃</t>
  </si>
  <si>
    <t>李 香月</t>
  </si>
  <si>
    <t>ラストアタック</t>
  </si>
  <si>
    <t>追撃のブレイズ</t>
  </si>
  <si>
    <t>戦闘不能時に一定確率で大ダメージカウンター</t>
  </si>
  <si>
    <t>ナターシャ・クラプカ</t>
  </si>
  <si>
    <t>最期の大怒号</t>
  </si>
  <si>
    <t>12月エール</t>
  </si>
  <si>
    <t>アルトゥール・バルツァー</t>
  </si>
  <si>
    <t>エニグマイベ</t>
  </si>
  <si>
    <t>ヴェズ・スペンス</t>
  </si>
  <si>
    <t>エリー・フェラー</t>
  </si>
  <si>
    <t>キース・ブラッドリー</t>
  </si>
  <si>
    <t>メガダウナーアラート</t>
  </si>
  <si>
    <t>ダウナー＆ダウナービートを高確率で回避</t>
  </si>
  <si>
    <t>ジャネット・クライ</t>
  </si>
  <si>
    <t>戦闘不能時に敵1体の攻撃を大DOWN</t>
  </si>
  <si>
    <t>セルヒオ・Y・ゴンザレス</t>
  </si>
  <si>
    <t>【同】引き継ぎし勇気</t>
  </si>
  <si>
    <t>戦闘不能時に同兵装の攻撃をUP</t>
  </si>
  <si>
    <t>チェン・ジンジン</t>
  </si>
  <si>
    <t>高速旋回</t>
  </si>
  <si>
    <t>通常攻撃を一定確率で回避</t>
  </si>
  <si>
    <t>ブリジット・ダルクール</t>
  </si>
  <si>
    <t>狩野エミリー</t>
  </si>
  <si>
    <t>モータルアタック</t>
  </si>
  <si>
    <t>一定確率でクリティカル攻撃</t>
  </si>
  <si>
    <t>アポロス・ケイン</t>
  </si>
  <si>
    <t>【狙】アタックダウン</t>
  </si>
  <si>
    <t>敵狙撃兵装の攻撃をDOWN</t>
  </si>
  <si>
    <t>R</t>
  </si>
  <si>
    <t>アイリーン・ルー</t>
  </si>
  <si>
    <t>背水撃</t>
  </si>
  <si>
    <t>ゴールドラッシュポーカー２</t>
  </si>
  <si>
    <t>瀕死時に攻撃を大UP</t>
  </si>
  <si>
    <t>エディタ・クルム</t>
  </si>
  <si>
    <t>剛体</t>
  </si>
  <si>
    <t>自分の防御をUP</t>
  </si>
  <si>
    <t>ガブリエル・ドスサントス</t>
  </si>
  <si>
    <t>スナイプハント</t>
  </si>
  <si>
    <t>敵狙撃兵装を狙い大ダメージ攻撃</t>
  </si>
  <si>
    <t>発動率100% ダメージ1.2倍</t>
  </si>
  <si>
    <t>ジャスティン・アクロイド</t>
  </si>
  <si>
    <t>受け継ぎし勇気</t>
  </si>
  <si>
    <t>戦闘不能の仲間が多いほど攻撃UP</t>
  </si>
  <si>
    <t>シャルロット・ブリュレ</t>
  </si>
  <si>
    <t>リーダーハント</t>
  </si>
  <si>
    <t>敵リーダーを狙い大ダメージ攻撃</t>
  </si>
  <si>
    <t>ダメージ1.2倍</t>
  </si>
  <si>
    <t>ドーラ・ビエナート</t>
  </si>
  <si>
    <t>10％程度</t>
  </si>
  <si>
    <t>ポンペオ・ペルッチ</t>
  </si>
  <si>
    <t>エイミング</t>
  </si>
  <si>
    <t>赤褐のエニグマ</t>
  </si>
  <si>
    <t>一定確率で攻撃回避を無効化し攻撃</t>
  </si>
  <si>
    <t>ミッシェル・ベノワ</t>
  </si>
  <si>
    <t>グロウアップ</t>
  </si>
  <si>
    <t>強化で早く成長する</t>
  </si>
  <si>
    <t>ムブガ</t>
  </si>
  <si>
    <t>狂化攻撃</t>
  </si>
  <si>
    <t>防御を大DOWNする代わりに攻撃を大UP</t>
  </si>
  <si>
    <t>イザベラ・フラッツォーニ</t>
  </si>
  <si>
    <t>不動</t>
  </si>
  <si>
    <t>一定確率で敵の挑発を無視して他の敵に攻撃</t>
  </si>
  <si>
    <t>エメラダ・クラウディア</t>
  </si>
  <si>
    <t>最期の咆哮</t>
  </si>
  <si>
    <t>4月ログインボーナス</t>
  </si>
  <si>
    <t>戦闘不能時に敵１体の防御をDOWN</t>
  </si>
  <si>
    <t>カレン・ブルーワーズ</t>
  </si>
  <si>
    <t>護身</t>
  </si>
  <si>
    <t>瀕死時に防御を大UP
</t>
  </si>
  <si>
    <t>キアラ・ベルトラン</t>
  </si>
  <si>
    <t>サイレントアラート</t>
  </si>
  <si>
    <t>サイレント＆サイレントビートを一定確率で回避</t>
  </si>
  <si>
    <t>クリス・アルバ</t>
  </si>
  <si>
    <t>高速機動</t>
  </si>
  <si>
    <t>自分の速度をUP</t>
  </si>
  <si>
    <t>サローメ・ゴース</t>
  </si>
  <si>
    <t>最期の怒号</t>
  </si>
  <si>
    <t>8月ログインボーナス</t>
  </si>
  <si>
    <t>戦闘不能時に低１体の攻撃をDOWN</t>
  </si>
  <si>
    <t>ダビッド・セルヴェ</t>
  </si>
  <si>
    <t>フィン・アミン</t>
  </si>
  <si>
    <t>闘気炎</t>
  </si>
  <si>
    <t>自分の攻撃をUP</t>
  </si>
  <si>
    <t>フラヴィ・コレット</t>
  </si>
  <si>
    <t>7月ログインボーナス</t>
  </si>
  <si>
    <t>マルティナ・シュミット</t>
  </si>
  <si>
    <t>受け継ぎし守護</t>
  </si>
  <si>
    <t>戦闘不能の仲間が多いほど防御UP</t>
  </si>
  <si>
    <t>リーン・クラッチ</t>
  </si>
  <si>
    <t>耐徹甲一ノ型</t>
  </si>
  <si>
    <t>敵からの徹甲撃ダメージを軽減</t>
  </si>
  <si>
    <t>レオナルド・シェルマン</t>
  </si>
  <si>
    <t>徹甲高速旋回</t>
  </si>
  <si>
    <t>徹甲撃を一定確率で回避</t>
  </si>
  <si>
    <t>ロザンナ・ミランダ</t>
  </si>
  <si>
    <t>パライズハント</t>
  </si>
  <si>
    <t>パライズ状態の敵を狙い大ダメージ攻撃</t>
  </si>
  <si>
    <t>斎藤 龍三</t>
  </si>
  <si>
    <t>不動王</t>
  </si>
  <si>
    <t>高確率で敵の挑発を無視して他の敵に攻撃</t>
  </si>
  <si>
    <t>龍崎 剛</t>
  </si>
  <si>
    <t>HN</t>
  </si>
  <si>
    <t>アナ・バイオラ</t>
  </si>
  <si>
    <t>ツンデレ</t>
  </si>
  <si>
    <t>ジョゼ・デ・モタ</t>
  </si>
  <si>
    <t>ジョーンズ</t>
  </si>
  <si>
    <t>ソナイ・ヌーイ</t>
  </si>
  <si>
    <t>黒髪（眉太い女</t>
  </si>
  <si>
    <t>タチアナ・プリシラ</t>
  </si>
  <si>
    <t>頭悪そう</t>
  </si>
  <si>
    <t>ヘストリ・ギッシャム</t>
  </si>
  <si>
    <t>ジジイ（黒人）</t>
  </si>
  <si>
    <t>朱月明</t>
  </si>
  <si>
    <t>男前（女）</t>
  </si>
  <si>
    <t>N</t>
  </si>
  <si>
    <t>アルベール・オードラン</t>
  </si>
  <si>
    <t>ホモ</t>
  </si>
  <si>
    <t>アレクシス</t>
  </si>
  <si>
    <t>白髪（♂だ…）</t>
  </si>
  <si>
    <t>サイード・アスケロフ</t>
  </si>
  <si>
    <t>茶髪短パン</t>
  </si>
  <si>
    <t>ピー・チュン</t>
  </si>
  <si>
    <t>黒髪（チャイナ）</t>
  </si>
  <si>
    <t>ブレノ・カルロス</t>
  </si>
  <si>
    <t>黒人（ボクサー）</t>
  </si>
  <si>
    <t>リッチ・エヴァンス</t>
  </si>
  <si>
    <t>おっさん（不幸）</t>
  </si>
  <si>
    <t>A(TK)/b = Attack / BP</t>
  </si>
  <si>
    <t>D(IF) = Diffence</t>
  </si>
  <si>
    <t>M(OB) = Mobility</t>
  </si>
  <si>
    <t>max = 凸4++</t>
  </si>
  <si>
    <t>min = 初期状態</t>
  </si>
  <si>
    <t>0
ATK</t>
  </si>
  <si>
    <t>0++
ATK</t>
  </si>
  <si>
    <t>1++
ATK</t>
  </si>
  <si>
    <t>2++
ATK</t>
  </si>
  <si>
    <t>3++
ATK</t>
  </si>
  <si>
    <t>JD</t>
  </si>
  <si>
    <t>ヘヴィガード</t>
  </si>
  <si>
    <t>堕天流星・六翼</t>
  </si>
  <si>
    <t>重</t>
  </si>
  <si>
    <t>敵全体へ範囲攻撃［命中率:特大］</t>
  </si>
  <si>
    <t>Q1052B </t>
  </si>
  <si>
    <t>ディスカス</t>
  </si>
  <si>
    <t>【重】王者の風格</t>
  </si>
  <si>
    <t>味方重火力兵装の攻・速・防をUP</t>
  </si>
  <si>
    <t>テオドラ・エウドキラ </t>
  </si>
  <si>
    <t>【強】オールブレイク</t>
  </si>
  <si>
    <t>敵強襲兵装の攻・速・防を大DOWN</t>
  </si>
  <si>
    <t>ヘルガ・ロットナー</t>
  </si>
  <si>
    <t>ケーファー</t>
  </si>
  <si>
    <t>ダブちゃん</t>
  </si>
  <si>
    <t>ダブちゃんの武器講座</t>
  </si>
  <si>
    <t>武器の事なら...がんばる...（重火の攻大UP）</t>
  </si>
  <si>
    <t>バートランド・ダンバー</t>
  </si>
  <si>
    <t>アクティブホーミング</t>
  </si>
  <si>
    <t>超高確率で攻撃回避を無効化し攻撃</t>
  </si>
  <si>
    <t>回堂 力丸 </t>
  </si>
  <si>
    <t>神甲</t>
  </si>
  <si>
    <t>自分の防御を特大UP</t>
  </si>
  <si>
    <t>風早 花音</t>
  </si>
  <si>
    <t>メガジャミング</t>
  </si>
  <si>
    <t>獅子の矜持</t>
  </si>
  <si>
    <t>高確率で敵を命中DOWN状態にする</t>
  </si>
  <si>
    <t>オズワルド・ドレクスラー</t>
  </si>
  <si>
    <t>【強】ガードブレイク</t>
  </si>
  <si>
    <t>敵強襲兵装の防御を大DOWN</t>
  </si>
  <si>
    <t>オマー・ハエック </t>
  </si>
  <si>
    <t>モータルブロー</t>
  </si>
  <si>
    <t>高確率でクリティカル攻撃</t>
  </si>
  <si>
    <t>ソフィア・西条・テイラー</t>
  </si>
  <si>
    <t>【強】スピードブレイク</t>
  </si>
  <si>
    <t>敵強襲兵装の速度を大DOWN</t>
  </si>
  <si>
    <t>チアゴ・ヒベイロ</t>
  </si>
  <si>
    <t>堕天流星</t>
  </si>
  <si>
    <t>敵全体へ範囲攻撃[命中率:大]</t>
  </si>
  <si>
    <t>ユリウス</t>
  </si>
  <si>
    <t>招待チケ限定</t>
  </si>
  <si>
    <t>ラインハルト［憤怒］</t>
  </si>
  <si>
    <t>エレノア・グローヴ</t>
  </si>
  <si>
    <t>【強】オールダウン</t>
  </si>
  <si>
    <t>敵強襲兵装の攻・防・速をDOWN</t>
  </si>
  <si>
    <t>グライジ・ブラッドリー</t>
  </si>
  <si>
    <t>【重】金剛体</t>
  </si>
  <si>
    <t>味方重火力兵装の防御を大UP</t>
  </si>
  <si>
    <t>クララ・ビエルカ</t>
  </si>
  <si>
    <t>流星群</t>
  </si>
  <si>
    <t>敵全体へ範囲攻撃[命中率:中]</t>
  </si>
  <si>
    <t>サーシャ・ドレイク </t>
  </si>
  <si>
    <t>背水激攻</t>
  </si>
  <si>
    <t>瀕死時に攻撃を超絶UP</t>
  </si>
  <si>
    <t>ジミー・ストラマー</t>
  </si>
  <si>
    <t>ラストバレット</t>
  </si>
  <si>
    <t>戦闘不能時に高確率で大ダメージカウンター</t>
  </si>
  <si>
    <t>チャンドラ・アーナンド</t>
  </si>
  <si>
    <t>【重】闘気豪炎</t>
  </si>
  <si>
    <t>味方重火力兵装の攻撃を大UP</t>
  </si>
  <si>
    <t>ハンナ・ルーサー</t>
  </si>
  <si>
    <t>9,10月メダルSR</t>
  </si>
  <si>
    <t>ボビー・ジェイムス </t>
  </si>
  <si>
    <t>マリーヌ・ミネルコ</t>
  </si>
  <si>
    <t>【重】光速機動</t>
  </si>
  <si>
    <t>味方重火力兵装の速度を大UP</t>
  </si>
  <si>
    <t>ヤン・ニン </t>
  </si>
  <si>
    <t>【強】アタックブレイク</t>
  </si>
  <si>
    <t>メダルSR第三弾</t>
  </si>
  <si>
    <t>敵強襲兵装の攻撃を大DOWN</t>
  </si>
  <si>
    <t>アルドラ・イリアディス</t>
  </si>
  <si>
    <t>強挑発</t>
  </si>
  <si>
    <t>高確率で敵を挑発し攻撃を引き付ける</t>
  </si>
  <si>
    <t>カイエン・シュワルツ</t>
  </si>
  <si>
    <t>【強】スピードダウン</t>
  </si>
  <si>
    <t>敵強襲兵装の速度をDOWN</t>
  </si>
  <si>
    <t>グロリア・クルサード</t>
  </si>
  <si>
    <t>ジャミング</t>
  </si>
  <si>
    <t>一定確率で敵を命中DOWN状態にする</t>
  </si>
  <si>
    <t>ジーナ・ロバーノフ</t>
  </si>
  <si>
    <t>【重】闘気炎</t>
  </si>
  <si>
    <t>味方重火力兵装の攻撃をUP</t>
  </si>
  <si>
    <t>ハニ・クルスーム</t>
  </si>
  <si>
    <t>パワワ・アチャチャ</t>
  </si>
  <si>
    <t>ガードナー</t>
  </si>
  <si>
    <t>戦闘不能時に高確率で残りHP１で耐える</t>
  </si>
  <si>
    <t>フリッツ・バルテン</t>
  </si>
  <si>
    <t>ホワン・ヤーポン</t>
  </si>
  <si>
    <t>ガード</t>
  </si>
  <si>
    <t>戦闘不能時に一定確率で残りHP1で耐える</t>
  </si>
  <si>
    <t>ミロシュ・マートル </t>
  </si>
  <si>
    <t>アルズ・イズテギュン</t>
  </si>
  <si>
    <t>【全】引き継ぎし勇気</t>
  </si>
  <si>
    <t>戦闘不能時に味方全体の攻撃をUP</t>
  </si>
  <si>
    <t>イサベル・カリオン</t>
  </si>
  <si>
    <t>ヴァン・チー・アン</t>
  </si>
  <si>
    <t>【強】アタックダウン</t>
  </si>
  <si>
    <t>敵強襲兵装の攻撃をDOWN</t>
  </si>
  <si>
    <t>キング・コール</t>
  </si>
  <si>
    <t>【重】高速機動</t>
  </si>
  <si>
    <t>味方重火力兵装の速度をUP</t>
  </si>
  <si>
    <t>グレイブ・ベルゼス</t>
  </si>
  <si>
    <t>背水攻勢</t>
  </si>
  <si>
    <t>瀕死時に攻撃を特大UP</t>
  </si>
  <si>
    <t>サラ・ウインスレット</t>
  </si>
  <si>
    <t>シード・カウリング </t>
  </si>
  <si>
    <t>シンシア・リード</t>
  </si>
  <si>
    <t>護王</t>
  </si>
  <si>
    <t>瀕死時に防御を特大UP</t>
  </si>
  <si>
    <t>スー・イーアン</t>
  </si>
  <si>
    <t>戦闘不能の味方が多いほど攻撃UP</t>
  </si>
  <si>
    <t>フローラ・フローレス</t>
  </si>
  <si>
    <t>カロリーナ・マルケス</t>
  </si>
  <si>
    <t>11月エール</t>
  </si>
  <si>
    <t>瀕死時に防御を大UP</t>
  </si>
  <si>
    <t>フェルナン・アルトー</t>
  </si>
  <si>
    <t>引き継ぎし勇気</t>
  </si>
  <si>
    <t>戦闘不能時に味方1体の攻撃をUP</t>
  </si>
  <si>
    <t>カリム・バリド</t>
  </si>
  <si>
    <t>戦闘不能時に敵１体の攻撃をDOWN</t>
  </si>
  <si>
    <t>クライド・アッシャー</t>
  </si>
  <si>
    <t>サルマ・ペレス</t>
  </si>
  <si>
    <t>ジェイ・スチューディ</t>
  </si>
  <si>
    <t>アサルトハント</t>
  </si>
  <si>
    <t>敵強襲兵装を狙い大ダメージ攻撃</t>
  </si>
  <si>
    <t>ジャレド・サンチェス</t>
  </si>
  <si>
    <t>仁王立ち</t>
  </si>
  <si>
    <t>瀕死の味方への攻撃を一定確率でかばう</t>
  </si>
  <si>
    <t>フランシス・ジェシカ</t>
  </si>
  <si>
    <t>渾身撃</t>
  </si>
  <si>
    <t>HP全快時に通常攻撃ダメージ大UP</t>
  </si>
  <si>
    <t>ブリアナ・クルーガー</t>
  </si>
  <si>
    <t>ベルトルト・ブッキ</t>
  </si>
  <si>
    <t>ミサキ・キュート・クワバラ</t>
  </si>
  <si>
    <t>流星</t>
  </si>
  <si>
    <t>敵全体へ範囲攻撃</t>
  </si>
  <si>
    <t>ヴァイス・ルード</t>
  </si>
  <si>
    <t>ギルベルト・ボウマー</t>
  </si>
  <si>
    <t>コロコロ</t>
  </si>
  <si>
    <t>リーダーガード</t>
  </si>
  <si>
    <t>リーダーへの攻撃を一定確率でかばう</t>
  </si>
  <si>
    <t>ジョルジョ・ケインズ</t>
  </si>
  <si>
    <t>ジョン・ラムパル
</t>
  </si>
  <si>
    <t>ガードキルハント</t>
  </si>
  <si>
    <t>防御DOWN状態の敵を狙い大ダメージ攻撃</t>
  </si>
  <si>
    <t>ソニア・ロペス </t>
  </si>
  <si>
    <t>挑発</t>
  </si>
  <si>
    <t>一定確率で敵を挑発し攻撃を引き付ける</t>
  </si>
  <si>
    <t>ディードリヒ・ブロイアー</t>
  </si>
  <si>
    <t>パライズアラート</t>
  </si>
  <si>
    <t>パライズ＆パライズビートを一定確率で回避</t>
  </si>
  <si>
    <t>デュオ・オーラム</t>
  </si>
  <si>
    <t>デューク・マイヤー</t>
  </si>
  <si>
    <t>ノーマ・ベイル</t>
  </si>
  <si>
    <t>ハ・ジヒョン</t>
  </si>
  <si>
    <t>専守防御</t>
  </si>
  <si>
    <t>3月ログインボーナス</t>
  </si>
  <si>
    <t>攻撃を大DOWNする代わりに防御を大UP</t>
  </si>
  <si>
    <t>フィオーレ・カンパーネ</t>
  </si>
  <si>
    <t>6月ログインボーナス</t>
  </si>
  <si>
    <t>ベルティル・グレン</t>
  </si>
  <si>
    <t>ロッテ・ヤンセン </t>
  </si>
  <si>
    <t>10月ログインボーナス</t>
  </si>
  <si>
    <t>エリック・メイ</t>
  </si>
  <si>
    <t>ジェイク・フリーデル</t>
  </si>
  <si>
    <t>スティン・フォスター</t>
  </si>
  <si>
    <t>ヤン・デ・フェルメール</t>
  </si>
  <si>
    <t>リンダ・クローゼ</t>
  </si>
  <si>
    <t>黒谷 大音</t>
  </si>
  <si>
    <t>エフゲニ・リトヴィノフ</t>
  </si>
  <si>
    <t>ジャダンバ・バヤスガラン</t>
  </si>
  <si>
    <t>ネーサン・ヘンゼル</t>
  </si>
  <si>
    <t>ハンナ・スペンサー</t>
  </si>
  <si>
    <t>マリエラ・ロドリゲス</t>
  </si>
  <si>
    <t>与謝野 修一</t>
  </si>
  <si>
    <t>リシス・ブラックモア</t>
  </si>
  <si>
    <t>セイバー</t>
  </si>
  <si>
    <t>【同】引き継ぎし魂</t>
  </si>
  <si>
    <t>第四回LOC</t>
  </si>
  <si>
    <t>狙</t>
  </si>
  <si>
    <t>戦闘不能時に同兵装の攻撃を特大UP</t>
  </si>
  <si>
    <t>フレディー・グレンダワー</t>
  </si>
  <si>
    <t>燕返し</t>
  </si>
  <si>
    <t>味方の攻撃に高確率で追撃</t>
  </si>
  <si>
    <t>エルミ・パルヴィア </t>
  </si>
  <si>
    <t>E.D.G.</t>
  </si>
  <si>
    <t>ブレちゃん </t>
  </si>
  <si>
    <t>素材の箱詰めバイト主任</t>
  </si>
  <si>
    <t>すばやく、丁寧に！（味方狙撃の速度大UP）</t>
  </si>
  <si>
    <t>ヴェロニカ・ブラッドリー</t>
  </si>
  <si>
    <t>【狙】光速機動</t>
  </si>
  <si>
    <t>味方狙撃兵装の速度を大UP</t>
  </si>
  <si>
    <t>リリア・シェラザード</t>
  </si>
  <si>
    <t>神威</t>
  </si>
  <si>
    <t>自分の攻撃を特大UP</t>
  </si>
  <si>
    <t>皇 総司</t>
  </si>
  <si>
    <t>ギガダウナービート</t>
  </si>
  <si>
    <t>通常攻撃しつつ超高確率でダウナー状態にする</t>
  </si>
  <si>
    <t>エドガルド・サリバン</t>
  </si>
  <si>
    <t>ツェーブラ</t>
  </si>
  <si>
    <t>【重】神速徹甲撃</t>
  </si>
  <si>
    <t>敵重火力兵装に防御無視の固定ダメージ[特大]</t>
  </si>
  <si>
    <t>ジャン・シーチー</t>
  </si>
  <si>
    <t>【全】徹甲撃</t>
  </si>
  <si>
    <t>敵全体に防御無視の固定ダメージ</t>
  </si>
  <si>
    <t>ダリア・バラノフスキ</t>
  </si>
  <si>
    <t>二ノ太刀</t>
  </si>
  <si>
    <t>味方の攻撃に一定確率で追撃</t>
  </si>
  <si>
    <t>テリー・バーネット</t>
  </si>
  <si>
    <t>レマイオス・ビート</t>
  </si>
  <si>
    <t>【重】アタックブレイク</t>
  </si>
  <si>
    <t>敵重火力兵装の攻撃を大DOWN</t>
  </si>
  <si>
    <t>ロベルタ・クアドラード</t>
  </si>
  <si>
    <t>【狙】金剛体</t>
  </si>
  <si>
    <t>味方狙撃兵装の防御を大UP</t>
  </si>
  <si>
    <t>綾小路 サチ </t>
  </si>
  <si>
    <t>【強】高速徹甲撃</t>
  </si>
  <si>
    <t>敵強襲兵装に防御無視の固定ダメージ［大］</t>
  </si>
  <si>
    <t>八雲　麻耶</t>
  </si>
  <si>
    <t>【全】高速徹甲撃</t>
  </si>
  <si>
    <t>敵全体に防御無視の固定ダメージ[大]</t>
  </si>
  <si>
    <t>アビー・スカーレット </t>
  </si>
  <si>
    <t>【重】ガードブレイク</t>
  </si>
  <si>
    <t>敵重火力兵装の防御を大DOWN</t>
  </si>
  <si>
    <t>アリサ・ブレイズ</t>
  </si>
  <si>
    <t>メガダウナービート</t>
  </si>
  <si>
    <t>通常攻撃しつつ高確率でダウナー状態にする</t>
  </si>
  <si>
    <t>敵ターンに10%ダメージ 上限5000ダメージ</t>
  </si>
  <si>
    <t>アンジェラ・グローバー</t>
  </si>
  <si>
    <t>イリス・ロイナ</t>
  </si>
  <si>
    <t>メダルSR</t>
  </si>
  <si>
    <t>イルメロ・オルクロム</t>
  </si>
  <si>
    <t>【狙】闘気豪炎</t>
  </si>
  <si>
    <t>味方狙撃兵装の攻撃を大UP</t>
  </si>
  <si>
    <t>カルロス・ガリアルド</t>
  </si>
  <si>
    <t>【同】引き継ぎし勇猛</t>
  </si>
  <si>
    <t>戦闘不能時に同兵装の攻撃を大UP</t>
  </si>
  <si>
    <t>ジェイソン・コルキス</t>
  </si>
  <si>
    <t>【重】高速徹甲撃</t>
  </si>
  <si>
    <t>敵重火力兵装に防御無視の固定ダメージ[大]</t>
  </si>
  <si>
    <t>ペネロペ・エストラダ</t>
  </si>
  <si>
    <t>メガパライズビート</t>
  </si>
  <si>
    <t>通常攻撃しつつ高確率でパライズ状態にする</t>
  </si>
  <si>
    <t>ロミルダ・ハイネ</t>
  </si>
  <si>
    <t>マリヴォンヌ・ロジェ</t>
  </si>
  <si>
    <t>高速徹甲撃</t>
  </si>
  <si>
    <t>敵1体に防御無視の固定ダメージ[大]</t>
  </si>
  <si>
    <t>アリアーネ・ナイト</t>
  </si>
  <si>
    <t>徹甲撃カウンター</t>
  </si>
  <si>
    <t>徹甲撃を一定確率でカウンター</t>
  </si>
  <si>
    <t>クリシュナ・ジャハーン</t>
  </si>
  <si>
    <t>パライズビート</t>
  </si>
  <si>
    <t>通常攻撃をしつつ一定確率でパライズ状態にする</t>
  </si>
  <si>
    <t>クリプトン・リーブス</t>
  </si>
  <si>
    <t>闘気豪炎</t>
  </si>
  <si>
    <t>自分の攻撃を大UP</t>
  </si>
  <si>
    <t>ステラ・オルムステッド</t>
  </si>
  <si>
    <t>受け継ぎし護身</t>
  </si>
  <si>
    <t>戦闘不能の仲間が多いほど防御大UP</t>
  </si>
  <si>
    <t>セシル・デカルト</t>
  </si>
  <si>
    <t>【狙】高速機動</t>
  </si>
  <si>
    <t>味方狙撃兵装の速度をUP</t>
  </si>
  <si>
    <t>ティナ・バークリー</t>
  </si>
  <si>
    <t>デメトリオ・バルトルッチ</t>
  </si>
  <si>
    <t>メガサイレントビート</t>
  </si>
  <si>
    <t>通常攻撃しつつ高確率でサイレント状態にする</t>
  </si>
  <si>
    <t>リリアン・フランクス</t>
  </si>
  <si>
    <t>【全】引き継ぎし守護</t>
  </si>
  <si>
    <t>戦闘不能時に味方全体の防御をUP</t>
  </si>
  <si>
    <t>リリー・フェラー</t>
  </si>
  <si>
    <t>【重】アタックダウン</t>
  </si>
  <si>
    <t>敵重火力兵装の攻撃をDOWN</t>
  </si>
  <si>
    <t>イゴール・カサエフ </t>
  </si>
  <si>
    <t>【重】徹甲撃</t>
  </si>
  <si>
    <t>敵重火力兵装に防御無視の固定ダメージ</t>
  </si>
  <si>
    <t>ヴィクラム・シン</t>
  </si>
  <si>
    <t>【重】スピードダウン</t>
  </si>
  <si>
    <t>敵重火力兵装の速度をDOWN</t>
  </si>
  <si>
    <t>エルネスタ・レイバ</t>
  </si>
  <si>
    <t>7月エール</t>
  </si>
  <si>
    <t>オスカル・フェーゲライン</t>
  </si>
  <si>
    <t>ジャンナ・チッチ </t>
  </si>
  <si>
    <t>ダウナービート</t>
  </si>
  <si>
    <t>エール</t>
  </si>
  <si>
    <t>通常攻撃しつつ一定確率でダウナー状態にする</t>
  </si>
  <si>
    <t>ハンク・バラージ</t>
  </si>
  <si>
    <t>【同】ダウナーアラート</t>
  </si>
  <si>
    <t>同兵装にダウナーアラートの効果付与</t>
  </si>
  <si>
    <t>ファイザ・ビン・ラシード </t>
  </si>
  <si>
    <t>【強】徹甲撃</t>
  </si>
  <si>
    <t>敵強襲兵装に防御無視の固定ダメージ</t>
  </si>
  <si>
    <t>ブレット・ファウラー</t>
  </si>
  <si>
    <t>ボリス・チュバイス</t>
  </si>
  <si>
    <t>サイレントビート</t>
  </si>
  <si>
    <t>通常攻撃しつつ一定確率でサイレント状態にする</t>
  </si>
  <si>
    <t>リチャード・チェン </t>
  </si>
  <si>
    <t>通常攻撃しつつ一定確率でパライズ状態にする</t>
  </si>
  <si>
    <t>レイア・ウェンディ</t>
  </si>
  <si>
    <t>アギーレ・コレント</t>
  </si>
  <si>
    <t>アレックス・ハート</t>
  </si>
  <si>
    <t>イルゼ・メビウス</t>
  </si>
  <si>
    <t>ヴェルナ・フェルト</t>
  </si>
  <si>
    <t>オリビア・ベイリー</t>
  </si>
  <si>
    <t>ダウナーアラート</t>
  </si>
  <si>
    <t>ダウナー＆ダウナービートを一定確率で回避</t>
  </si>
  <si>
    <t>ハンス・ボルグ </t>
  </si>
  <si>
    <t>ヘビーハント</t>
  </si>
  <si>
    <t>敵重火力兵装を狙い大ダメージ攻撃</t>
  </si>
  <si>
    <t>ホセ・デルガド</t>
  </si>
  <si>
    <t>ロック・バイスラー</t>
  </si>
  <si>
    <t>ロベルト・E・スペンサー</t>
  </si>
  <si>
    <t>ダイイングハント</t>
  </si>
  <si>
    <t>瀕死状態の敵を狙い大ダメージ攻撃</t>
  </si>
  <si>
    <t>アルメイダ</t>
  </si>
  <si>
    <t>ヴァレリア・ブラッドリー</t>
  </si>
  <si>
    <t>キャロライン・イーリー</t>
  </si>
  <si>
    <t>クライン・クライン</t>
  </si>
  <si>
    <t>徹甲・必中</t>
  </si>
  <si>
    <t>一定確率で徹甲撃回避を無効化し徹甲撃</t>
  </si>
  <si>
    <t>ケイシー・ブリーズ </t>
  </si>
  <si>
    <t>ジェーン・ガードナー</t>
  </si>
  <si>
    <t>ジャーメイン・サドラー</t>
  </si>
  <si>
    <t>シャイナ・ライラ</t>
  </si>
  <si>
    <t>徹甲撃</t>
  </si>
  <si>
    <t>敵1体に防御無視の固定ダメージ</t>
  </si>
  <si>
    <t>ジャコモ・ハマン</t>
  </si>
  <si>
    <t>ゼノヴィア・エイリー</t>
  </si>
  <si>
    <t>ドロテー・ロワイエ</t>
  </si>
  <si>
    <t>ミア・ブリリアント</t>
  </si>
  <si>
    <t>戦闘不能時に味方１体の攻撃をUP</t>
  </si>
  <si>
    <t>ラビー・カイラス </t>
  </si>
  <si>
    <t>引き継ぎし守護</t>
  </si>
  <si>
    <t>戦闘不能時に味方１体の防御をUP</t>
  </si>
  <si>
    <t>リーヤ・ロペス</t>
  </si>
  <si>
    <t>【同】引き継ぎし守護</t>
  </si>
  <si>
    <t>戦闘不能時に同兵装の防御をUP</t>
  </si>
  <si>
    <t>フランク・ファン・バベル</t>
  </si>
  <si>
    <t>ペーチャ・ガモア</t>
  </si>
  <si>
    <t>マリア・アヌフリエフ</t>
  </si>
  <si>
    <t>ロッコ・ヴィッティ</t>
  </si>
  <si>
    <t>加藤 栞</t>
  </si>
  <si>
    <t>高円寺 覚</t>
  </si>
  <si>
    <t>アーロン・ライト</t>
  </si>
  <si>
    <t>エリク・ビンデハルト</t>
  </si>
  <si>
    <t>キャサリン・メイ</t>
  </si>
  <si>
    <t>クリスティアン・デッカー</t>
  </si>
  <si>
    <t>シェイラ・オリベイラ</t>
  </si>
  <si>
    <t>ユーリ・ジラエフ</t>
  </si>
  <si>
    <t>コマンド</t>
  </si>
  <si>
    <t>min
攻撃力</t>
  </si>
  <si>
    <t>min
防御力</t>
  </si>
  <si>
    <t>min
機動力</t>
  </si>
  <si>
    <t>コマンド効果</t>
  </si>
  <si>
    <t>ラリッサ・バリオス </t>
  </si>
  <si>
    <t>エンフォーサー</t>
  </si>
  <si>
    <t>【全】光速陣</t>
  </si>
  <si>
    <t>メガリザレクション</t>
  </si>
  <si>
    <t>支</t>
  </si>
  <si>
    <t>味方全体の速度を大UP</t>
  </si>
  <si>
    <t>【中】中確率で全滅ユニットを全回復</t>
  </si>
  <si>
    <t>アネモネ・トゥルムーシュ </t>
  </si>
  <si>
    <t>ネレイド</t>
  </si>
  <si>
    <t>【全】アタックブレイク</t>
  </si>
  <si>
    <t>マキシムヒール</t>
  </si>
  <si>
    <t>敵全体の攻撃を大DOWN</t>
  </si>
  <si>
    <t>【中】中確率で生存ボーダーのHPをMax回復</t>
  </si>
  <si>
    <t>キャサリン・フーバー</t>
  </si>
  <si>
    <t>リフレクション</t>
  </si>
  <si>
    <t>ゲイルレイ</t>
  </si>
  <si>
    <t>通常攻撃＆徹甲撃を一定確率でカウンター</t>
  </si>
  <si>
    <t>【中】ユニットの速度が中UP(3分間)</t>
  </si>
  <si>
    <t>ジョディー・チアーズ </t>
  </si>
  <si>
    <t>ハイクラッシュボム</t>
  </si>
  <si>
    <t>メガリヴァイブ</t>
  </si>
  <si>
    <t>敵単体＋両脇への範囲攻撃［ダメージ：大］</t>
  </si>
  <si>
    <t>【中】中確率で戦闘不能ボーダーを復帰</t>
  </si>
  <si>
    <t>マヌエラ・ペレス</t>
  </si>
  <si>
    <t>ガードオーダー</t>
  </si>
  <si>
    <t>【小】クラン全体の防御が小UP(3分間)</t>
  </si>
  <si>
    <t>リサ・クロードベル</t>
  </si>
  <si>
    <t>【全】アタックダウン</t>
  </si>
  <si>
    <t>-</t>
  </si>
  <si>
    <t>敵全体の攻撃をDOWN</t>
  </si>
  <si>
    <t>十六夜 朧</t>
  </si>
  <si>
    <t>【支】闘気豪炎</t>
  </si>
  <si>
    <t>隠密</t>
  </si>
  <si>
    <t>味方支援兵装の攻撃を大UP</t>
  </si>
  <si>
    <t>【小】バトル時のコア突入率が小UP（３分間）</t>
  </si>
  <si>
    <t>ルビー・ラージャ</t>
  </si>
  <si>
    <t>メガサイレント</t>
  </si>
  <si>
    <t>フォースハート</t>
  </si>
  <si>
    <t>敵全体を各々高確率でスキル使用不可にする</t>
  </si>
  <si>
    <t>【小】自分の攻・防・速が小UP（３分間）</t>
  </si>
  <si>
    <t>八坂 晶</t>
  </si>
  <si>
    <t>パライズ</t>
  </si>
  <si>
    <t>リヴァイブ</t>
  </si>
  <si>
    <t>敵全体を各々一定確率で行動不可にする</t>
  </si>
  <si>
    <t>【小】小確率で戦闘不能ボーダーを復帰</t>
  </si>
  <si>
    <t>イーリス・イングベルグ</t>
  </si>
  <si>
    <t>無風</t>
  </si>
  <si>
    <t>ウィンドオーダー</t>
  </si>
  <si>
    <t>敵のステータスUPを一定確率で無効化</t>
  </si>
  <si>
    <t>【小】クラン全体の速度が小UP(3分間)</t>
  </si>
  <si>
    <t>ブラウ・グラキエス </t>
  </si>
  <si>
    <t>ヒートオーダー</t>
  </si>
  <si>
    <t>【小】クラン全体の攻撃が小UP（３分間）</t>
  </si>
  <si>
    <t>市井 舞</t>
  </si>
  <si>
    <t>【全】闘気炎陣</t>
  </si>
  <si>
    <t>ソリッドガード</t>
  </si>
  <si>
    <t>味方全体の攻撃をUP</t>
  </si>
  <si>
    <t>【小】ユニットの防御が小UP（３分間）</t>
  </si>
  <si>
    <t>神楽坂 楓</t>
  </si>
  <si>
    <t>【全】ガードダウン</t>
  </si>
  <si>
    <t>レイウインド</t>
  </si>
  <si>
    <t>敵全体の防御をDOWN</t>
  </si>
  <si>
    <t>【小】ユニットの速度が小UP（３分間）</t>
  </si>
  <si>
    <t>エリス・コルディア</t>
  </si>
  <si>
    <t>ラッシュヒート</t>
  </si>
  <si>
    <t>12月,１月メダルSR</t>
  </si>
  <si>
    <t>【小】ユニットの攻撃が小UP(3分間)</t>
  </si>
  <si>
    <t>アナスタシア・フレストフ</t>
  </si>
  <si>
    <t>【全】剛体陣</t>
  </si>
  <si>
    <t>味方全体の防御をUP</t>
  </si>
  <si>
    <t>クララ［開花］</t>
  </si>
  <si>
    <t>クラッシュボム</t>
  </si>
  <si>
    <t>リザレクション</t>
  </si>
  <si>
    <t>敵単体＋両脇への範囲攻撃［ダメージ：中］</t>
  </si>
  <si>
    <t>【小】小確率で全滅ユニットを全回復</t>
  </si>
  <si>
    <t>クレイズ・ロッシ</t>
  </si>
  <si>
    <t>【支】アタックブレイク</t>
  </si>
  <si>
    <t>ヒールフィールド</t>
  </si>
  <si>
    <t>敵支援兵装の攻撃を大DOWN</t>
  </si>
  <si>
    <t>【中】生存ボーダーのHPを中回復</t>
  </si>
  <si>
    <t>ビヨンド・ウォーカー</t>
  </si>
  <si>
    <t>【全】スピードダウン</t>
  </si>
  <si>
    <t>追撃のビヨンド</t>
  </si>
  <si>
    <t>敵全体の速度をDOWN</t>
  </si>
  <si>
    <t>ミカエラ・ベルグホルム</t>
  </si>
  <si>
    <t>【支】ガードブレイク</t>
  </si>
  <si>
    <t>ソリッドディフェンス</t>
  </si>
  <si>
    <t>敵支援兵装の防御を大DOWN</t>
  </si>
  <si>
    <t>【中】ユニットの防御が中UP（３分間）</t>
  </si>
  <si>
    <t>ラビオラ・クルサール</t>
  </si>
  <si>
    <t>メガダウナー</t>
  </si>
  <si>
    <t>高確率で敵をHP減少状態にする</t>
  </si>
  <si>
    <t>方ヶ部 くらら</t>
  </si>
  <si>
    <t>【全】高速陣</t>
  </si>
  <si>
    <t>キュアフィールド</t>
  </si>
  <si>
    <t>味方全体の速度をUP</t>
  </si>
  <si>
    <t>【小】生存ボーダーのHPを小回復</t>
  </si>
  <si>
    <t>フレデリク・ラルセン</t>
  </si>
  <si>
    <t>【小】ユニットの速度が小UP（3分間）</t>
  </si>
  <si>
    <t>ルーク・スタンフォード</t>
  </si>
  <si>
    <t>サイレント</t>
  </si>
  <si>
    <t>敵全体を各々一定確率でスキル使用不可にする</t>
  </si>
  <si>
    <t>ヤーナ・バーチャ </t>
  </si>
  <si>
    <t>マキシムキュア</t>
  </si>
  <si>
    <t>【小】小確率で生存ボーダーのHPをMax回復</t>
  </si>
  <si>
    <t>アイーダ・チッテリオ</t>
  </si>
  <si>
    <t>メガサイレントアラート</t>
  </si>
  <si>
    <t>サイレント＆サイレントビートを高確率で回避</t>
  </si>
  <si>
    <t>アイラ・ニエミネン</t>
  </si>
  <si>
    <t>アデル・ヴァンフォード</t>
  </si>
  <si>
    <t>【強】ガードダウン</t>
  </si>
  <si>
    <t>敵強襲兵装の防御をDOWN</t>
  </si>
  <si>
    <t>クレイズ・ロッシ[祭]</t>
  </si>
  <si>
    <t>【支】アタックダウン</t>
  </si>
  <si>
    <t>敵支援兵装の攻撃をDOWN</t>
  </si>
  <si>
    <t>レイラ・ブラッドリー</t>
  </si>
  <si>
    <t>メガパライズアラート</t>
  </si>
  <si>
    <t>パライズ＆パライズビートを高確率で回避</t>
  </si>
  <si>
    <t>橘　ひなた</t>
  </si>
  <si>
    <t>リトルボム</t>
  </si>
  <si>
    <t>敵単体＋両脇への範囲攻撃</t>
  </si>
  <si>
    <t>国仲 魁斗 </t>
  </si>
  <si>
    <t>【全】最期の怒号</t>
  </si>
  <si>
    <t>戦闘不能時に敵全体の攻撃をDOWN</t>
  </si>
  <si>
    <t>片桐 鈴香</t>
  </si>
  <si>
    <t>【支】闘気炎</t>
  </si>
  <si>
    <t>味方支援兵装の攻撃をUP</t>
  </si>
  <si>
    <t>明日花 ほたる</t>
  </si>
  <si>
    <t>メガグロウアップ</t>
  </si>
  <si>
    <t>(　ﾟ∀ﾟ)o彡°おっぱい！おっぱい！</t>
  </si>
  <si>
    <t>強化でより早く成長する</t>
  </si>
  <si>
    <t>アクセル・ブラウン</t>
  </si>
  <si>
    <t>【支】高速機動</t>
  </si>
  <si>
    <t>味方支援兵装の速度をUP</t>
  </si>
  <si>
    <t>【小】ユニットの速度が小UP(3分間)</t>
  </si>
  <si>
    <t>ジョージ・田中</t>
  </si>
  <si>
    <t>ダウナー</t>
  </si>
  <si>
    <t>一定確率で敵をHP減少状態にする</t>
  </si>
  <si>
    <t>シルビア・モニカ</t>
  </si>
  <si>
    <t>ディオーネ・ロザリー</t>
  </si>
  <si>
    <t>一定確率で敵をスキル使用不可にする</t>
  </si>
  <si>
    <t>バージル・コリン</t>
  </si>
  <si>
    <t>【重】ガードダウン</t>
  </si>
  <si>
    <t>敵重火力兵装の防御DOWN</t>
  </si>
  <si>
    <t>マリリン・エクセラ</t>
  </si>
  <si>
    <t>【同】狂化攻撃</t>
  </si>
  <si>
    <t>同兵装の防御を大DOWN＆攻撃を大UP</t>
  </si>
  <si>
    <t>ミオ・ブルイネ</t>
  </si>
  <si>
    <t>【全】耐徹甲陣一ノ型</t>
  </si>
  <si>
    <t>味方全体に徹甲撃ダメージ軽減の効果付与</t>
  </si>
  <si>
    <t>【小】ユニットの防御が小UP(3分間)</t>
  </si>
  <si>
    <t>高坂京一</t>
  </si>
  <si>
    <t>【支】剛体</t>
  </si>
  <si>
    <t>味方支援兵装の防御をUP</t>
  </si>
  <si>
    <t>ジェシカ・田中</t>
  </si>
  <si>
    <t>セリル・ゾーリン</t>
  </si>
  <si>
    <t>パニーラ・ルーマン</t>
  </si>
  <si>
    <t>ビオラ・パターソン</t>
  </si>
  <si>
    <t>ピピ・ストラ</t>
  </si>
  <si>
    <t>ファビオラ・チュエーカ</t>
  </si>
  <si>
    <t>ベッキー・アリンガム</t>
  </si>
  <si>
    <t>アネット・パーシヴァル</t>
  </si>
  <si>
    <t>5月ログインボーナス</t>
  </si>
  <si>
    <t>エリーゼ・バックハウス </t>
  </si>
  <si>
    <t>エールガチャ限定</t>
  </si>
  <si>
    <t>セシリア・キュラス</t>
  </si>
  <si>
    <t>デイオス・グラットン</t>
  </si>
  <si>
    <t>ニア・ティター</t>
  </si>
  <si>
    <t>フランク・クロイツ</t>
  </si>
  <si>
    <t>ヘレナ・ハヴェルカ</t>
  </si>
  <si>
    <t>サポートハント</t>
  </si>
  <si>
    <t>敵支援兵装を狙い大ダメージ攻撃</t>
  </si>
  <si>
    <t>リリアン・モロー</t>
  </si>
  <si>
    <t>キャロル・ブレナン</t>
  </si>
  <si>
    <t>春雷 カンナ</t>
  </si>
  <si>
    <t>神撫 小鳩</t>
  </si>
  <si>
    <t>セリーヌ・アズナヴール</t>
  </si>
  <si>
    <t>ナディーネ・フーマン</t>
  </si>
  <si>
    <t>ローラン・デュガリー</t>
  </si>
  <si>
    <t>桐嶋 ナオト</t>
  </si>
  <si>
    <t>オレーシャ・ラチョフ</t>
  </si>
  <si>
    <t>チャト・ラマ</t>
  </si>
  <si>
    <t>トーマス・アルベール</t>
  </si>
  <si>
    <t>ワルテル・ネルソン</t>
  </si>
  <si>
    <t>26.5％UP</t>
  </si>
  <si>
    <t>24％UP</t>
  </si>
  <si>
    <t>Name</t>
  </si>
  <si>
    <t>point</t>
  </si>
  <si>
    <t>合計数値　TOP10</t>
  </si>
  <si>
    <t>ATK　TOP10</t>
  </si>
  <si>
    <t>ATK per BP Top 5</t>
  </si>
  <si>
    <t>DIF　TOP10</t>
  </si>
  <si>
    <t>DIF per BP　TOP5</t>
  </si>
  <si>
    <t>MOB　TOP10</t>
  </si>
  <si>
    <t>MOB per BP　TOP5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</si>
</sst>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###############"/>
    <numFmt numFmtId="165" formatCode="#,##0.###############"/>
  </numFmts>
  <fonts count="116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/>
      <i val="0"/>
      <strike val="0"/>
      <u val="none"/>
      <sz val="6.0"/>
      <color rgb="FF000000"/>
      <name val="Arial"/>
    </font>
    <font>
      <b/>
      <i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9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FFFFFF"/>
      <name val="Arial"/>
    </font>
    <font>
      <b/>
      <i/>
      <strike val="0"/>
      <u val="none"/>
      <sz val="6.0"/>
      <color rgb="FF000000"/>
      <name val="Arial"/>
    </font>
    <font>
      <b val="0"/>
      <i val="0"/>
      <strike val="0"/>
      <u val="none"/>
      <sz val="8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/>
      <strike val="0"/>
      <u val="none"/>
      <sz val="6.0"/>
      <color rgb="FF000000"/>
      <name val="Arial"/>
    </font>
    <font>
      <b/>
      <i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/>
      <i/>
      <strike val="0"/>
      <u val="none"/>
      <sz val="6.0"/>
      <color rgb="FF000000"/>
      <name val="Arial"/>
    </font>
    <font>
      <b val="0"/>
      <i val="0"/>
      <strike val="0"/>
      <u val="none"/>
      <sz val="9.0"/>
      <color rgb="FF000000"/>
      <name val="Arial"/>
    </font>
    <font>
      <b/>
      <i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8.0"/>
      <color rgb="FF000000"/>
      <name val="Arial"/>
    </font>
    <font>
      <b val="0"/>
      <i val="0"/>
      <strike val="0"/>
      <u val="none"/>
      <sz val="6.0"/>
      <color rgb="FF000000"/>
      <name val="Arial"/>
    </font>
    <font>
      <b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/>
      <strike val="0"/>
      <u val="none"/>
      <sz val="9.0"/>
      <color rgb="FF000000"/>
      <name val="Arial"/>
    </font>
    <font>
      <b val="0"/>
      <i val="0"/>
      <strike val="0"/>
      <u val="none"/>
      <sz val="6.0"/>
      <color rgb="FFFFFFFF"/>
      <name val="Arial"/>
    </font>
    <font>
      <b/>
      <i/>
      <strike val="0"/>
      <u val="none"/>
      <sz val="6.0"/>
      <color rgb="FF000000"/>
      <name val="Arial"/>
    </font>
    <font>
      <b val="0"/>
      <i val="0"/>
      <strike val="0"/>
      <u val="none"/>
      <sz val="6.0"/>
      <color rgb="FF000000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FFFFFF"/>
      <name val="Arial"/>
    </font>
    <font>
      <b val="0"/>
      <i val="0"/>
      <strike val="0"/>
      <u val="none"/>
      <sz val="6.0"/>
      <color rgb="FF000000"/>
      <name val="Arial"/>
    </font>
  </fonts>
  <fills count="111">
    <fill>
      <patternFill patternType="none"/>
    </fill>
    <fill>
      <patternFill patternType="gray125">
        <bgColor rgb="FFFFFFFF"/>
      </patternFill>
    </fill>
    <fill>
      <patternFill patternType="solid">
        <fgColor rgb="FFB4A7D6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8E7CC3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3C78D8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3C78D8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38761D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674EA7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674EA7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E06666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3C78D8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4A86E8"/>
        <bgColor indexed="64"/>
      </patternFill>
    </fill>
    <fill>
      <patternFill patternType="solid">
        <fgColor rgb="FFD9EAD3"/>
        <bgColor indexed="64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121">
    <xf applyAlignment="1" fillId="0" xfId="0" numFmtId="0" borderId="0" fontId="0">
      <alignment vertical="bottom" horizontal="general" wrapText="1"/>
    </xf>
    <xf fillId="0" xfId="0" numFmtId="0" borderId="0" applyFont="1" fontId="1"/>
    <xf fillId="2" xfId="0" numFmtId="0" borderId="0" applyFont="1" fontId="2" applyFill="1"/>
    <xf fillId="3" xfId="0" numFmtId="3" borderId="0" applyFont="1" fontId="3" applyNumberFormat="1" applyFill="1"/>
    <xf fillId="0" xfId="0" numFmtId="3" borderId="0" applyFont="1" fontId="4" applyNumberFormat="1"/>
    <xf applyAlignment="1" fillId="4" xfId="0" numFmtId="3" borderId="0" applyFont="1" fontId="5" applyNumberFormat="1" applyFill="1">
      <alignment vertical="bottom" horizontal="right"/>
    </xf>
    <xf applyAlignment="1" fillId="5" xfId="0" numFmtId="0" borderId="0" applyFont="1" fontId="6" applyFill="1">
      <alignment vertical="bottom" horizontal="center"/>
    </xf>
    <xf applyAlignment="1" fillId="6" xfId="0" numFmtId="0" borderId="0" applyFont="1" fontId="7" applyFill="1">
      <alignment vertical="bottom" horizontal="left"/>
    </xf>
    <xf fillId="7" xfId="0" numFmtId="0" borderId="0" applyFont="1" fontId="8" applyFill="1"/>
    <xf applyAlignment="1" fillId="8" xfId="0" numFmtId="0" borderId="0" applyFont="1" fontId="9" applyFill="1">
      <alignment vertical="bottom" horizontal="center"/>
    </xf>
    <xf applyAlignment="1" fillId="0" xfId="0" numFmtId="0" borderId="0" applyFont="1" fontId="10">
      <alignment vertical="center" horizontal="general"/>
    </xf>
    <xf fillId="9" xfId="0" numFmtId="9" borderId="0" applyFont="1" fontId="11" applyNumberFormat="1" applyFill="1"/>
    <xf fillId="10" xfId="0" numFmtId="9" borderId="0" applyFont="1" fontId="12" applyNumberFormat="1" applyFill="1"/>
    <xf applyAlignment="1" fillId="11" xfId="0" numFmtId="0" borderId="0" applyFont="1" fontId="13" applyFill="1">
      <alignment vertical="bottom" horizontal="center"/>
    </xf>
    <xf fillId="12" xfId="0" numFmtId="9" borderId="0" applyFont="1" fontId="14" applyNumberFormat="1" applyFill="1"/>
    <xf applyAlignment="1" fillId="13" xfId="0" numFmtId="164" borderId="0" applyFont="1" fontId="15" applyNumberFormat="1" applyFill="1">
      <alignment vertical="center" horizontal="center"/>
    </xf>
    <xf fillId="14" xfId="0" numFmtId="0" borderId="0" applyFont="1" fontId="16" applyFill="1"/>
    <xf applyAlignment="1" fillId="0" xfId="0" numFmtId="0" borderId="0" applyFont="1" fontId="17">
      <alignment vertical="bottom" horizontal="center"/>
    </xf>
    <xf fillId="15" xfId="0" numFmtId="3" borderId="0" applyFont="1" fontId="18" applyNumberFormat="1" applyFill="1"/>
    <xf applyAlignment="1" fillId="16" xfId="0" numFmtId="0" borderId="0" applyFont="1" fontId="19" applyFill="1">
      <alignment vertical="bottom" horizontal="center"/>
    </xf>
    <xf applyAlignment="1" fillId="17" xfId="0" numFmtId="0" borderId="0" applyFont="1" fontId="20" applyFill="1">
      <alignment vertical="bottom" horizontal="left"/>
    </xf>
    <xf applyAlignment="1" fillId="18" xfId="0" numFmtId="3" borderId="0" applyFont="1" fontId="21" applyNumberFormat="1" applyFill="1">
      <alignment vertical="bottom" horizontal="right"/>
    </xf>
    <xf applyAlignment="1" fillId="19" xfId="0" numFmtId="3" borderId="0" applyFont="1" fontId="22" applyNumberFormat="1" applyFill="1">
      <alignment vertical="bottom" horizontal="right"/>
    </xf>
    <xf applyAlignment="1" fillId="20" xfId="0" numFmtId="0" borderId="0" applyFont="1" fontId="23" applyFill="1">
      <alignment vertical="bottom" horizontal="center"/>
    </xf>
    <xf fillId="21" xfId="0" numFmtId="3" borderId="0" applyFont="1" fontId="24" applyNumberFormat="1" applyFill="1"/>
    <xf applyAlignment="1" fillId="22" xfId="0" numFmtId="0" borderId="0" applyFont="1" fontId="25" applyFill="1">
      <alignment vertical="bottom" horizontal="center"/>
    </xf>
    <xf fillId="23" xfId="0" numFmtId="3" borderId="0" applyFont="1" fontId="26" applyNumberFormat="1" applyFill="1"/>
    <xf fillId="24" xfId="0" numFmtId="10" borderId="0" applyFont="1" fontId="27" applyNumberFormat="1" applyFill="1"/>
    <xf fillId="25" xfId="0" numFmtId="0" borderId="0" applyFont="1" fontId="28" applyFill="1"/>
    <xf applyAlignment="1" fillId="0" xfId="0" numFmtId="0" borderId="0" fontId="0">
      <alignment vertical="bottom" horizontal="left" wrapText="1"/>
    </xf>
    <xf fillId="26" xfId="0" numFmtId="3" borderId="0" applyFont="1" fontId="29" applyNumberFormat="1" applyFill="1"/>
    <xf applyAlignment="1" fillId="27" xfId="0" numFmtId="0" borderId="0" fontId="0" applyFill="1">
      <alignment vertical="bottom" horizontal="center"/>
    </xf>
    <xf fillId="0" xfId="0" numFmtId="0" borderId="0" applyFont="1" fontId="30"/>
    <xf fillId="28" xfId="0" numFmtId="0" borderId="0" applyFont="1" fontId="31" applyFill="1"/>
    <xf applyAlignment="1" fillId="29" xfId="0" numFmtId="0" borderId="0" applyFont="1" fontId="32" applyFill="1">
      <alignment vertical="bottom" horizontal="center"/>
    </xf>
    <xf applyAlignment="1" fillId="30" xfId="0" numFmtId="0" borderId="0" applyFont="1" fontId="33" applyFill="1">
      <alignment vertical="bottom" horizontal="center"/>
    </xf>
    <xf applyAlignment="1" fillId="31" xfId="0" numFmtId="0" borderId="0" applyFont="1" fontId="34" applyFill="1">
      <alignment vertical="bottom" horizontal="center"/>
    </xf>
    <xf fillId="0" xfId="0" numFmtId="0" borderId="0" fontId="0"/>
    <xf fillId="32" xfId="0" numFmtId="0" borderId="0" applyFont="1" fontId="35" applyFill="1"/>
    <xf fillId="33" xfId="0" numFmtId="0" borderId="0" applyFont="1" fontId="36" applyFill="1"/>
    <xf applyAlignment="1" fillId="34" xfId="0" numFmtId="0" borderId="0" applyFont="1" fontId="37" applyFill="1">
      <alignment vertical="center" horizontal="center"/>
    </xf>
    <xf fillId="35" xfId="0" numFmtId="3" borderId="0" applyFont="1" fontId="38" applyNumberFormat="1" applyFill="1"/>
    <xf fillId="36" xfId="0" numFmtId="0" borderId="0" applyFont="1" fontId="39" applyFill="1"/>
    <xf fillId="37" xfId="0" numFmtId="0" borderId="0" applyFont="1" fontId="40" applyFill="1"/>
    <xf fillId="38" xfId="0" numFmtId="0" borderId="0" applyFont="1" fontId="41" applyFill="1"/>
    <xf applyAlignment="1" fillId="39" xfId="0" numFmtId="0" borderId="0" fontId="0" applyFill="1">
      <alignment vertical="bottom" horizontal="left"/>
    </xf>
    <xf applyAlignment="1" fillId="40" xfId="0" numFmtId="0" borderId="0" applyFont="1" fontId="42" applyFill="1">
      <alignment vertical="bottom" horizontal="center"/>
    </xf>
    <xf applyAlignment="1" fillId="41" xfId="0" numFmtId="0" borderId="0" applyFont="1" fontId="43" applyFill="1">
      <alignment vertical="bottom" horizontal="center"/>
    </xf>
    <xf applyAlignment="1" fillId="42" xfId="0" numFmtId="0" borderId="0" applyFont="1" fontId="44" applyFill="1">
      <alignment vertical="bottom" horizontal="center"/>
    </xf>
    <xf applyAlignment="1" fillId="43" xfId="0" numFmtId="9" borderId="0" applyFont="1" fontId="45" applyNumberFormat="1" applyFill="1">
      <alignment vertical="bottom" horizontal="right"/>
    </xf>
    <xf applyAlignment="1" fillId="44" xfId="0" numFmtId="0" borderId="0" applyFont="1" fontId="46" applyFill="1">
      <alignment vertical="bottom" horizontal="general" wrapText="1"/>
    </xf>
    <xf applyAlignment="1" fillId="45" xfId="0" numFmtId="0" borderId="0" applyFont="1" fontId="47" applyFill="1">
      <alignment vertical="center" horizontal="center"/>
    </xf>
    <xf applyAlignment="1" fillId="46" xfId="0" numFmtId="0" borderId="0" applyFont="1" fontId="48" applyFill="1">
      <alignment vertical="bottom" horizontal="center"/>
    </xf>
    <xf applyAlignment="1" fillId="47" xfId="0" numFmtId="3" borderId="0" applyFont="1" fontId="49" applyNumberFormat="1" applyFill="1">
      <alignment vertical="center" horizontal="center"/>
    </xf>
    <xf applyAlignment="1" fillId="48" xfId="0" numFmtId="0" borderId="0" fontId="0" applyFill="1">
      <alignment vertical="bottom" horizontal="left"/>
    </xf>
    <xf applyAlignment="1" fillId="0" xfId="0" numFmtId="0" borderId="0" applyFont="1" fontId="50">
      <alignment vertical="bottom" horizontal="left"/>
    </xf>
    <xf applyAlignment="1" fillId="49" xfId="0" numFmtId="0" borderId="0" applyFont="1" fontId="51" applyFill="1">
      <alignment vertical="bottom" horizontal="center"/>
    </xf>
    <xf applyAlignment="1" fillId="50" xfId="0" numFmtId="3" borderId="0" applyFont="1" fontId="52" applyNumberFormat="1" applyFill="1">
      <alignment vertical="center" horizontal="center"/>
    </xf>
    <xf fillId="51" xfId="0" numFmtId="0" borderId="0" applyFont="1" fontId="53" applyFill="1"/>
    <xf applyAlignment="1" fillId="52" xfId="0" numFmtId="0" borderId="0" applyFont="1" fontId="54" applyFill="1">
      <alignment vertical="bottom" horizontal="general" wrapText="1"/>
    </xf>
    <xf applyAlignment="1" fillId="53" xfId="0" numFmtId="0" borderId="0" applyFont="1" fontId="55" applyFill="1">
      <alignment vertical="bottom" horizontal="center"/>
    </xf>
    <xf applyAlignment="1" fillId="54" xfId="0" numFmtId="0" borderId="0" applyFont="1" fontId="56" applyFill="1">
      <alignment vertical="bottom" horizontal="center"/>
    </xf>
    <xf applyAlignment="1" fillId="55" xfId="0" numFmtId="0" borderId="0" applyFont="1" fontId="57" applyFill="1">
      <alignment vertical="bottom" horizontal="center"/>
    </xf>
    <xf fillId="56" xfId="0" numFmtId="3" borderId="0" applyFont="1" fontId="58" applyNumberFormat="1" applyFill="1"/>
    <xf fillId="57" xfId="0" numFmtId="0" borderId="0" applyFont="1" fontId="59" applyFill="1"/>
    <xf applyAlignment="1" fillId="58" xfId="0" numFmtId="0" borderId="0" applyFont="1" fontId="60" applyFill="1">
      <alignment vertical="bottom" horizontal="center"/>
    </xf>
    <xf fillId="59" xfId="0" numFmtId="0" borderId="0" applyFont="1" fontId="61" applyFill="1"/>
    <xf applyAlignment="1" fillId="60" xfId="0" numFmtId="0" borderId="0" applyFont="1" fontId="62" applyFill="1">
      <alignment vertical="bottom" horizontal="center"/>
    </xf>
    <xf applyAlignment="1" fillId="61" xfId="0" numFmtId="3" borderId="0" applyFont="1" fontId="63" applyNumberFormat="1" applyFill="1">
      <alignment vertical="bottom" horizontal="right"/>
    </xf>
    <xf applyAlignment="1" fillId="62" xfId="0" numFmtId="0" borderId="0" applyFont="1" fontId="64" applyFill="1">
      <alignment vertical="bottom" horizontal="center"/>
    </xf>
    <xf applyAlignment="1" fillId="63" xfId="0" numFmtId="0" borderId="0" applyFont="1" fontId="65" applyFill="1">
      <alignment vertical="bottom" horizontal="left"/>
    </xf>
    <xf applyAlignment="1" fillId="64" xfId="0" numFmtId="0" borderId="0" applyFont="1" fontId="66" applyFill="1">
      <alignment vertical="bottom" horizontal="center"/>
    </xf>
    <xf applyAlignment="1" fillId="65" xfId="0" numFmtId="0" borderId="0" applyFont="1" fontId="67" applyFill="1">
      <alignment vertical="bottom" horizontal="center"/>
    </xf>
    <xf applyAlignment="1" fillId="66" xfId="0" numFmtId="0" borderId="0" applyFont="1" fontId="68" applyFill="1">
      <alignment vertical="bottom" horizontal="center"/>
    </xf>
    <xf applyAlignment="1" fillId="67" xfId="0" numFmtId="0" borderId="0" applyFont="1" fontId="69" applyFill="1">
      <alignment vertical="bottom" horizontal="center"/>
    </xf>
    <xf fillId="68" xfId="0" numFmtId="0" borderId="0" applyFont="1" fontId="70" applyFill="1"/>
    <xf fillId="69" xfId="0" numFmtId="0" borderId="0" applyFont="1" fontId="71" applyFill="1"/>
    <xf applyAlignment="1" fillId="70" xfId="0" numFmtId="0" borderId="0" applyFont="1" fontId="72" applyFill="1">
      <alignment vertical="bottom" horizontal="center"/>
    </xf>
    <xf applyAlignment="1" fillId="71" xfId="0" numFmtId="0" borderId="0" applyFont="1" fontId="73" applyFill="1">
      <alignment vertical="center" horizontal="center"/>
    </xf>
    <xf applyAlignment="1" fillId="72" xfId="0" numFmtId="3" borderId="0" applyFont="1" fontId="74" applyNumberFormat="1" applyFill="1">
      <alignment vertical="center" horizontal="center"/>
    </xf>
    <xf applyAlignment="1" fillId="73" xfId="0" numFmtId="0" borderId="0" applyFont="1" fontId="75" applyFill="1">
      <alignment vertical="bottom" horizontal="center"/>
    </xf>
    <xf fillId="74" xfId="0" numFmtId="0" borderId="0" applyFont="1" fontId="76" applyFill="1"/>
    <xf applyAlignment="1" fillId="75" xfId="0" numFmtId="0" borderId="0" applyFont="1" fontId="77" applyFill="1">
      <alignment vertical="bottom" horizontal="center"/>
    </xf>
    <xf fillId="0" xfId="0" numFmtId="0" borderId="0" applyFont="1" fontId="78"/>
    <xf fillId="76" xfId="0" numFmtId="0" borderId="0" applyFont="1" fontId="79" applyFill="1"/>
    <xf fillId="77" xfId="0" numFmtId="0" borderId="0" applyFont="1" fontId="80" applyFill="1"/>
    <xf applyAlignment="1" fillId="78" xfId="0" numFmtId="0" borderId="0" applyFont="1" fontId="81" applyFill="1">
      <alignment vertical="bottom" horizontal="center"/>
    </xf>
    <xf applyAlignment="1" fillId="0" xfId="0" numFmtId="0" borderId="0" applyFont="1" fontId="82">
      <alignment vertical="bottom" horizontal="right"/>
    </xf>
    <xf applyAlignment="1" fillId="79" xfId="0" numFmtId="0" borderId="0" applyFont="1" fontId="83" applyFill="1">
      <alignment vertical="bottom" horizontal="center"/>
    </xf>
    <xf fillId="80" xfId="0" numFmtId="0" borderId="0" applyFont="1" fontId="84" applyFill="1"/>
    <xf fillId="81" xfId="0" numFmtId="0" borderId="0" applyFont="1" fontId="85" applyFill="1"/>
    <xf fillId="82" xfId="0" numFmtId="9" borderId="0" applyFont="1" fontId="86" applyNumberFormat="1" applyFill="1"/>
    <xf applyAlignment="1" fillId="83" xfId="0" numFmtId="3" borderId="0" applyFont="1" fontId="87" applyNumberFormat="1" applyFill="1">
      <alignment vertical="bottom" horizontal="right"/>
    </xf>
    <xf applyAlignment="1" fillId="84" xfId="0" numFmtId="0" borderId="0" applyFont="1" fontId="88" applyFill="1">
      <alignment vertical="bottom" horizontal="center"/>
    </xf>
    <xf applyAlignment="1" fillId="85" xfId="0" numFmtId="0" borderId="0" applyFont="1" fontId="89" applyFill="1">
      <alignment vertical="bottom" horizontal="center"/>
    </xf>
    <xf applyAlignment="1" fillId="86" xfId="0" numFmtId="3" borderId="0" applyFont="1" fontId="90" applyNumberFormat="1" applyFill="1">
      <alignment vertical="center" horizontal="center"/>
    </xf>
    <xf fillId="87" xfId="0" numFmtId="3" borderId="0" applyFont="1" fontId="91" applyNumberFormat="1" applyFill="1"/>
    <xf applyAlignment="1" fillId="88" xfId="0" numFmtId="0" borderId="0" applyFont="1" fontId="92" applyFill="1">
      <alignment vertical="bottom" horizontal="right"/>
    </xf>
    <xf fillId="89" xfId="0" numFmtId="0" borderId="0" applyFont="1" fontId="93" applyFill="1"/>
    <xf applyAlignment="1" fillId="90" xfId="0" numFmtId="9" borderId="0" applyFont="1" fontId="94" applyNumberFormat="1" applyFill="1">
      <alignment vertical="bottom" horizontal="right"/>
    </xf>
    <xf applyAlignment="1" fillId="91" xfId="0" numFmtId="0" borderId="0" applyFont="1" fontId="95" applyFill="1">
      <alignment vertical="bottom" horizontal="center"/>
    </xf>
    <xf applyAlignment="1" fillId="92" xfId="0" numFmtId="3" borderId="0" applyFont="1" fontId="96" applyNumberFormat="1" applyFill="1">
      <alignment vertical="bottom" horizontal="right"/>
    </xf>
    <xf fillId="93" xfId="0" numFmtId="0" borderId="0" applyFont="1" fontId="97" applyFill="1"/>
    <xf fillId="94" xfId="0" numFmtId="0" borderId="0" applyFont="1" fontId="98" applyFill="1"/>
    <xf fillId="95" xfId="0" numFmtId="3" borderId="0" applyFont="1" fontId="99" applyNumberFormat="1" applyFill="1"/>
    <xf fillId="96" xfId="0" numFmtId="3" borderId="0" applyFont="1" fontId="100" applyNumberFormat="1" applyFill="1"/>
    <xf fillId="97" xfId="0" numFmtId="0" borderId="0" applyFont="1" fontId="101" applyFill="1"/>
    <xf applyAlignment="1" fillId="98" xfId="0" numFmtId="0" borderId="0" applyFont="1" fontId="102" applyFill="1">
      <alignment vertical="bottom" horizontal="center"/>
    </xf>
    <xf applyAlignment="1" fillId="99" xfId="0" numFmtId="0" borderId="0" applyFont="1" fontId="103" applyFill="1">
      <alignment vertical="bottom" horizontal="center"/>
    </xf>
    <xf fillId="100" xfId="0" numFmtId="3" borderId="0" applyFont="1" fontId="104" applyNumberFormat="1" applyFill="1"/>
    <xf fillId="101" xfId="0" numFmtId="9" borderId="0" applyFont="1" fontId="105" applyNumberFormat="1" applyFill="1"/>
    <xf applyAlignment="1" fillId="102" xfId="0" numFmtId="0" borderId="0" applyFont="1" fontId="106" applyFill="1">
      <alignment vertical="bottom" horizontal="center"/>
    </xf>
    <xf applyAlignment="1" fillId="103" xfId="0" numFmtId="0" borderId="0" applyFont="1" fontId="107" applyFill="1">
      <alignment vertical="bottom" horizontal="center"/>
    </xf>
    <xf applyAlignment="1" fillId="0" xfId="0" numFmtId="0" borderId="0" applyFont="1" fontId="108">
      <alignment vertical="bottom" horizontal="center" wrapText="1"/>
    </xf>
    <xf applyAlignment="1" fillId="104" xfId="0" numFmtId="0" borderId="0" applyFont="1" fontId="109" applyFill="1">
      <alignment vertical="bottom" horizontal="center" wrapText="1"/>
    </xf>
    <xf applyAlignment="1" fillId="105" xfId="0" numFmtId="0" borderId="0" applyFont="1" fontId="110" applyFill="1">
      <alignment vertical="bottom" horizontal="center"/>
    </xf>
    <xf applyAlignment="1" fillId="106" xfId="0" numFmtId="0" borderId="0" applyFont="1" fontId="111" applyFill="1">
      <alignment vertical="bottom" horizontal="center"/>
    </xf>
    <xf fillId="107" xfId="0" numFmtId="165" borderId="0" applyFont="1" fontId="112" applyNumberFormat="1" applyFill="1"/>
    <xf applyAlignment="1" fillId="108" xfId="0" numFmtId="0" borderId="0" applyFont="1" fontId="113" applyFill="1">
      <alignment vertical="center" horizontal="right"/>
    </xf>
    <xf applyAlignment="1" fillId="109" xfId="0" numFmtId="0" borderId="0" applyFont="1" fontId="114" applyFill="1">
      <alignment vertical="center" horizontal="center"/>
    </xf>
    <xf applyAlignment="1" fillId="110" xfId="0" numFmtId="3" borderId="0" applyFont="1" fontId="115" applyNumberFormat="1" applyFill="1">
      <alignment vertical="bottom" horizontal="right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Relationship Target="worksheets/sheet5.xml" Type="http://schemas.openxmlformats.org/officeDocument/2006/relationships/worksheet" Id="rId7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F2" ySplit="1.0" xSplit="5.0" activePane="bottomRight" state="frozen"/>
      <selection sqref="F1" activeCell="F1" pane="topRight"/>
      <selection sqref="A2" activeCell="A2" pane="bottomLeft"/>
      <selection sqref="F2" activeCell="F2" pane="bottomRight"/>
    </sheetView>
  </sheetViews>
  <sheetFormatPr customHeight="1" defaultColWidth="17.14" defaultRowHeight="12.75"/>
  <cols>
    <col min="1" customWidth="1" max="1" width="1.86"/>
    <col min="2" customWidth="1" max="2" width="1.43"/>
    <col min="3" customWidth="1" max="3" width="14.71"/>
    <col min="4" customWidth="1" max="4" width="5.86"/>
    <col min="5" customWidth="1" max="5" width="12.14"/>
    <col min="6" customWidth="1" max="8" width="3.86"/>
    <col min="9" customWidth="1" max="9" width="3.71"/>
    <col min="10" customWidth="1" max="10" width="2.57"/>
    <col min="11" customWidth="1" max="11" width="4.71"/>
    <col min="12" customWidth="1" max="12" width="2.57"/>
    <col min="13" customWidth="1" max="13" width="4.14"/>
    <col min="14" customWidth="1" max="14" width="2.57"/>
    <col min="15" customWidth="1" max="15" width="4.57"/>
    <col min="16" customWidth="1" max="16" width="2.57"/>
    <col min="17" customWidth="1" max="17" width="4.57"/>
    <col min="18" customWidth="1" max="18" width="2.57"/>
    <col min="19" customWidth="1" max="19" width="5.43"/>
    <col min="20" customWidth="1" max="20" width="2.29"/>
    <col min="21" customWidth="1" max="21" width="4.86"/>
    <col min="22" customWidth="1" max="22" width="2.29"/>
    <col min="23" customWidth="1" max="23" width="4.71"/>
    <col min="24" customWidth="1" max="24" width="3.29"/>
    <col min="25" customWidth="1" max="25" width="4.71"/>
    <col min="26" customWidth="1" max="26" width="7.43"/>
    <col min="27" customWidth="1" max="27" width="1.43"/>
    <col min="28" customWidth="1" max="28" width="25.43"/>
    <col min="29" customWidth="1" max="29" width="6.0"/>
    <col min="30" customWidth="1" max="30" width="15.57"/>
    <col min="31" customWidth="1" max="31" width="1.86"/>
  </cols>
  <sheetData>
    <row r="1">
      <c t="s" s="119" r="A1">
        <v>0</v>
      </c>
      <c t="s" s="119" r="B1">
        <v>1</v>
      </c>
      <c t="s" s="119" r="C1">
        <v>2</v>
      </c>
      <c t="s" s="119" r="D1">
        <v>3</v>
      </c>
      <c t="s" s="119" r="E1">
        <v>4</v>
      </c>
      <c t="s" s="119" r="F1">
        <v>5</v>
      </c>
      <c t="s" s="119" r="G1">
        <v>6</v>
      </c>
      <c t="s" s="119" r="H1">
        <v>7</v>
      </c>
      <c t="s" s="119" r="I1">
        <v>8</v>
      </c>
      <c t="s" s="119" r="J1">
        <v>9</v>
      </c>
      <c t="s" s="119" r="K1">
        <v>10</v>
      </c>
      <c t="s" s="119" r="L1">
        <v>9</v>
      </c>
      <c t="s" s="119" r="M1">
        <v>11</v>
      </c>
      <c t="s" s="119" r="N1">
        <v>9</v>
      </c>
      <c t="s" s="119" r="O1">
        <v>12</v>
      </c>
      <c t="s" s="119" r="P1">
        <v>9</v>
      </c>
      <c t="s" s="119" r="Q1">
        <v>13</v>
      </c>
      <c t="s" s="118" r="R1">
        <v>14</v>
      </c>
      <c t="s" s="119" r="S1">
        <v>15</v>
      </c>
      <c t="s" s="119" r="T1">
        <v>16</v>
      </c>
      <c t="s" s="119" r="U1">
        <v>17</v>
      </c>
      <c t="s" s="119" r="V1">
        <v>18</v>
      </c>
      <c t="s" s="119" r="W1">
        <v>19</v>
      </c>
      <c t="s" s="119" r="X1">
        <v>20</v>
      </c>
      <c t="s" s="95" r="Y1">
        <v>21</v>
      </c>
      <c t="s" s="119" r="Z1">
        <v>22</v>
      </c>
      <c t="s" s="119" r="AA1">
        <v>23</v>
      </c>
      <c t="s" s="119" r="AB1">
        <v>24</v>
      </c>
      <c t="s" s="119" r="AC1">
        <v>25</v>
      </c>
      <c t="str" s="119" r="AD1">
        <f>C1</f>
        <v>ボーダー</v>
      </c>
      <c t="str" s="119" r="AE1">
        <f>A1</f>
        <v>レア</v>
      </c>
      <c s="10" r="AF1"/>
      <c s="10" r="AG1"/>
      <c s="10" r="AH1"/>
      <c s="10" r="AI1"/>
    </row>
    <row customHeight="1" r="2" ht="7.5">
      <c t="s" s="69" r="A2">
        <v>26</v>
      </c>
      <c s="58" r="B2">
        <v>15</v>
      </c>
      <c t="s" s="58" r="C2">
        <v>27</v>
      </c>
      <c t="s" s="90" r="D2">
        <v>28</v>
      </c>
      <c t="s" s="90" r="E2">
        <v>29</v>
      </c>
      <c s="18" r="F2">
        <v>3678</v>
      </c>
      <c s="18" r="G2">
        <v>3620</v>
      </c>
      <c s="18" r="H2">
        <v>4229</v>
      </c>
      <c s="18" r="I2"/>
      <c s="18" r="J2"/>
      <c s="18" r="K2"/>
      <c s="18" r="L2"/>
      <c s="18" r="M2"/>
      <c s="11" r="N2"/>
      <c s="18" r="O2"/>
      <c s="18" r="P2"/>
      <c s="18" r="Q2"/>
      <c s="21" r="R2"/>
      <c s="18" r="S2"/>
      <c s="18" r="T2">
        <f>S2/B2</f>
        <v>0</v>
      </c>
      <c s="18" r="U2"/>
      <c s="18" r="V2">
        <f>U2/B2</f>
        <v>0</v>
      </c>
      <c s="18" r="W2"/>
      <c s="18" r="X2">
        <f>W2/B2</f>
        <v>0</v>
      </c>
      <c s="18" r="Y2">
        <f>(S2+U2)+W2</f>
        <v>0</v>
      </c>
      <c s="90" r="Z2"/>
      <c t="s" s="90" r="AA2">
        <v>30</v>
      </c>
      <c t="s" s="90" r="AB2">
        <v>31</v>
      </c>
      <c s="90" r="AC2"/>
      <c t="str" s="58" r="AD2">
        <f>C2</f>
        <v>マリーナ・グリエフ</v>
      </c>
      <c t="str" s="69" r="AE2">
        <f>A2</f>
        <v>UR</v>
      </c>
      <c s="1" r="AF2"/>
      <c s="1" r="AG2"/>
      <c s="1" r="AH2"/>
      <c s="1" r="AI2"/>
    </row>
    <row customHeight="1" r="3" ht="7.5">
      <c t="s" s="69" r="A3">
        <v>26</v>
      </c>
      <c s="58" r="B3">
        <v>15</v>
      </c>
      <c t="s" s="58" r="C3">
        <v>32</v>
      </c>
      <c t="s" s="90" r="D3">
        <v>33</v>
      </c>
      <c t="s" s="90" r="E3">
        <v>34</v>
      </c>
      <c s="18" r="F3">
        <v>3658</v>
      </c>
      <c s="18" r="G3">
        <v>3638</v>
      </c>
      <c s="18" r="H3">
        <v>4206</v>
      </c>
      <c s="18" r="I3"/>
      <c s="18" r="J3"/>
      <c s="18" r="K3"/>
      <c s="18" r="L3"/>
      <c s="18" r="M3"/>
      <c s="11" r="N3"/>
      <c s="18" r="O3">
        <v>10774</v>
      </c>
      <c s="18" r="P3"/>
      <c s="18" r="Q3"/>
      <c s="21" r="R3"/>
      <c s="18" r="S3">
        <v>12849</v>
      </c>
      <c s="18" r="T3">
        <f>S3/B3</f>
        <v>856.6</v>
      </c>
      <c s="18" r="U3">
        <v>11860</v>
      </c>
      <c s="18" r="V3">
        <f>U3/B3</f>
        <v>790.666666666667</v>
      </c>
      <c s="18" r="W3">
        <v>15448</v>
      </c>
      <c s="18" r="X3">
        <f>W3/B3</f>
        <v>1029.86666666667</v>
      </c>
      <c s="18" r="Y3">
        <f>(S3+U3)+W3</f>
        <v>40157</v>
      </c>
      <c s="90" r="Z3"/>
      <c t="s" s="90" r="AA3">
        <v>30</v>
      </c>
      <c t="s" s="90" r="AB3">
        <v>35</v>
      </c>
      <c s="90" r="AC3"/>
      <c t="str" s="58" r="AD3">
        <f>C3</f>
        <v>伊邪那美</v>
      </c>
      <c t="str" s="69" r="AE3">
        <f>A3</f>
        <v>UR</v>
      </c>
      <c s="1" r="AF3"/>
      <c s="1" r="AG3"/>
      <c s="1" r="AH3"/>
      <c s="1" r="AI3"/>
    </row>
    <row customHeight="1" r="4" ht="7.5">
      <c t="s" s="69" r="A4">
        <v>26</v>
      </c>
      <c s="58" r="B4">
        <v>14</v>
      </c>
      <c t="s" s="58" r="C4">
        <v>36</v>
      </c>
      <c t="s" s="90" r="D4">
        <v>37</v>
      </c>
      <c t="s" s="90" r="E4">
        <v>29</v>
      </c>
      <c s="18" r="F4">
        <v>3373</v>
      </c>
      <c s="18" r="G4">
        <v>3355</v>
      </c>
      <c s="18" r="H4">
        <v>3878</v>
      </c>
      <c s="18" r="I4"/>
      <c s="18" r="J4"/>
      <c s="18" r="K4"/>
      <c s="18" r="L4"/>
      <c s="18" r="M4">
        <v>8840</v>
      </c>
      <c s="11" r="N4"/>
      <c s="18" r="O4"/>
      <c s="18" r="P4"/>
      <c s="18" r="Q4"/>
      <c s="21" r="R4"/>
      <c s="18" r="S4"/>
      <c s="18" r="T4">
        <f>S4/B4</f>
        <v>0</v>
      </c>
      <c s="18" r="U4"/>
      <c s="18" r="V4">
        <f>U4/B4</f>
        <v>0</v>
      </c>
      <c s="18" r="W4"/>
      <c s="18" r="X4">
        <f>W4/B4</f>
        <v>0</v>
      </c>
      <c s="18" r="Y4">
        <f>(S4+U4)+W4</f>
        <v>0</v>
      </c>
      <c t="s" s="90" r="Z4">
        <v>38</v>
      </c>
      <c t="s" s="90" r="AA4">
        <v>30</v>
      </c>
      <c t="s" s="90" r="AB4">
        <v>31</v>
      </c>
      <c s="90" r="AC4"/>
      <c t="str" s="58" r="AD4">
        <f>C4</f>
        <v>エリア・ペリゴール</v>
      </c>
      <c t="str" s="69" r="AE4">
        <f>A4</f>
        <v>UR</v>
      </c>
      <c s="1" r="AF4"/>
      <c s="1" r="AG4"/>
      <c s="1" r="AH4"/>
      <c s="1" r="AI4"/>
    </row>
    <row customHeight="1" r="5" ht="7.5">
      <c t="s" s="69" r="A5">
        <v>26</v>
      </c>
      <c s="58" r="B5">
        <v>14</v>
      </c>
      <c t="s" s="58" r="C5">
        <v>39</v>
      </c>
      <c t="s" s="90" r="D5">
        <v>28</v>
      </c>
      <c t="s" s="90" r="E5">
        <v>40</v>
      </c>
      <c s="18" r="F5">
        <v>3391</v>
      </c>
      <c s="18" r="G5">
        <v>3338</v>
      </c>
      <c s="18" r="H5">
        <v>3900</v>
      </c>
      <c s="18" r="I5"/>
      <c s="18" r="J5"/>
      <c s="18" r="K5"/>
      <c s="18" r="L5"/>
      <c s="18" r="M5"/>
      <c s="11" r="N5"/>
      <c s="18" r="O5"/>
      <c s="18" r="P5"/>
      <c s="18" r="Q5"/>
      <c s="21" r="R5"/>
      <c s="18" r="S5"/>
      <c s="18" r="T5">
        <f>S5/B5</f>
        <v>0</v>
      </c>
      <c s="18" r="U5"/>
      <c s="18" r="V5">
        <f>U5/B5</f>
        <v>0</v>
      </c>
      <c s="18" r="W5"/>
      <c s="18" r="X5">
        <f>W5/B5</f>
        <v>0</v>
      </c>
      <c s="18" r="Y5">
        <f>(S5+U5)+W5</f>
        <v>0</v>
      </c>
      <c t="s" s="90" r="Z5">
        <v>41</v>
      </c>
      <c t="s" s="90" r="AA5">
        <v>30</v>
      </c>
      <c t="s" s="90" r="AB5">
        <v>42</v>
      </c>
      <c s="90" r="AC5"/>
      <c t="str" s="58" r="AD5">
        <f>C5</f>
        <v>カミオ・ドウマエ</v>
      </c>
      <c t="str" s="69" r="AE5">
        <f>A5</f>
        <v>UR</v>
      </c>
      <c s="1" r="AF5"/>
      <c s="1" r="AG5"/>
      <c s="1" r="AH5"/>
      <c s="1" r="AI5"/>
    </row>
    <row customHeight="1" r="6" ht="7.5">
      <c t="s" s="60" r="A6">
        <v>43</v>
      </c>
      <c s="98" r="B6">
        <v>14</v>
      </c>
      <c t="s" s="98" r="C6">
        <v>44</v>
      </c>
      <c t="s" s="64" r="D6">
        <v>28</v>
      </c>
      <c t="s" s="64" r="E6">
        <v>45</v>
      </c>
      <c s="63" r="F6">
        <v>3278</v>
      </c>
      <c s="63" r="G6">
        <v>3260</v>
      </c>
      <c s="63" r="H6">
        <v>3769</v>
      </c>
      <c s="63" r="I6"/>
      <c s="63" r="J6"/>
      <c s="63" r="K6"/>
      <c s="63" r="L6"/>
      <c s="63" r="M6"/>
      <c s="63" r="N6"/>
      <c s="63" r="O6"/>
      <c s="63" r="P6"/>
      <c s="63" r="Q6"/>
      <c s="92" r="R6"/>
      <c s="63" r="S6">
        <v>11412</v>
      </c>
      <c s="63" r="T6">
        <f>S6/B6</f>
        <v>815.142857142857</v>
      </c>
      <c s="63" r="U6">
        <v>11040</v>
      </c>
      <c s="63" r="V6">
        <f>U6/B6</f>
        <v>788.571428571428</v>
      </c>
      <c s="63" r="W6">
        <v>13480</v>
      </c>
      <c s="63" r="X6">
        <f>W6/B6</f>
        <v>962.857142857143</v>
      </c>
      <c s="63" r="Y6">
        <f>(S6+U6)+W6</f>
        <v>35932</v>
      </c>
      <c s="64" r="Z6"/>
      <c t="s" s="64" r="AA6">
        <v>30</v>
      </c>
      <c t="s" s="64" r="AB6">
        <v>46</v>
      </c>
      <c s="64" r="AC6"/>
      <c t="str" s="98" r="AD6">
        <f>C6</f>
        <v>ヴェラ</v>
      </c>
      <c t="str" s="60" r="AE6">
        <f>A6</f>
        <v>SR</v>
      </c>
      <c s="1" r="AF6"/>
      <c s="1" r="AG6"/>
      <c s="1" r="AH6"/>
      <c s="1" r="AI6"/>
    </row>
    <row customHeight="1" r="7" ht="8.25">
      <c t="s" s="60" r="A7">
        <v>43</v>
      </c>
      <c s="98" r="B7">
        <v>14</v>
      </c>
      <c t="s" s="98" r="C7">
        <v>47</v>
      </c>
      <c t="s" s="64" r="D7">
        <v>28</v>
      </c>
      <c t="s" s="64" r="E7">
        <v>48</v>
      </c>
      <c s="63" r="F7">
        <v>3296</v>
      </c>
      <c s="63" r="G7">
        <v>3244</v>
      </c>
      <c s="63" r="H7">
        <v>3790</v>
      </c>
      <c s="63" r="I7"/>
      <c s="63" r="J7"/>
      <c s="63" r="K7">
        <v>7391</v>
      </c>
      <c s="91" r="L7">
        <f>(M7-K7)/K7</f>
        <v>0.158165336219727</v>
      </c>
      <c s="63" r="M7">
        <v>8560</v>
      </c>
      <c s="91" r="N7">
        <f>(O7-M7)/M7</f>
        <v>0.124065420560748</v>
      </c>
      <c s="63" r="O7">
        <v>9622</v>
      </c>
      <c s="63" r="P7"/>
      <c s="63" r="Q7"/>
      <c s="92" r="R7"/>
      <c s="63" r="S7">
        <v>11475</v>
      </c>
      <c s="63" r="T7">
        <f>S7/B7</f>
        <v>819.642857142857</v>
      </c>
      <c s="63" r="U7">
        <v>10986</v>
      </c>
      <c s="63" r="V7">
        <f>U7/B7</f>
        <v>784.714285714286</v>
      </c>
      <c s="63" r="W7">
        <v>13555</v>
      </c>
      <c s="63" r="X7">
        <f>W7/B7</f>
        <v>968.214285714286</v>
      </c>
      <c s="63" r="Y7">
        <f>(S7+U7)+W7</f>
        <v>36016</v>
      </c>
      <c t="s" s="64" r="Z7">
        <v>49</v>
      </c>
      <c t="s" s="64" r="AA7">
        <v>30</v>
      </c>
      <c t="s" s="64" r="AB7">
        <v>50</v>
      </c>
      <c s="64" r="AC7"/>
      <c t="str" s="98" r="AD7">
        <f>C7</f>
        <v>ガウェイン・クルーズ </v>
      </c>
      <c t="str" s="71" r="AE7">
        <f>A7</f>
        <v>SR</v>
      </c>
      <c s="1" r="AF7"/>
      <c s="1" r="AG7"/>
      <c s="1" r="AH7"/>
      <c s="1" r="AI7"/>
    </row>
    <row customHeight="1" r="8" ht="8.25">
      <c t="s" s="60" r="A8">
        <v>43</v>
      </c>
      <c s="98" r="B8">
        <v>14</v>
      </c>
      <c t="s" s="98" r="C8">
        <v>51</v>
      </c>
      <c t="s" s="64" r="D8">
        <v>37</v>
      </c>
      <c t="s" s="64" r="E8">
        <v>52</v>
      </c>
      <c s="63" r="F8"/>
      <c s="63" r="G8"/>
      <c s="63" r="H8"/>
      <c s="63" r="I8"/>
      <c s="63" r="J8"/>
      <c s="63" r="K8"/>
      <c s="91" r="L8"/>
      <c s="63" r="M8"/>
      <c s="91" r="N8"/>
      <c s="63" r="O8"/>
      <c s="63" r="P8"/>
      <c s="63" r="Q8"/>
      <c s="92" r="R8"/>
      <c s="63" r="S8">
        <v>11990</v>
      </c>
      <c s="63" r="T8">
        <f>S8/B8</f>
        <v>856.428571428572</v>
      </c>
      <c s="63" r="U8">
        <v>9142</v>
      </c>
      <c s="63" r="V8">
        <f>U8/B8</f>
        <v>653</v>
      </c>
      <c s="63" r="W8">
        <v>14276</v>
      </c>
      <c s="63" r="X8">
        <f>W8/B8</f>
        <v>1019.71428571429</v>
      </c>
      <c s="63" r="Y8">
        <f>(S8+U8)+W8</f>
        <v>35408</v>
      </c>
      <c t="s" s="64" r="Z8">
        <v>53</v>
      </c>
      <c t="s" s="64" r="AA8">
        <v>30</v>
      </c>
      <c t="s" s="64" r="AB8">
        <v>54</v>
      </c>
      <c s="64" r="AC8"/>
      <c t="str" s="98" r="AD8">
        <f>C8</f>
        <v>イングリット・フローン</v>
      </c>
      <c t="str" s="71" r="AE8">
        <f>A8</f>
        <v>SR</v>
      </c>
      <c s="1" r="AF8"/>
      <c s="1" r="AG8"/>
      <c s="1" r="AH8"/>
      <c s="1" r="AI8"/>
    </row>
    <row customHeight="1" r="9" ht="7.5">
      <c t="s" s="60" r="A9">
        <v>43</v>
      </c>
      <c s="98" r="B9">
        <v>13</v>
      </c>
      <c t="s" s="98" r="C9">
        <v>55</v>
      </c>
      <c t="s" s="64" r="D9">
        <v>28</v>
      </c>
      <c t="s" s="64" r="E9">
        <v>56</v>
      </c>
      <c s="63" r="F9">
        <v>3122</v>
      </c>
      <c s="63" r="G9">
        <v>3040</v>
      </c>
      <c s="63" r="H9">
        <v>3590</v>
      </c>
      <c s="63" r="I9">
        <v>5786</v>
      </c>
      <c s="91" r="J9">
        <f>(K9-I9)/I9</f>
        <v>0.209989630141721</v>
      </c>
      <c s="63" r="K9">
        <v>7001</v>
      </c>
      <c s="63" r="L9"/>
      <c s="63" r="M9"/>
      <c s="63" r="N9"/>
      <c s="63" r="O9"/>
      <c s="63" r="P9"/>
      <c s="63" r="Q9"/>
      <c s="92" r="R9"/>
      <c s="63" r="S9">
        <v>10869</v>
      </c>
      <c s="63" r="T9">
        <f>S9/B9</f>
        <v>836.076923076923</v>
      </c>
      <c s="63" r="U9">
        <v>10295</v>
      </c>
      <c s="63" r="V9">
        <f>U9/B9</f>
        <v>791.923076923077</v>
      </c>
      <c s="63" r="W9">
        <v>12839</v>
      </c>
      <c s="63" r="X9">
        <f>W9/B9</f>
        <v>987.615384615385</v>
      </c>
      <c s="63" r="Y9">
        <f>(S9+U9)+W9</f>
        <v>34003</v>
      </c>
      <c s="64" r="Z9"/>
      <c t="s" s="64" r="AA9">
        <v>30</v>
      </c>
      <c t="s" s="64" r="AB9">
        <v>57</v>
      </c>
      <c s="64" r="AC9"/>
      <c t="str" s="98" r="AD9">
        <f>C9</f>
        <v>アレクセイ・ベレゾフスキ</v>
      </c>
      <c t="str" s="60" r="AE9">
        <f>A9</f>
        <v>SR</v>
      </c>
      <c s="1" r="AF9"/>
      <c s="1" r="AG9"/>
      <c s="1" r="AH9"/>
      <c s="1" r="AI9"/>
    </row>
    <row customHeight="1" r="10" ht="7.5">
      <c t="s" s="60" r="A10">
        <v>43</v>
      </c>
      <c s="98" r="B10">
        <v>13</v>
      </c>
      <c t="s" s="98" r="C10">
        <v>58</v>
      </c>
      <c t="s" s="64" r="D10">
        <v>33</v>
      </c>
      <c t="s" s="64" r="E10">
        <v>59</v>
      </c>
      <c s="63" r="F10">
        <v>3190</v>
      </c>
      <c s="63" r="G10">
        <v>2979</v>
      </c>
      <c s="63" r="H10">
        <v>3669</v>
      </c>
      <c s="63" r="I10">
        <v>5912</v>
      </c>
      <c s="91" r="J10">
        <f>(K10-I10)/I10</f>
        <v>0.220906630581867</v>
      </c>
      <c s="63" r="K10">
        <v>7218</v>
      </c>
      <c s="63" r="L10"/>
      <c s="63" r="M10"/>
      <c s="63" r="N10"/>
      <c s="63" r="O10"/>
      <c s="63" r="P10"/>
      <c s="63" r="Q10">
        <v>10354</v>
      </c>
      <c s="49" r="R10">
        <f>(S10-Q10)/Q10</f>
        <v>0.082190457794089</v>
      </c>
      <c s="63" r="S10">
        <v>11205</v>
      </c>
      <c s="63" r="T10">
        <f>S10/B10</f>
        <v>861.923076923077</v>
      </c>
      <c s="63" r="U10">
        <v>9711</v>
      </c>
      <c s="63" r="V10">
        <f>U10/B10</f>
        <v>747</v>
      </c>
      <c s="63" r="W10">
        <v>13476</v>
      </c>
      <c s="63" r="X10">
        <f>W10/B10</f>
        <v>1036.61538461538</v>
      </c>
      <c s="63" r="Y10">
        <f>(S10+U10)+W10</f>
        <v>34392</v>
      </c>
      <c t="s" s="64" r="Z10">
        <v>60</v>
      </c>
      <c t="s" s="64" r="AA10">
        <v>30</v>
      </c>
      <c t="s" s="64" r="AB10">
        <v>61</v>
      </c>
      <c s="64" r="AC10"/>
      <c t="str" s="98" r="AD10">
        <f>C10</f>
        <v>シーザー・クロフォード</v>
      </c>
      <c t="str" s="60" r="AE10">
        <f>A10</f>
        <v>SR</v>
      </c>
      <c s="1" r="AF10"/>
      <c s="1" r="AG10"/>
      <c s="1" r="AH10"/>
      <c s="1" r="AI10"/>
    </row>
    <row customHeight="1" r="11" ht="7.5">
      <c t="s" s="60" r="A11">
        <v>43</v>
      </c>
      <c s="98" r="B11">
        <v>13</v>
      </c>
      <c t="s" s="98" r="C11">
        <v>62</v>
      </c>
      <c t="s" s="64" r="D11">
        <v>33</v>
      </c>
      <c t="s" s="64" r="E11">
        <v>63</v>
      </c>
      <c s="63" r="F11">
        <v>3088</v>
      </c>
      <c s="63" r="G11">
        <v>3071</v>
      </c>
      <c s="63" r="H11">
        <v>3551</v>
      </c>
      <c s="63" r="I11"/>
      <c s="63" r="J11"/>
      <c s="63" r="K11"/>
      <c s="63" r="L11"/>
      <c s="63" r="M11"/>
      <c s="63" r="N11"/>
      <c s="63" r="O11"/>
      <c s="63" r="P11"/>
      <c s="63" r="Q11"/>
      <c s="92" r="R11"/>
      <c s="63" r="S11">
        <v>10847</v>
      </c>
      <c s="63" r="T11">
        <f>S11/B11</f>
        <v>834.384615384615</v>
      </c>
      <c s="63" r="U11">
        <v>10011</v>
      </c>
      <c s="63" r="V11">
        <f>U11/B11</f>
        <v>770.076923076923</v>
      </c>
      <c s="63" r="W11">
        <v>13042</v>
      </c>
      <c s="63" r="X11">
        <f>W11/B11</f>
        <v>1003.23076923077</v>
      </c>
      <c s="63" r="Y11">
        <f>(S11+U11)+W11</f>
        <v>33900</v>
      </c>
      <c s="64" r="Z11"/>
      <c t="s" s="64" r="AA11">
        <v>30</v>
      </c>
      <c t="s" s="64" r="AB11">
        <v>64</v>
      </c>
      <c s="64" r="AC11"/>
      <c t="str" s="98" r="AD11">
        <f>C11</f>
        <v>ジェシー・スミス</v>
      </c>
      <c t="str" s="60" r="AE11">
        <f>A11</f>
        <v>SR</v>
      </c>
      <c s="1" r="AF11"/>
      <c s="1" r="AG11"/>
      <c s="1" r="AH11"/>
      <c s="1" r="AI11"/>
    </row>
    <row customHeight="1" r="12" ht="7.5">
      <c t="s" s="60" r="A12">
        <v>43</v>
      </c>
      <c s="98" r="B12">
        <v>13</v>
      </c>
      <c t="s" s="98" r="C12">
        <v>65</v>
      </c>
      <c t="s" s="64" r="D12">
        <v>37</v>
      </c>
      <c t="s" s="64" r="E12">
        <v>66</v>
      </c>
      <c s="63" r="F12">
        <v>3105</v>
      </c>
      <c s="63" r="G12">
        <v>3056</v>
      </c>
      <c s="63" r="H12">
        <v>3570</v>
      </c>
      <c s="63" r="I12">
        <v>5754</v>
      </c>
      <c s="91" r="J12">
        <f>(K12-I12)/I12</f>
        <v>0.221063607924922</v>
      </c>
      <c s="63" r="K12">
        <v>7026</v>
      </c>
      <c s="63" r="L12"/>
      <c s="63" r="M12"/>
      <c s="63" r="N12"/>
      <c s="63" r="O12">
        <v>9147</v>
      </c>
      <c s="63" r="P12"/>
      <c s="63" r="Q12"/>
      <c s="92" r="R12"/>
      <c s="63" r="S12">
        <v>10908</v>
      </c>
      <c s="63" r="T12">
        <f>S12/B12</f>
        <v>839.076923076923</v>
      </c>
      <c s="63" r="U12">
        <v>10053</v>
      </c>
      <c s="63" r="V12">
        <f>U12/B12</f>
        <v>773.307692307692</v>
      </c>
      <c s="63" r="W12">
        <v>12988</v>
      </c>
      <c s="63" r="X12">
        <f>W12/B12</f>
        <v>999.076923076923</v>
      </c>
      <c s="63" r="Y12">
        <f>(S12+U12)+W12</f>
        <v>33949</v>
      </c>
      <c s="64" r="Z12"/>
      <c t="s" s="64" r="AA12">
        <v>30</v>
      </c>
      <c t="s" s="64" r="AB12">
        <v>67</v>
      </c>
      <c s="64" r="AC12"/>
      <c t="str" s="98" r="AD12">
        <f>C12</f>
        <v>バーンズ・ウルフ</v>
      </c>
      <c t="str" s="60" r="AE12">
        <f>A12</f>
        <v>SR</v>
      </c>
      <c s="1" r="AF12"/>
      <c s="1" r="AG12"/>
      <c s="1" r="AH12"/>
      <c s="1" r="AI12"/>
    </row>
    <row customHeight="1" r="13" ht="7.5">
      <c t="s" s="60" r="A13">
        <v>43</v>
      </c>
      <c s="98" r="B13">
        <v>13</v>
      </c>
      <c t="s" s="98" r="C13">
        <v>68</v>
      </c>
      <c t="s" s="64" r="D13">
        <v>28</v>
      </c>
      <c t="s" s="64" r="E13">
        <v>69</v>
      </c>
      <c s="63" r="F13">
        <v>3156</v>
      </c>
      <c s="63" r="G13">
        <v>3010</v>
      </c>
      <c s="63" r="H13">
        <v>3629</v>
      </c>
      <c s="63" r="I13">
        <v>5849</v>
      </c>
      <c s="91" r="J13">
        <f>(K13-I13)/I13</f>
        <v>0.209950418875021</v>
      </c>
      <c s="63" r="K13">
        <v>7077</v>
      </c>
      <c s="63" r="L13"/>
      <c s="63" r="M13"/>
      <c s="63" r="N13"/>
      <c s="63" r="O13"/>
      <c s="63" r="P13"/>
      <c s="63" r="Q13"/>
      <c s="92" r="R13"/>
      <c s="63" r="S13">
        <v>10987</v>
      </c>
      <c s="63" r="T13">
        <f>S13/B13</f>
        <v>845.153846153846</v>
      </c>
      <c s="63" r="U13">
        <v>10193</v>
      </c>
      <c s="63" r="V13">
        <f>U13/B13</f>
        <v>784.076923076923</v>
      </c>
      <c s="63" r="W13">
        <v>12979</v>
      </c>
      <c s="63" r="X13">
        <f>W13/B13</f>
        <v>998.384615384615</v>
      </c>
      <c s="63" r="Y13">
        <f>(S13+U13)+W13</f>
        <v>34159</v>
      </c>
      <c t="s" s="64" r="Z13">
        <v>70</v>
      </c>
      <c t="s" s="64" r="AA13">
        <v>30</v>
      </c>
      <c t="s" s="64" r="AB13">
        <v>71</v>
      </c>
      <c s="64" r="AC13"/>
      <c t="str" s="98" r="AD13">
        <f>C13</f>
        <v>リディア・ブライアーズ</v>
      </c>
      <c t="str" s="60" r="AE13">
        <f>A13</f>
        <v>SR</v>
      </c>
      <c s="1" r="AF13"/>
      <c s="1" r="AG13"/>
      <c s="1" r="AH13"/>
      <c s="1" r="AI13"/>
    </row>
    <row customHeight="1" r="14" ht="7.5">
      <c t="s" s="60" r="A14">
        <v>43</v>
      </c>
      <c s="98" r="B14">
        <v>13</v>
      </c>
      <c t="s" s="98" r="C14">
        <v>72</v>
      </c>
      <c t="s" s="64" r="D14">
        <v>37</v>
      </c>
      <c t="s" s="64" r="E14">
        <v>73</v>
      </c>
      <c s="63" r="F14">
        <v>3139</v>
      </c>
      <c s="63" r="G14">
        <v>3025</v>
      </c>
      <c s="63" r="H14">
        <v>3610</v>
      </c>
      <c s="63" r="I14"/>
      <c s="63" r="J14"/>
      <c s="63" r="K14"/>
      <c s="63" r="L14"/>
      <c s="63" r="M14">
        <v>8227</v>
      </c>
      <c s="63" r="N14"/>
      <c s="63" r="O14"/>
      <c s="63" r="P14"/>
      <c s="63" r="Q14"/>
      <c s="92" r="R14"/>
      <c s="63" r="S14">
        <v>11028</v>
      </c>
      <c s="63" r="T14">
        <f>S14/B14</f>
        <v>848.307692307692</v>
      </c>
      <c s="63" r="U14">
        <v>9951</v>
      </c>
      <c s="63" r="V14">
        <f>U14/B14</f>
        <v>765.461538461538</v>
      </c>
      <c s="63" r="W14">
        <v>13133</v>
      </c>
      <c s="63" r="X14">
        <f>W14/B14</f>
        <v>1010.23076923077</v>
      </c>
      <c s="63" r="Y14">
        <f>(S14+U14)+W14</f>
        <v>34112</v>
      </c>
      <c s="64" r="Z14"/>
      <c t="s" s="64" r="AA14">
        <v>30</v>
      </c>
      <c t="s" s="64" r="AB14">
        <v>74</v>
      </c>
      <c s="64" r="AC14"/>
      <c t="str" s="98" r="AD14">
        <f>C14</f>
        <v>レティシア・アルダン</v>
      </c>
      <c t="str" s="60" r="AE14">
        <f>A14</f>
        <v>SR</v>
      </c>
      <c s="1" r="AF14"/>
      <c s="1" r="AG14"/>
      <c s="1" r="AH14"/>
      <c s="1" r="AI14"/>
    </row>
    <row customHeight="1" r="15" ht="7.5">
      <c t="s" s="60" r="A15">
        <v>43</v>
      </c>
      <c s="98" r="B15">
        <v>13</v>
      </c>
      <c t="s" s="98" r="C15">
        <v>75</v>
      </c>
      <c t="s" s="64" r="D15">
        <v>28</v>
      </c>
      <c t="s" s="64" r="E15">
        <v>76</v>
      </c>
      <c s="63" r="F15"/>
      <c s="63" r="G15"/>
      <c s="63" r="H15"/>
      <c s="63" r="I15"/>
      <c s="63" r="J15"/>
      <c s="63" r="K15"/>
      <c s="63" r="L15"/>
      <c s="63" r="M15"/>
      <c s="63" r="N15"/>
      <c s="63" r="O15"/>
      <c s="63" r="P15"/>
      <c s="63" r="Q15"/>
      <c s="92" r="R15"/>
      <c s="63" r="S15"/>
      <c s="63" r="T15">
        <f>S15/B15</f>
        <v>0</v>
      </c>
      <c s="63" r="U15"/>
      <c s="63" r="V15">
        <f>U15/B15</f>
        <v>0</v>
      </c>
      <c s="63" r="W15"/>
      <c s="63" r="X15">
        <f>W15/B15</f>
        <v>0</v>
      </c>
      <c s="63" r="Y15">
        <f>(S15+U15)+W15</f>
        <v>0</v>
      </c>
      <c s="64" r="Z15"/>
      <c t="s" s="64" r="AA15">
        <v>30</v>
      </c>
      <c t="s" s="64" r="AB15">
        <v>77</v>
      </c>
      <c s="64" r="AC15"/>
      <c t="str" s="98" r="AD15">
        <f>C15</f>
        <v>助太刀屋小六 </v>
      </c>
      <c t="str" s="60" r="AE15">
        <f>A15</f>
        <v>SR</v>
      </c>
      <c s="1" r="AF15"/>
      <c s="1" r="AG15"/>
      <c s="1" r="AH15"/>
      <c s="1" r="AI15"/>
    </row>
    <row customHeight="1" r="16" ht="7.5">
      <c t="s" s="60" r="A16">
        <v>43</v>
      </c>
      <c s="98" r="B16">
        <v>12</v>
      </c>
      <c t="s" s="98" r="C16">
        <v>78</v>
      </c>
      <c t="s" s="64" r="D16">
        <v>33</v>
      </c>
      <c t="s" s="64" r="E16">
        <v>79</v>
      </c>
      <c s="63" r="F16">
        <v>2880</v>
      </c>
      <c s="63" r="G16">
        <v>2718</v>
      </c>
      <c s="63" r="H16">
        <v>3312</v>
      </c>
      <c s="63" r="I16">
        <v>5337</v>
      </c>
      <c s="91" r="J16">
        <f>(K16-I16)/I16</f>
        <v>0.220910623946037</v>
      </c>
      <c s="63" r="K16">
        <v>6516</v>
      </c>
      <c s="63" r="L16"/>
      <c s="63" r="M16"/>
      <c s="63" r="N16"/>
      <c s="63" r="O16">
        <v>8482</v>
      </c>
      <c s="91" r="P16">
        <f>(Q16-O16)/O16</f>
        <v>0.102098561659986</v>
      </c>
      <c s="63" r="Q16">
        <v>9348</v>
      </c>
      <c s="49" r="R16">
        <f>(S16-Q16)/Q16</f>
        <v>0.082156611039795</v>
      </c>
      <c s="63" r="S16">
        <v>10116</v>
      </c>
      <c s="63" r="T16">
        <f>S16/B16</f>
        <v>843</v>
      </c>
      <c s="63" r="U16">
        <v>8860</v>
      </c>
      <c s="63" r="V16">
        <f>U16/B16</f>
        <v>738.333333333333</v>
      </c>
      <c s="63" r="W16">
        <v>12164</v>
      </c>
      <c s="63" r="X16">
        <f>W16/B16</f>
        <v>1013.66666666667</v>
      </c>
      <c s="63" r="Y16">
        <f>(S16+U16)+W16</f>
        <v>31140</v>
      </c>
      <c t="s" s="64" r="Z16">
        <v>80</v>
      </c>
      <c t="s" s="64" r="AA16">
        <v>30</v>
      </c>
      <c t="s" s="64" r="AB16">
        <v>81</v>
      </c>
      <c s="64" r="AC16"/>
      <c t="str" s="98" r="AD16">
        <f>C16</f>
        <v>アレクサンドラ・ミレー</v>
      </c>
      <c t="str" s="60" r="AE16">
        <f>A16</f>
        <v>SR</v>
      </c>
      <c s="1" r="AF16"/>
      <c s="1" r="AG16"/>
      <c s="1" r="AH16"/>
      <c s="1" r="AI16"/>
    </row>
    <row customHeight="1" r="17" ht="7.5">
      <c t="s" s="60" r="A17">
        <v>43</v>
      </c>
      <c s="98" r="B17">
        <v>12</v>
      </c>
      <c t="s" s="98" r="C17">
        <v>82</v>
      </c>
      <c t="s" s="64" r="D17">
        <v>33</v>
      </c>
      <c t="s" s="64" r="E17">
        <v>83</v>
      </c>
      <c s="63" r="F17">
        <v>2818</v>
      </c>
      <c s="63" r="G17">
        <v>2774</v>
      </c>
      <c s="63" r="H17">
        <v>3241</v>
      </c>
      <c s="63" r="I17"/>
      <c s="63" r="J17"/>
      <c s="63" r="K17">
        <v>6376</v>
      </c>
      <c s="63" r="L17"/>
      <c s="63" r="M17"/>
      <c s="63" r="N17"/>
      <c s="63" r="O17">
        <v>8300</v>
      </c>
      <c s="63" r="P17"/>
      <c s="63" r="Q17"/>
      <c s="92" r="R17"/>
      <c s="63" r="S17">
        <v>9898</v>
      </c>
      <c s="63" r="T17">
        <f>S17/B17</f>
        <v>824.833333333333</v>
      </c>
      <c s="63" r="U17">
        <v>9043</v>
      </c>
      <c s="63" r="V17">
        <f>U17/B17</f>
        <v>753.583333333333</v>
      </c>
      <c s="63" r="W17">
        <v>11904</v>
      </c>
      <c s="63" r="X17">
        <f>W17/B17</f>
        <v>992</v>
      </c>
      <c s="63" r="Y17">
        <f>(S17+U17)+W17</f>
        <v>30845</v>
      </c>
      <c s="64" r="Z17"/>
      <c t="s" s="64" r="AA17">
        <v>30</v>
      </c>
      <c t="s" s="64" r="AB17">
        <v>84</v>
      </c>
      <c s="64" r="AC17"/>
      <c t="str" s="98" r="AD17">
        <f>C17</f>
        <v>シース・クリスティ</v>
      </c>
      <c t="str" s="60" r="AE17">
        <f>A17</f>
        <v>SR</v>
      </c>
      <c s="1" r="AF17"/>
      <c s="1" r="AG17"/>
      <c s="1" r="AH17"/>
      <c s="1" r="AI17"/>
    </row>
    <row customHeight="1" r="18" ht="7.5">
      <c t="s" s="60" r="A18">
        <v>43</v>
      </c>
      <c s="98" r="B18">
        <v>12</v>
      </c>
      <c t="s" s="98" r="C18">
        <v>85</v>
      </c>
      <c t="s" s="64" r="D18">
        <v>37</v>
      </c>
      <c t="s" s="64" r="E18">
        <v>86</v>
      </c>
      <c s="63" r="F18">
        <v>2865</v>
      </c>
      <c s="63" r="G18">
        <v>2732</v>
      </c>
      <c s="63" r="H18">
        <v>3294</v>
      </c>
      <c s="63" r="I18">
        <v>5310</v>
      </c>
      <c s="91" r="J18">
        <f>(K18-I18)/I18</f>
        <v>0.22090395480226</v>
      </c>
      <c s="63" r="K18">
        <v>6483</v>
      </c>
      <c s="91" r="L18">
        <f>(M18-K18)/K18</f>
        <v>0.158105815209008</v>
      </c>
      <c s="63" r="M18">
        <v>7508</v>
      </c>
      <c s="91" r="N18">
        <f>(O18-M18)/M18</f>
        <v>0.124134256792754</v>
      </c>
      <c s="63" r="O18">
        <v>8440</v>
      </c>
      <c s="91" r="P18">
        <f>(Q18-O18)/O18</f>
        <v>0.102014218009479</v>
      </c>
      <c s="63" r="Q18">
        <v>9301</v>
      </c>
      <c s="49" r="R18">
        <f>(S18-Q18)/Q18</f>
        <v>0.08214170519299</v>
      </c>
      <c s="63" r="S18">
        <v>10065</v>
      </c>
      <c s="63" r="T18">
        <f>S18/B18</f>
        <v>838.75</v>
      </c>
      <c s="63" r="U18">
        <v>8987</v>
      </c>
      <c s="63" r="V18">
        <f>U18/B18</f>
        <v>748.916666666667</v>
      </c>
      <c s="63" r="W18">
        <v>11984</v>
      </c>
      <c s="63" r="X18">
        <f>W18/B18</f>
        <v>998.666666666667</v>
      </c>
      <c s="63" r="Y18">
        <f>(S18+U18)+W18</f>
        <v>31036</v>
      </c>
      <c t="s" s="64" r="Z18">
        <v>87</v>
      </c>
      <c t="s" s="64" r="AA18">
        <v>30</v>
      </c>
      <c t="s" s="64" r="AB18">
        <v>88</v>
      </c>
      <c s="64" r="AC18"/>
      <c t="str" s="98" r="AD18">
        <f>C18</f>
        <v>フリーデ・アイヒマン</v>
      </c>
      <c t="str" s="60" r="AE18">
        <f>A18</f>
        <v>SR</v>
      </c>
      <c s="1" r="AF18"/>
      <c s="1" r="AG18"/>
      <c s="1" r="AH18"/>
      <c s="1" r="AI18"/>
    </row>
    <row customHeight="1" r="19" ht="7.5">
      <c t="s" s="60" r="A19">
        <v>43</v>
      </c>
      <c s="98" r="B19">
        <v>12</v>
      </c>
      <c t="s" s="98" r="C19">
        <v>89</v>
      </c>
      <c t="s" s="64" r="D19">
        <v>37</v>
      </c>
      <c t="s" s="64" r="E19">
        <v>63</v>
      </c>
      <c s="63" r="F19">
        <v>2834</v>
      </c>
      <c s="63" r="G19">
        <v>2760</v>
      </c>
      <c s="63" r="H19">
        <v>3259</v>
      </c>
      <c s="63" r="I19">
        <v>5252</v>
      </c>
      <c s="63" r="J19"/>
      <c s="63" r="K19"/>
      <c s="63" r="L19"/>
      <c s="63" r="M19"/>
      <c s="63" r="N19"/>
      <c s="63" r="O19"/>
      <c s="63" r="P19"/>
      <c s="63" r="Q19"/>
      <c s="92" r="R19"/>
      <c s="63" r="S19">
        <v>9956</v>
      </c>
      <c s="63" r="T19">
        <f>S19/B19</f>
        <v>829.666666666667</v>
      </c>
      <c s="63" r="U19">
        <v>9079</v>
      </c>
      <c s="63" r="V19">
        <f>U19/B19</f>
        <v>756.583333333333</v>
      </c>
      <c s="63" r="W19">
        <v>11856</v>
      </c>
      <c s="63" r="X19">
        <f>W19/B19</f>
        <v>988</v>
      </c>
      <c s="63" r="Y19">
        <f>(S19+U19)+W19</f>
        <v>30891</v>
      </c>
      <c s="64" r="Z19"/>
      <c t="s" s="64" r="AA19">
        <v>30</v>
      </c>
      <c t="s" s="64" r="AB19">
        <v>64</v>
      </c>
      <c s="64" r="AC19"/>
      <c t="str" s="98" r="AD19">
        <f>C19</f>
        <v>マリアナ・タルコフスキ</v>
      </c>
      <c t="str" s="60" r="AE19">
        <f>A19</f>
        <v>SR</v>
      </c>
      <c s="1" r="AF19"/>
      <c s="1" r="AG19"/>
      <c s="1" r="AH19"/>
      <c s="1" r="AI19"/>
    </row>
    <row customHeight="1" r="20" ht="7.5">
      <c t="s" s="60" r="A20">
        <v>43</v>
      </c>
      <c s="98" r="B20">
        <v>12</v>
      </c>
      <c t="s" s="98" r="C20">
        <v>90</v>
      </c>
      <c t="s" s="64" r="D20">
        <v>33</v>
      </c>
      <c t="s" s="64" r="E20">
        <v>91</v>
      </c>
      <c s="63" r="F20"/>
      <c s="63" r="G20"/>
      <c s="63" r="H20"/>
      <c s="63" r="I20"/>
      <c s="63" r="J20"/>
      <c s="63" r="K20"/>
      <c s="63" r="L20"/>
      <c s="63" r="M20"/>
      <c s="63" r="N20"/>
      <c s="63" r="O20"/>
      <c s="63" r="P20"/>
      <c s="63" r="Q20"/>
      <c s="92" r="R20"/>
      <c s="63" r="S20"/>
      <c s="63" r="T20">
        <f>S20/B20</f>
        <v>0</v>
      </c>
      <c s="63" r="U20"/>
      <c s="63" r="V20">
        <f>U20/B20</f>
        <v>0</v>
      </c>
      <c s="63" r="W20"/>
      <c s="63" r="X20">
        <f>W20/B20</f>
        <v>0</v>
      </c>
      <c s="63" r="Y20">
        <f>(S20+U20)+W20</f>
        <v>0</v>
      </c>
      <c s="64" r="Z20"/>
      <c t="s" s="64" r="AA20">
        <v>30</v>
      </c>
      <c t="s" s="64" r="AB20">
        <v>92</v>
      </c>
      <c s="64" r="AC20"/>
      <c t="str" s="98" r="AD20">
        <f>C20</f>
        <v>ミフネ・クロード</v>
      </c>
      <c t="str" s="60" r="AE20">
        <f>A20</f>
        <v>SR</v>
      </c>
      <c s="1" r="AF20"/>
      <c s="1" r="AG20"/>
      <c s="1" r="AH20"/>
      <c s="1" r="AI20"/>
    </row>
    <row customHeight="1" r="21" ht="7.5">
      <c t="s" s="60" r="A21">
        <v>43</v>
      </c>
      <c s="98" r="B21">
        <v>12</v>
      </c>
      <c t="s" s="98" r="C21">
        <v>93</v>
      </c>
      <c t="s" s="64" r="D21">
        <v>28</v>
      </c>
      <c t="s" s="64" r="E21">
        <v>94</v>
      </c>
      <c s="63" r="F21"/>
      <c s="63" r="G21"/>
      <c s="63" r="H21"/>
      <c s="63" r="I21"/>
      <c s="63" r="J21"/>
      <c s="63" r="K21"/>
      <c s="63" r="L21"/>
      <c s="63" r="M21">
        <v>7280</v>
      </c>
      <c s="63" r="N21"/>
      <c s="63" r="O21"/>
      <c s="63" r="P21"/>
      <c s="63" r="Q21"/>
      <c s="92" r="R21"/>
      <c s="63" r="S21">
        <v>9758</v>
      </c>
      <c s="63" r="T21">
        <f>S21/B21</f>
        <v>813.166666666667</v>
      </c>
      <c s="63" r="U21">
        <v>9441</v>
      </c>
      <c s="63" r="V21">
        <f>U21/B21</f>
        <v>786.75</v>
      </c>
      <c s="63" r="W21">
        <v>11527</v>
      </c>
      <c s="63" r="X21">
        <f>W21/B21</f>
        <v>960.583333333333</v>
      </c>
      <c s="63" r="Y21">
        <f>(S21+U21)+W21</f>
        <v>30726</v>
      </c>
      <c s="64" r="Z21"/>
      <c t="s" s="64" r="AA21">
        <v>30</v>
      </c>
      <c t="s" s="64" r="AB21">
        <v>95</v>
      </c>
      <c s="64" r="AC21"/>
      <c t="str" s="98" r="AD21">
        <f>C21</f>
        <v>ラインハルト・バスラー</v>
      </c>
      <c t="str" s="60" r="AE21">
        <f>A21</f>
        <v>SR</v>
      </c>
      <c s="1" r="AF21"/>
      <c s="1" r="AG21"/>
      <c s="1" r="AH21"/>
      <c s="1" r="AI21"/>
    </row>
    <row customHeight="1" r="22" ht="7.5">
      <c t="s" s="60" r="A22">
        <v>43</v>
      </c>
      <c s="98" r="B22">
        <v>12</v>
      </c>
      <c t="s" s="98" r="C22">
        <v>96</v>
      </c>
      <c t="s" s="64" r="D22">
        <v>37</v>
      </c>
      <c t="s" s="64" r="E22">
        <v>97</v>
      </c>
      <c s="63" r="F22">
        <v>2911</v>
      </c>
      <c s="63" r="G22">
        <v>2690</v>
      </c>
      <c s="63" r="H22">
        <v>3348</v>
      </c>
      <c s="63" r="I22">
        <v>5395</v>
      </c>
      <c s="91" r="J22">
        <f>(K22-I22)/I22</f>
        <v>0.2209453197405</v>
      </c>
      <c s="63" r="K22">
        <v>6587</v>
      </c>
      <c s="91" r="L22">
        <f>(M22-K22)/K22</f>
        <v>0.158190374981023</v>
      </c>
      <c s="63" r="M22">
        <v>7629</v>
      </c>
      <c s="91" r="N22">
        <f>(O22-M22)/M22</f>
        <v>0.124000524315113</v>
      </c>
      <c s="63" r="O22">
        <v>8575</v>
      </c>
      <c s="91" r="P22">
        <f>(Q22-O22)/O22</f>
        <v>0.102040816326531</v>
      </c>
      <c s="63" r="Q22">
        <v>9450</v>
      </c>
      <c s="49" r="R22">
        <f>(S22-Q22)/Q22</f>
        <v>0.082222222222222</v>
      </c>
      <c s="63" r="S22">
        <v>10227</v>
      </c>
      <c s="63" r="T22">
        <f>S22/B22</f>
        <v>852.25</v>
      </c>
      <c s="63" r="U22">
        <v>8849</v>
      </c>
      <c s="63" r="V22">
        <f>U22/B22</f>
        <v>737.416666666667</v>
      </c>
      <c s="63" r="W22">
        <v>12180</v>
      </c>
      <c s="63" r="X22">
        <f>W22/B22</f>
        <v>1015</v>
      </c>
      <c s="63" r="Y22">
        <f>(S22+U22)+W22</f>
        <v>31256</v>
      </c>
      <c t="s" s="64" r="Z22">
        <v>98</v>
      </c>
      <c t="s" s="64" r="AA22">
        <v>30</v>
      </c>
      <c t="s" s="64" r="AB22">
        <v>99</v>
      </c>
      <c s="64" r="AC22"/>
      <c t="str" s="98" r="AD22">
        <f>C22</f>
        <v>ラナ・ビーチャム </v>
      </c>
      <c t="str" s="60" r="AE22">
        <f>A22</f>
        <v>SR</v>
      </c>
      <c s="1" r="AF22"/>
      <c s="1" r="AG22"/>
      <c s="1" r="AH22"/>
      <c s="1" r="AI22"/>
    </row>
    <row customHeight="1" r="23" ht="7.5">
      <c t="s" s="60" r="A23">
        <v>43</v>
      </c>
      <c s="98" r="B23">
        <v>12</v>
      </c>
      <c t="s" s="98" r="C23">
        <v>100</v>
      </c>
      <c t="s" s="64" r="D23">
        <v>33</v>
      </c>
      <c t="s" s="64" r="E23">
        <v>94</v>
      </c>
      <c s="63" r="F23">
        <v>2849</v>
      </c>
      <c s="63" r="G23">
        <v>2746</v>
      </c>
      <c s="63" r="H23">
        <v>3276</v>
      </c>
      <c s="63" r="I23"/>
      <c s="63" r="J23"/>
      <c s="63" r="K23">
        <v>6646</v>
      </c>
      <c s="63" r="L23"/>
      <c s="63" r="M23"/>
      <c s="63" r="N23"/>
      <c s="63" r="O23"/>
      <c s="63" r="P23"/>
      <c s="63" r="Q23"/>
      <c s="92" r="R23"/>
      <c s="63" r="S23">
        <v>10007</v>
      </c>
      <c s="63" r="T23">
        <f>S23/B23</f>
        <v>833.916666666667</v>
      </c>
      <c s="63" r="U23">
        <v>8952</v>
      </c>
      <c s="63" r="V23">
        <f>U23/B23</f>
        <v>746</v>
      </c>
      <c s="63" r="W23">
        <v>12032</v>
      </c>
      <c s="63" r="X23">
        <f>W23/B23</f>
        <v>1002.66666666667</v>
      </c>
      <c s="63" r="Y23">
        <f>(S23+U23)+W23</f>
        <v>30991</v>
      </c>
      <c s="64" r="Z23"/>
      <c t="s" s="64" r="AA23">
        <v>30</v>
      </c>
      <c t="s" s="64" r="AB23">
        <v>95</v>
      </c>
      <c s="64" r="AC23"/>
      <c t="str" s="98" r="AD23">
        <f>C23</f>
        <v>月岡・ロックハート・迅雷</v>
      </c>
      <c t="str" s="60" r="AE23">
        <f>A23</f>
        <v>SR</v>
      </c>
      <c s="1" r="AF23"/>
      <c s="1" r="AG23"/>
      <c s="1" r="AH23"/>
      <c s="1" r="AI23"/>
    </row>
    <row customHeight="1" r="24" ht="7.5">
      <c t="s" s="108" r="A24">
        <v>101</v>
      </c>
      <c s="16" r="B24">
        <v>11</v>
      </c>
      <c t="s" s="3" r="C24">
        <v>102</v>
      </c>
      <c t="s" s="16" r="D24">
        <v>33</v>
      </c>
      <c t="s" s="16" r="E24">
        <v>103</v>
      </c>
      <c s="3" r="F24">
        <v>2444</v>
      </c>
      <c s="3" r="G24">
        <v>2480</v>
      </c>
      <c s="3" r="H24">
        <v>2811</v>
      </c>
      <c s="3" r="I24"/>
      <c s="3" r="J24"/>
      <c s="3" r="K24"/>
      <c s="3" r="L24"/>
      <c s="3" r="M24"/>
      <c s="3" r="N24"/>
      <c s="3" r="O24"/>
      <c s="3" r="P24"/>
      <c s="3" r="Q24"/>
      <c s="5" r="R24"/>
      <c s="3" r="S24">
        <v>8698</v>
      </c>
      <c s="3" r="T24">
        <f>S24/B24</f>
        <v>790.727272727273</v>
      </c>
      <c s="3" r="U24">
        <v>8191</v>
      </c>
      <c s="3" r="V24">
        <f>U24/B24</f>
        <v>744.636363636364</v>
      </c>
      <c s="3" r="W24">
        <v>10460</v>
      </c>
      <c s="3" r="X24">
        <f>W24/B24</f>
        <v>950.909090909091</v>
      </c>
      <c s="3" r="Y24">
        <f>(S24+U24)+W24</f>
        <v>27349</v>
      </c>
      <c t="s" s="16" r="Z24">
        <v>104</v>
      </c>
      <c t="s" s="16" r="AA24">
        <v>30</v>
      </c>
      <c t="s" s="16" r="AB24">
        <v>105</v>
      </c>
      <c s="16" r="AC24"/>
      <c t="str" s="16" r="AD24">
        <f>C24</f>
        <v>クラウド・マクシムス</v>
      </c>
      <c t="str" s="108" r="AE24">
        <f>A24</f>
        <v>HR</v>
      </c>
      <c s="1" r="AF24"/>
      <c s="1" r="AG24"/>
      <c s="1" r="AH24"/>
      <c s="1" r="AI24"/>
    </row>
    <row customHeight="1" r="25" ht="7.5">
      <c t="s" s="108" r="A25">
        <v>101</v>
      </c>
      <c s="16" r="B25">
        <v>10</v>
      </c>
      <c t="s" s="16" r="C25">
        <v>106</v>
      </c>
      <c t="s" s="16" r="D25">
        <v>37</v>
      </c>
      <c t="s" s="16" r="E25">
        <v>107</v>
      </c>
      <c s="3" r="F25">
        <v>2224</v>
      </c>
      <c s="3" r="G25">
        <v>2229</v>
      </c>
      <c s="3" r="H25">
        <v>2557</v>
      </c>
      <c s="3" r="I25">
        <v>3863</v>
      </c>
      <c s="3" r="J25"/>
      <c s="3" r="K25"/>
      <c s="3" r="L25"/>
      <c s="3" r="M25"/>
      <c s="3" r="N25"/>
      <c s="3" r="O25"/>
      <c s="3" r="P25"/>
      <c s="3" r="Q25"/>
      <c s="5" r="R25"/>
      <c s="3" r="S25">
        <v>7916</v>
      </c>
      <c s="3" r="T25">
        <f>S25/B25</f>
        <v>791.6</v>
      </c>
      <c s="3" r="U25">
        <v>7429</v>
      </c>
      <c s="3" r="V25">
        <f>U25/B25</f>
        <v>742.9</v>
      </c>
      <c s="3" r="W25">
        <v>9425</v>
      </c>
      <c s="3" r="X25">
        <f>W25/B25</f>
        <v>942.5</v>
      </c>
      <c s="3" r="Y25">
        <f>(S25+U25)+W25</f>
        <v>24770</v>
      </c>
      <c s="16" r="Z25"/>
      <c t="s" s="16" r="AA25">
        <v>30</v>
      </c>
      <c t="s" s="16" r="AB25">
        <v>108</v>
      </c>
      <c s="16" r="AC25"/>
      <c t="str" s="16" r="AD25">
        <f>C25</f>
        <v>ヴァネッサ・クラリス</v>
      </c>
      <c t="str" s="108" r="AE25">
        <f>A25</f>
        <v>HR</v>
      </c>
      <c s="1" r="AF25"/>
      <c s="1" r="AG25"/>
      <c s="1" r="AH25"/>
      <c s="1" r="AI25"/>
    </row>
    <row customHeight="1" r="26" ht="7.5">
      <c t="s" s="108" r="A26">
        <v>101</v>
      </c>
      <c s="16" r="B26">
        <v>10</v>
      </c>
      <c t="s" s="3" r="C26">
        <v>109</v>
      </c>
      <c t="s" s="16" r="D26">
        <v>37</v>
      </c>
      <c t="s" s="3" r="E26">
        <v>110</v>
      </c>
      <c s="3" r="F26"/>
      <c s="3" r="G26"/>
      <c s="3" r="H26"/>
      <c s="3" r="I26"/>
      <c s="3" r="J26"/>
      <c s="3" r="K26"/>
      <c s="3" r="L26"/>
      <c s="3" r="M26"/>
      <c s="3" r="N26"/>
      <c s="3" r="O26"/>
      <c s="3" r="P26"/>
      <c s="3" r="Q26"/>
      <c s="5" r="R26"/>
      <c s="3" r="S26">
        <v>7727</v>
      </c>
      <c s="3" r="T26">
        <f>S26/B26</f>
        <v>772.7</v>
      </c>
      <c s="3" r="U26">
        <v>7409</v>
      </c>
      <c s="3" r="V26">
        <f>U26/B26</f>
        <v>740.9</v>
      </c>
      <c s="3" r="W26">
        <v>9679</v>
      </c>
      <c s="3" r="X26">
        <f>W26/B26</f>
        <v>967.9</v>
      </c>
      <c s="3" r="Y26">
        <f>(S26+U26)+W26</f>
        <v>24815</v>
      </c>
      <c t="s" s="16" r="Z26">
        <v>111</v>
      </c>
      <c t="s" s="16" r="AA26">
        <v>30</v>
      </c>
      <c t="s" s="16" r="AB26">
        <v>112</v>
      </c>
      <c s="16" r="AC26"/>
      <c t="str" s="16" r="AD26">
        <f>C26</f>
        <v>エイプリル・コレット</v>
      </c>
      <c t="str" s="108" r="AE26">
        <f>A26</f>
        <v>HR</v>
      </c>
      <c s="1" r="AF26"/>
      <c s="1" r="AG26"/>
      <c s="1" r="AH26"/>
      <c s="1" r="AI26"/>
    </row>
    <row customHeight="1" r="27" ht="7.5">
      <c t="s" s="108" r="A27">
        <v>101</v>
      </c>
      <c s="16" r="B27">
        <v>10</v>
      </c>
      <c t="s" s="3" r="C27">
        <v>113</v>
      </c>
      <c t="s" s="16" r="D27">
        <v>28</v>
      </c>
      <c t="s" s="3" r="E27">
        <v>114</v>
      </c>
      <c s="3" r="F27">
        <v>2239</v>
      </c>
      <c s="3" r="G27">
        <v>2215</v>
      </c>
      <c s="3" r="H27">
        <v>2574</v>
      </c>
      <c s="3" r="I27"/>
      <c s="3" r="J27"/>
      <c s="3" r="K27">
        <v>4705</v>
      </c>
      <c s="11" r="L27">
        <f>(M27-K27)/K27</f>
        <v>0.19596174282678</v>
      </c>
      <c s="3" r="M27">
        <v>5627</v>
      </c>
      <c s="3" r="N27"/>
      <c s="3" r="O27"/>
      <c s="3" r="P27"/>
      <c s="3" r="Q27"/>
      <c s="5" r="R27"/>
      <c s="3" r="S27">
        <v>7897</v>
      </c>
      <c s="3" r="T27">
        <f>S27/B27</f>
        <v>789.7</v>
      </c>
      <c s="3" r="U27">
        <v>7600</v>
      </c>
      <c s="3" r="V27">
        <f>U27/B27</f>
        <v>760</v>
      </c>
      <c s="3" r="W27">
        <v>9327</v>
      </c>
      <c s="3" r="X27">
        <f>W27/B27</f>
        <v>932.7</v>
      </c>
      <c s="3" r="Y27">
        <f>(S27+U27)+W27</f>
        <v>24824</v>
      </c>
      <c s="16" r="Z27"/>
      <c t="s" s="16" r="AA27">
        <v>30</v>
      </c>
      <c t="s" s="16" r="AB27">
        <v>115</v>
      </c>
      <c s="16" r="AC27"/>
      <c t="str" s="16" r="AD27">
        <f>C27</f>
        <v>オリガ・ロバーノフ</v>
      </c>
      <c t="str" s="108" r="AE27">
        <f>A27</f>
        <v>HR</v>
      </c>
      <c s="1" r="AF27"/>
      <c s="1" r="AG27"/>
      <c s="1" r="AH27"/>
      <c s="1" r="AI27"/>
    </row>
    <row customHeight="1" r="28" ht="7.5">
      <c t="s" s="108" r="A28">
        <v>101</v>
      </c>
      <c s="16" r="B28">
        <v>10</v>
      </c>
      <c t="s" s="16" r="C28">
        <v>116</v>
      </c>
      <c t="s" s="16" r="D28">
        <v>28</v>
      </c>
      <c t="s" s="16" r="E28">
        <v>117</v>
      </c>
      <c s="117" r="F28">
        <v>2268</v>
      </c>
      <c s="117" r="G28">
        <v>2188</v>
      </c>
      <c s="117" r="H28">
        <v>2609</v>
      </c>
      <c s="3" r="I28">
        <v>3939</v>
      </c>
      <c s="110" r="J28">
        <f>(K28-I28)/I28</f>
        <v>0.20995176440721</v>
      </c>
      <c s="117" r="K28">
        <v>4766</v>
      </c>
      <c s="11" r="L28">
        <f>(M28-K28)/K28</f>
        <v>0.195971464540495</v>
      </c>
      <c s="117" r="M28">
        <v>5700</v>
      </c>
      <c s="11" r="N28">
        <f>(O28-M28)/M28</f>
        <v>0.145964912280702</v>
      </c>
      <c s="117" r="O28">
        <v>6532</v>
      </c>
      <c s="11" r="P28">
        <f>(Q28-O28)/O28</f>
        <v>0.116503368034293</v>
      </c>
      <c s="117" r="Q28">
        <v>7293</v>
      </c>
      <c s="99" r="R28">
        <f>(S28-Q28)/Q28</f>
        <v>0.096942273412862</v>
      </c>
      <c s="3" r="S28">
        <v>8000</v>
      </c>
      <c s="3" r="T28">
        <f>S28/B28</f>
        <v>800</v>
      </c>
      <c s="3" r="U28">
        <v>7507</v>
      </c>
      <c s="3" r="V28">
        <f>U28/B28</f>
        <v>750.7</v>
      </c>
      <c s="3" r="W28">
        <v>9454</v>
      </c>
      <c s="3" r="X28">
        <f>W28/B28</f>
        <v>945.4</v>
      </c>
      <c s="3" r="Y28">
        <f>(S28+U28)+W28</f>
        <v>24961</v>
      </c>
      <c s="16" r="Z28"/>
      <c t="s" s="16" r="AA28">
        <v>30</v>
      </c>
      <c t="s" s="16" r="AB28">
        <v>118</v>
      </c>
      <c s="16" r="AC28"/>
      <c t="str" s="16" r="AD28">
        <f>C28</f>
        <v>カイン・バトラー</v>
      </c>
      <c t="str" s="108" r="AE28">
        <f>A28</f>
        <v>HR</v>
      </c>
      <c s="1" r="AF28"/>
      <c s="1" r="AG28"/>
      <c s="1" r="AH28"/>
      <c s="1" r="AI28"/>
    </row>
    <row customHeight="1" r="29" ht="7.5">
      <c t="s" s="108" r="A29">
        <v>101</v>
      </c>
      <c s="16" r="B29">
        <v>10</v>
      </c>
      <c t="s" s="16" r="C29">
        <v>119</v>
      </c>
      <c t="s" s="16" r="D29">
        <v>33</v>
      </c>
      <c t="s" s="16" r="E29">
        <v>120</v>
      </c>
      <c s="3" r="F29">
        <v>2254</v>
      </c>
      <c s="3" r="G29">
        <v>2202</v>
      </c>
      <c s="3" r="H29">
        <v>2592</v>
      </c>
      <c s="3" r="I29">
        <v>3915</v>
      </c>
      <c s="3" r="J29"/>
      <c s="3" r="K29"/>
      <c s="3" r="L29"/>
      <c s="3" r="M29"/>
      <c s="3" r="N29"/>
      <c s="3" r="O29"/>
      <c s="3" r="P29"/>
      <c s="3" r="Q29"/>
      <c s="5" r="R29"/>
      <c s="3" r="S29">
        <v>8021</v>
      </c>
      <c s="3" r="T29">
        <f>S29/B29</f>
        <v>802.1</v>
      </c>
      <c s="3" r="U29">
        <v>7273</v>
      </c>
      <c s="3" r="V29">
        <f>U29/B29</f>
        <v>727.3</v>
      </c>
      <c s="3" r="W29">
        <v>9645</v>
      </c>
      <c s="3" r="X29">
        <f>W29/B29</f>
        <v>964.5</v>
      </c>
      <c s="3" r="Y29">
        <f>(S29+U29)+W29</f>
        <v>24939</v>
      </c>
      <c s="16" r="Z29"/>
      <c t="s" s="16" r="AA29">
        <v>30</v>
      </c>
      <c t="s" s="16" r="AB29">
        <v>121</v>
      </c>
      <c s="16" r="AC29"/>
      <c t="str" s="16" r="AD29">
        <f>C29</f>
        <v>クリス・デイトハルト</v>
      </c>
      <c t="str" s="108" r="AE29">
        <f>A29</f>
        <v>HR</v>
      </c>
      <c s="1" r="AF29"/>
      <c s="1" r="AG29"/>
      <c s="1" r="AH29"/>
      <c s="1" r="AI29"/>
    </row>
    <row customHeight="1" r="30" ht="7.5">
      <c t="s" s="108" r="A30">
        <v>101</v>
      </c>
      <c s="16" r="B30">
        <v>10</v>
      </c>
      <c t="s" s="3" r="C30">
        <v>122</v>
      </c>
      <c t="s" s="16" r="D30">
        <v>33</v>
      </c>
      <c t="s" s="3" r="E30">
        <v>123</v>
      </c>
      <c s="3" r="F30">
        <v>2328</v>
      </c>
      <c s="3" r="G30">
        <v>2135</v>
      </c>
      <c s="3" r="H30">
        <v>2677</v>
      </c>
      <c s="3" r="I30">
        <v>4043</v>
      </c>
      <c s="110" r="J30">
        <f>(K30-I30)/I30</f>
        <v>0.220875587435073</v>
      </c>
      <c s="3" r="K30">
        <v>4936</v>
      </c>
      <c s="11" r="L30">
        <f>(M30-K30)/K30</f>
        <v>0.195907617504052</v>
      </c>
      <c s="3" r="M30">
        <v>5903</v>
      </c>
      <c s="11" r="N30">
        <f>(O30-M30)/M30</f>
        <v>0.146027443672709</v>
      </c>
      <c s="3" r="O30">
        <v>6765</v>
      </c>
      <c s="3" r="P30"/>
      <c s="3" r="Q30"/>
      <c s="5" r="R30"/>
      <c s="3" r="S30">
        <v>8285</v>
      </c>
      <c s="3" r="T30">
        <f>S30/B30</f>
        <v>828.5</v>
      </c>
      <c s="3" r="U30">
        <v>7051</v>
      </c>
      <c s="3" r="V30">
        <f>U30/B30</f>
        <v>705.1</v>
      </c>
      <c s="3" r="W30">
        <v>9961</v>
      </c>
      <c s="3" r="X30">
        <f>W30/B30</f>
        <v>996.1</v>
      </c>
      <c s="3" r="Y30">
        <f>(S30+U30)+W30</f>
        <v>25297</v>
      </c>
      <c t="s" s="16" r="Z30">
        <v>124</v>
      </c>
      <c t="s" s="16" r="AA30">
        <v>30</v>
      </c>
      <c t="s" s="16" r="AB30">
        <v>125</v>
      </c>
      <c s="16" r="AC30"/>
      <c t="str" s="16" r="AD30">
        <f>C30</f>
        <v>ジム・ブレイク</v>
      </c>
      <c t="str" s="108" r="AE30">
        <f>A30</f>
        <v>HR</v>
      </c>
      <c s="1" r="AF30"/>
      <c s="1" r="AG30"/>
      <c s="1" r="AH30"/>
      <c s="1" r="AI30"/>
    </row>
    <row customHeight="1" r="31" ht="7.5">
      <c t="s" s="108" r="A31">
        <v>101</v>
      </c>
      <c s="16" r="B31">
        <v>10</v>
      </c>
      <c t="s" s="16" r="C31">
        <v>126</v>
      </c>
      <c t="s" s="16" r="D31">
        <v>37</v>
      </c>
      <c t="s" s="16" r="E31">
        <v>127</v>
      </c>
      <c s="3" r="F31">
        <v>2343</v>
      </c>
      <c s="3" r="G31">
        <v>2212</v>
      </c>
      <c s="3" r="H31">
        <v>2694</v>
      </c>
      <c s="3" r="I31"/>
      <c s="3" r="J31"/>
      <c s="3" r="K31"/>
      <c s="3" r="L31"/>
      <c s="3" r="M31"/>
      <c s="3" r="N31"/>
      <c s="3" r="O31"/>
      <c s="3" r="P31"/>
      <c s="3" r="Q31"/>
      <c s="5" r="R31"/>
      <c s="3" r="S31"/>
      <c s="3" r="T31">
        <f>S31/B31</f>
        <v>0</v>
      </c>
      <c s="3" r="U31"/>
      <c s="3" r="V31">
        <f>U31/B31</f>
        <v>0</v>
      </c>
      <c s="3" r="W31"/>
      <c s="3" r="X31">
        <f>W31/B31</f>
        <v>0</v>
      </c>
      <c s="3" r="Y31">
        <f>(S31+U31)+W31</f>
        <v>0</v>
      </c>
      <c s="16" r="Z31"/>
      <c t="s" s="16" r="AA31">
        <v>30</v>
      </c>
      <c t="s" s="16" r="AB31">
        <v>128</v>
      </c>
      <c s="16" r="AC31"/>
      <c t="str" s="16" r="AD31">
        <f>C31</f>
        <v>レオン・ヴォロノフ</v>
      </c>
      <c t="str" s="108" r="AE31">
        <f>A31</f>
        <v>HR</v>
      </c>
      <c s="1" r="AF31"/>
      <c s="1" r="AG31"/>
      <c s="1" r="AH31"/>
      <c s="1" r="AI31"/>
    </row>
    <row customHeight="1" r="32" ht="7.5">
      <c t="s" s="108" r="A32">
        <v>101</v>
      </c>
      <c s="16" r="B32">
        <v>10</v>
      </c>
      <c t="s" s="16" r="C32">
        <v>129</v>
      </c>
      <c t="s" s="16" r="D32">
        <v>37</v>
      </c>
      <c t="s" s="16" r="E32">
        <v>130</v>
      </c>
      <c s="3" r="F32">
        <v>2209</v>
      </c>
      <c s="3" r="G32">
        <v>2242</v>
      </c>
      <c s="3" r="H32">
        <v>2540</v>
      </c>
      <c s="3" r="I32"/>
      <c s="3" r="J32"/>
      <c s="3" r="K32"/>
      <c s="3" r="L32"/>
      <c s="3" r="M32"/>
      <c s="3" r="N32"/>
      <c s="3" r="O32"/>
      <c s="3" r="P32"/>
      <c s="3" r="Q32"/>
      <c s="5" r="R32"/>
      <c s="3" r="S32">
        <v>7862</v>
      </c>
      <c s="3" r="T32">
        <f>S32/B32</f>
        <v>786.2</v>
      </c>
      <c s="3" r="U32">
        <v>7472</v>
      </c>
      <c s="3" r="V32">
        <f>U32/B32</f>
        <v>747.2</v>
      </c>
      <c s="3" r="W32">
        <v>9362</v>
      </c>
      <c s="3" r="X32">
        <f>W32/B32</f>
        <v>936.2</v>
      </c>
      <c s="3" r="Y32">
        <f>(S32+U32)+W32</f>
        <v>24696</v>
      </c>
      <c s="16" r="Z32"/>
      <c t="s" s="16" r="AA32">
        <v>30</v>
      </c>
      <c t="s" s="16" r="AB32">
        <v>131</v>
      </c>
      <c s="16" r="AC32"/>
      <c t="str" s="16" r="AD32">
        <f>C32</f>
        <v>遠藤隼人</v>
      </c>
      <c t="str" s="108" r="AE32">
        <f>A32</f>
        <v>HR</v>
      </c>
      <c s="1" r="AF32"/>
      <c s="1" r="AG32"/>
      <c s="1" r="AH32"/>
      <c s="1" r="AI32"/>
    </row>
    <row customHeight="1" r="33" ht="7.5">
      <c t="s" s="108" r="A33">
        <v>101</v>
      </c>
      <c s="16" r="B33">
        <v>10</v>
      </c>
      <c t="s" s="16" r="C33">
        <v>132</v>
      </c>
      <c t="s" s="16" r="D33">
        <v>33</v>
      </c>
      <c t="s" s="16" r="E33">
        <v>133</v>
      </c>
      <c s="3" r="F33">
        <v>2298</v>
      </c>
      <c s="3" r="G33">
        <v>2162</v>
      </c>
      <c s="3" r="H33">
        <v>2643</v>
      </c>
      <c s="3" r="I33">
        <v>3991</v>
      </c>
      <c s="110" r="J33">
        <f>(K33-I33)/I33</f>
        <v>0.220997243798547</v>
      </c>
      <c s="3" r="K33">
        <v>4873</v>
      </c>
      <c s="11" r="L33">
        <f>(M33-K33)/K33</f>
        <v>0.19577262466653</v>
      </c>
      <c s="3" r="M33">
        <v>5827</v>
      </c>
      <c s="11" r="N33">
        <f>(O33-M33)/M33</f>
        <v>0.146044276643213</v>
      </c>
      <c s="3" r="O33">
        <v>6678</v>
      </c>
      <c s="11" r="P33">
        <f>(Q33-O33)/O33</f>
        <v>0.116501946690626</v>
      </c>
      <c s="3" r="Q33">
        <v>7456</v>
      </c>
      <c s="99" r="R33">
        <f>(S33-Q33)/Q33</f>
        <v>0.096834763948498</v>
      </c>
      <c s="3" r="S33">
        <v>8178</v>
      </c>
      <c s="3" r="T33">
        <f>S33/B33</f>
        <v>817.8</v>
      </c>
      <c s="3" r="U33">
        <v>7141</v>
      </c>
      <c s="3" r="V33">
        <f>U33/B33</f>
        <v>714.1</v>
      </c>
      <c s="3" r="W33">
        <v>9835</v>
      </c>
      <c s="3" r="X33">
        <f>W33/B33</f>
        <v>983.5</v>
      </c>
      <c s="3" r="Y33">
        <f>(S33+U33)+W33</f>
        <v>25154</v>
      </c>
      <c t="s" s="16" r="Z33">
        <v>134</v>
      </c>
      <c t="s" s="16" r="AA33">
        <v>30</v>
      </c>
      <c t="s" s="16" r="AB33">
        <v>135</v>
      </c>
      <c s="16" r="AC33"/>
      <c t="str" s="16" r="AD33">
        <f>C33</f>
        <v>李 香月</v>
      </c>
      <c t="str" s="108" r="AE33">
        <f>A33</f>
        <v>HR</v>
      </c>
      <c s="1" r="AF33"/>
      <c s="1" r="AG33"/>
      <c s="1" r="AH33"/>
      <c s="1" r="AI33"/>
    </row>
    <row customHeight="1" r="34" ht="7.5">
      <c t="s" s="108" r="A34">
        <v>101</v>
      </c>
      <c s="16" r="B34">
        <v>9</v>
      </c>
      <c t="s" s="16" r="C34">
        <v>136</v>
      </c>
      <c t="s" s="16" r="D34">
        <v>33</v>
      </c>
      <c t="s" s="16" r="E34">
        <v>137</v>
      </c>
      <c s="3" r="F34">
        <v>2133</v>
      </c>
      <c s="3" r="G34">
        <v>1860</v>
      </c>
      <c s="3" r="H34">
        <v>2453</v>
      </c>
      <c s="3" r="I34"/>
      <c s="3" r="J34"/>
      <c s="3" r="K34"/>
      <c s="3" r="L34"/>
      <c s="3" r="M34"/>
      <c s="3" r="N34"/>
      <c s="3" r="O34"/>
      <c s="3" r="P34"/>
      <c s="3" r="Q34"/>
      <c s="99" r="R34"/>
      <c s="3" r="S34">
        <v>7591</v>
      </c>
      <c s="3" r="T34">
        <f>S34/B34</f>
        <v>843.444444444444</v>
      </c>
      <c s="3" r="U34">
        <v>6143</v>
      </c>
      <c s="3" r="V34">
        <f>U34/B34</f>
        <v>682.555555555556</v>
      </c>
      <c s="3" r="W34">
        <v>9128</v>
      </c>
      <c s="3" r="X34">
        <f>W34/B34</f>
        <v>1014.22222222222</v>
      </c>
      <c s="3" r="Y34">
        <f>(S34+U34)+W34</f>
        <v>22862</v>
      </c>
      <c t="s" s="16" r="Z34">
        <v>138</v>
      </c>
      <c t="s" s="16" r="AA34">
        <v>30</v>
      </c>
      <c t="s" s="16" r="AB34">
        <v>105</v>
      </c>
      <c s="16" r="AC34"/>
      <c t="str" s="16" r="AD34">
        <f>C34</f>
        <v>ナターシャ・クラプカ</v>
      </c>
      <c t="str" s="108" r="AE34">
        <f>A34</f>
        <v>HR</v>
      </c>
      <c s="1" r="AF34"/>
      <c s="1" r="AG34"/>
      <c s="1" r="AH34"/>
      <c s="1" r="AI34"/>
    </row>
    <row customHeight="1" r="35" ht="7.5">
      <c t="s" s="108" r="A35">
        <v>101</v>
      </c>
      <c s="16" r="B35">
        <v>9</v>
      </c>
      <c t="s" s="16" r="C35">
        <v>139</v>
      </c>
      <c t="s" s="16" r="D35">
        <v>33</v>
      </c>
      <c t="s" s="16" r="E35">
        <v>103</v>
      </c>
      <c s="3" r="F35">
        <v>2027</v>
      </c>
      <c s="3" r="G35">
        <v>1956</v>
      </c>
      <c s="3" r="H35">
        <v>2331</v>
      </c>
      <c s="3" r="I35"/>
      <c s="3" r="J35"/>
      <c s="3" r="K35"/>
      <c s="3" r="L35"/>
      <c s="3" r="M35"/>
      <c s="3" r="N35"/>
      <c s="3" r="O35"/>
      <c s="3" r="P35"/>
      <c s="3" r="Q35">
        <v>6576</v>
      </c>
      <c s="99" r="R35"/>
      <c s="3" r="S35"/>
      <c s="3" r="T35">
        <f>S35/B35</f>
        <v>0</v>
      </c>
      <c s="3" r="U35">
        <v>7213</v>
      </c>
      <c s="3" r="V35">
        <f>U35/B35</f>
        <v>801.444444444444</v>
      </c>
      <c s="3" r="W35">
        <v>8674</v>
      </c>
      <c s="3" r="X35">
        <f>W35/B35</f>
        <v>963.777777777778</v>
      </c>
      <c s="3" r="Y35">
        <f>(S35+U35)+W35</f>
        <v>15887</v>
      </c>
      <c t="s" s="16" r="Z35">
        <v>140</v>
      </c>
      <c t="s" s="16" r="AA35">
        <v>30</v>
      </c>
      <c t="s" s="16" r="AB35">
        <v>105</v>
      </c>
      <c s="16" r="AC35"/>
      <c t="str" s="16" r="AD35">
        <f>C35</f>
        <v>アルトゥール・バルツァー</v>
      </c>
      <c t="str" s="108" r="AE35">
        <f>A35</f>
        <v>HR</v>
      </c>
      <c s="1" r="AF35"/>
      <c s="1" r="AG35"/>
      <c s="1" r="AH35"/>
      <c s="1" r="AI35"/>
    </row>
    <row customHeight="1" r="36" ht="7.5">
      <c t="s" s="108" r="A36">
        <v>101</v>
      </c>
      <c s="16" r="B36">
        <v>9</v>
      </c>
      <c t="s" s="16" r="C36">
        <v>141</v>
      </c>
      <c t="s" s="16" r="D36">
        <v>28</v>
      </c>
      <c t="s" s="16" r="E36">
        <v>123</v>
      </c>
      <c s="3" r="F36">
        <v>1974</v>
      </c>
      <c s="3" r="G36">
        <v>2003</v>
      </c>
      <c s="3" r="H36">
        <v>2270</v>
      </c>
      <c s="3" r="I36"/>
      <c s="3" r="J36"/>
      <c s="3" r="K36"/>
      <c s="3" r="L36"/>
      <c s="3" r="M36"/>
      <c s="3" r="N36"/>
      <c s="3" r="O36"/>
      <c s="3" r="P36"/>
      <c s="3" r="Q36"/>
      <c s="99" r="R36"/>
      <c s="3" r="S36"/>
      <c s="3" r="T36">
        <f>S36/B36</f>
        <v>0</v>
      </c>
      <c s="3" r="U36"/>
      <c s="3" r="V36">
        <f>U36/B36</f>
        <v>0</v>
      </c>
      <c s="3" r="W36"/>
      <c s="3" r="X36">
        <f>W36/B36</f>
        <v>0</v>
      </c>
      <c s="3" r="Y36">
        <f>(S36+U36)+W36</f>
        <v>0</v>
      </c>
      <c s="16" r="Z36"/>
      <c t="s" s="16" r="AA36">
        <v>30</v>
      </c>
      <c t="s" s="16" r="AB36">
        <v>125</v>
      </c>
      <c s="16" r="AC36"/>
      <c t="str" s="16" r="AD36">
        <f>C36</f>
        <v>ヴェズ・スペンス</v>
      </c>
      <c t="str" s="108" r="AE36">
        <f>A36</f>
        <v>HR</v>
      </c>
      <c s="1" r="AF36"/>
      <c s="1" r="AG36"/>
      <c s="1" r="AH36"/>
      <c s="1" r="AI36"/>
    </row>
    <row customHeight="1" r="37" ht="7.5">
      <c t="s" s="108" r="A37">
        <v>101</v>
      </c>
      <c s="16" r="B37">
        <v>9</v>
      </c>
      <c t="s" s="16" r="C37">
        <v>142</v>
      </c>
      <c t="s" s="16" r="D37">
        <v>33</v>
      </c>
      <c t="s" s="16" r="E37">
        <v>110</v>
      </c>
      <c s="3" r="F37">
        <v>2014</v>
      </c>
      <c s="3" r="G37">
        <v>1968</v>
      </c>
      <c s="3" r="H37">
        <v>2316</v>
      </c>
      <c s="3" r="I37"/>
      <c s="3" r="J37"/>
      <c s="3" r="K37">
        <v>4270</v>
      </c>
      <c s="3" r="L37"/>
      <c s="3" r="M37"/>
      <c s="3" r="N37"/>
      <c s="3" r="O37"/>
      <c s="3" r="P37"/>
      <c s="3" r="Q37"/>
      <c s="99" r="R37"/>
      <c s="3" r="S37">
        <v>7167</v>
      </c>
      <c s="3" r="T37">
        <f>S37/B37</f>
        <v>796.333333333333</v>
      </c>
      <c s="3" r="U37">
        <v>6500</v>
      </c>
      <c s="3" r="V37">
        <f>U37/B37</f>
        <v>722.222222222222</v>
      </c>
      <c s="3" r="W37">
        <v>8618</v>
      </c>
      <c s="3" r="X37">
        <f>W37/B37</f>
        <v>957.555555555556</v>
      </c>
      <c s="3" r="Y37">
        <f>(S37+U37)+W37</f>
        <v>22285</v>
      </c>
      <c s="16" r="Z37"/>
      <c t="s" s="16" r="AA37">
        <v>30</v>
      </c>
      <c t="s" s="16" r="AB37">
        <v>112</v>
      </c>
      <c s="16" r="AC37"/>
      <c t="str" s="16" r="AD37">
        <f>C37</f>
        <v>エリー・フェラー</v>
      </c>
      <c t="str" s="108" r="AE37">
        <f>A37</f>
        <v>HR</v>
      </c>
      <c s="1" r="AF37"/>
      <c s="1" r="AG37"/>
      <c s="1" r="AH37"/>
      <c s="1" r="AI37"/>
    </row>
    <row customHeight="1" r="38" ht="7.5">
      <c t="s" s="108" r="A38">
        <v>101</v>
      </c>
      <c s="16" r="B38">
        <v>9</v>
      </c>
      <c t="s" s="16" r="C38">
        <v>143</v>
      </c>
      <c t="s" s="16" r="D38">
        <v>28</v>
      </c>
      <c t="s" s="16" r="E38">
        <v>144</v>
      </c>
      <c s="3" r="F38">
        <v>2067</v>
      </c>
      <c s="3" r="G38">
        <v>1920</v>
      </c>
      <c s="3" r="H38">
        <v>2377</v>
      </c>
      <c s="3" r="I38"/>
      <c s="3" r="J38"/>
      <c s="3" r="K38"/>
      <c s="3" r="L38"/>
      <c s="3" r="M38"/>
      <c s="3" r="N38"/>
      <c s="3" r="O38"/>
      <c s="3" r="P38"/>
      <c s="3" r="Q38"/>
      <c s="99" r="R38"/>
      <c s="3" r="S38">
        <v>7291</v>
      </c>
      <c s="3" r="T38">
        <f>S38/B38</f>
        <v>810.111111111111</v>
      </c>
      <c s="3" r="U38">
        <v>6587</v>
      </c>
      <c s="3" r="V38">
        <f>U38/B38</f>
        <v>731.888888888889</v>
      </c>
      <c s="3" r="W38">
        <v>8613</v>
      </c>
      <c s="3" r="X38">
        <f>W38/B38</f>
        <v>957</v>
      </c>
      <c s="3" r="Y38">
        <f>(S38+U38)+W38</f>
        <v>22491</v>
      </c>
      <c s="16" r="Z38"/>
      <c t="s" s="16" r="AA38">
        <v>30</v>
      </c>
      <c t="s" s="16" r="AB38">
        <v>145</v>
      </c>
      <c s="16" r="AC38"/>
      <c t="str" s="16" r="AD38">
        <f>C38</f>
        <v>キース・ブラッドリー</v>
      </c>
      <c t="str" s="108" r="AE38">
        <f>A38</f>
        <v>HR</v>
      </c>
      <c s="1" r="AF38"/>
      <c s="1" r="AG38"/>
      <c s="1" r="AH38"/>
      <c s="1" r="AI38"/>
    </row>
    <row customHeight="1" r="39" ht="7.5">
      <c t="s" s="108" r="A39">
        <v>101</v>
      </c>
      <c s="16" r="B39">
        <v>9</v>
      </c>
      <c t="s" s="16" r="C39">
        <v>146</v>
      </c>
      <c t="s" s="16" r="D39">
        <v>28</v>
      </c>
      <c t="s" s="16" r="E39">
        <v>137</v>
      </c>
      <c s="3" r="F39">
        <v>2040</v>
      </c>
      <c s="3" r="G39">
        <v>1944</v>
      </c>
      <c s="3" r="H39">
        <v>2346</v>
      </c>
      <c s="3" r="I39"/>
      <c s="3" r="J39"/>
      <c s="3" r="K39"/>
      <c s="3" r="L39"/>
      <c s="3" r="M39"/>
      <c s="3" r="N39"/>
      <c s="3" r="O39"/>
      <c s="3" r="P39"/>
      <c s="3" r="Q39">
        <v>6560</v>
      </c>
      <c s="99" r="R39">
        <f>(S39-Q39)/Q39</f>
        <v>0.096798780487805</v>
      </c>
      <c s="3" r="S39">
        <v>7195</v>
      </c>
      <c s="3" r="T39">
        <f>S39/B39</f>
        <v>799.444444444444</v>
      </c>
      <c s="3" r="U39">
        <v>6670</v>
      </c>
      <c s="3" r="V39">
        <f>U39/B39</f>
        <v>741.111111111111</v>
      </c>
      <c s="3" r="W39">
        <v>8501</v>
      </c>
      <c s="3" r="X39">
        <f>W39/B39</f>
        <v>944.555555555556</v>
      </c>
      <c s="3" r="Y39">
        <f>(S39+U39)+W39</f>
        <v>22366</v>
      </c>
      <c s="16" r="Z39"/>
      <c t="s" s="16" r="AA39">
        <v>30</v>
      </c>
      <c t="s" s="16" r="AB39">
        <v>147</v>
      </c>
      <c s="16" r="AC39"/>
      <c t="str" s="16" r="AD39">
        <f>C39</f>
        <v>ジャネット・クライ</v>
      </c>
      <c t="str" s="108" r="AE39">
        <f>A39</f>
        <v>HR</v>
      </c>
      <c s="1" r="AF39"/>
      <c s="1" r="AG39"/>
      <c s="1" r="AH39"/>
      <c s="1" r="AI39"/>
    </row>
    <row customHeight="1" r="40" ht="7.5">
      <c t="s" s="108" r="A40">
        <v>101</v>
      </c>
      <c s="16" r="B40">
        <v>9</v>
      </c>
      <c t="s" s="16" r="C40">
        <v>148</v>
      </c>
      <c t="s" s="16" r="D40">
        <v>37</v>
      </c>
      <c t="s" s="16" r="E40">
        <v>149</v>
      </c>
      <c s="3" r="F40"/>
      <c s="3" r="G40"/>
      <c s="3" r="H40"/>
      <c s="3" r="I40"/>
      <c s="3" r="J40"/>
      <c s="3" r="K40">
        <v>4356</v>
      </c>
      <c s="3" r="L40"/>
      <c s="3" r="M40"/>
      <c s="3" r="N40"/>
      <c s="3" r="O40"/>
      <c s="3" r="P40"/>
      <c s="3" r="Q40"/>
      <c s="5" r="R40"/>
      <c s="3" r="S40">
        <v>7311</v>
      </c>
      <c s="3" r="T40">
        <f>S40/B40</f>
        <v>812.333333333333</v>
      </c>
      <c s="3" r="U40">
        <v>6439</v>
      </c>
      <c s="3" r="V40">
        <f>U40/B40</f>
        <v>715.444444444444</v>
      </c>
      <c s="3" r="W40">
        <v>8706</v>
      </c>
      <c s="3" r="X40">
        <f>W40/B40</f>
        <v>967.333333333333</v>
      </c>
      <c s="3" r="Y40">
        <f>(S40+U40)+W40</f>
        <v>22456</v>
      </c>
      <c s="16" r="Z40"/>
      <c t="s" s="16" r="AA40">
        <v>30</v>
      </c>
      <c t="s" s="16" r="AB40">
        <v>150</v>
      </c>
      <c s="16" r="AC40"/>
      <c t="str" s="16" r="AD40">
        <f>C40</f>
        <v>セルヒオ・Y・ゴンザレス</v>
      </c>
      <c t="str" s="108" r="AE40">
        <f>A40</f>
        <v>HR</v>
      </c>
      <c s="1" r="AF40"/>
      <c s="1" r="AG40"/>
      <c s="1" r="AH40"/>
      <c s="1" r="AI40"/>
    </row>
    <row customHeight="1" r="41" ht="7.5">
      <c t="s" s="108" r="A41">
        <v>101</v>
      </c>
      <c s="16" r="B41">
        <v>9</v>
      </c>
      <c t="s" s="16" r="C41">
        <v>151</v>
      </c>
      <c t="s" s="16" r="D41">
        <v>37</v>
      </c>
      <c t="s" s="16" r="E41">
        <v>152</v>
      </c>
      <c s="3" r="F41">
        <v>2001</v>
      </c>
      <c s="3" r="G41">
        <v>1980</v>
      </c>
      <c s="3" r="H41">
        <v>2301</v>
      </c>
      <c s="3" r="I41"/>
      <c s="3" r="J41"/>
      <c s="3" r="K41"/>
      <c s="3" r="L41"/>
      <c s="3" r="M41"/>
      <c s="3" r="N41"/>
      <c s="3" r="O41"/>
      <c s="3" r="P41"/>
      <c s="3" r="Q41"/>
      <c s="5" r="R41"/>
      <c s="3" r="S41"/>
      <c s="3" r="T41">
        <f>S41/B41</f>
        <v>0</v>
      </c>
      <c s="3" r="U41"/>
      <c s="3" r="V41">
        <f>U41/B41</f>
        <v>0</v>
      </c>
      <c s="3" r="W41"/>
      <c s="3" r="X41">
        <f>W41/B41</f>
        <v>0</v>
      </c>
      <c s="3" r="Y41">
        <f>(S41+U41)+W41</f>
        <v>0</v>
      </c>
      <c s="16" r="Z41"/>
      <c t="s" s="16" r="AA41">
        <v>30</v>
      </c>
      <c t="s" s="16" r="AB41">
        <v>153</v>
      </c>
      <c s="16" r="AC41"/>
      <c t="str" s="16" r="AD41">
        <f>C41</f>
        <v>チェン・ジンジン</v>
      </c>
      <c t="str" s="108" r="AE41">
        <f>A41</f>
        <v>HR</v>
      </c>
      <c s="1" r="AF41"/>
      <c s="1" r="AG41"/>
      <c s="1" r="AH41"/>
      <c s="1" r="AI41"/>
    </row>
    <row customHeight="1" r="42" ht="7.5">
      <c t="s" s="108" r="A42">
        <v>101</v>
      </c>
      <c s="16" r="B42">
        <v>9</v>
      </c>
      <c t="s" s="16" r="C42">
        <v>154</v>
      </c>
      <c t="s" s="16" r="D42">
        <v>28</v>
      </c>
      <c t="s" s="16" r="E42">
        <v>97</v>
      </c>
      <c s="3" r="F42">
        <v>2093</v>
      </c>
      <c s="3" r="G42">
        <v>1896</v>
      </c>
      <c s="3" r="H42">
        <v>2407</v>
      </c>
      <c s="3" r="I42"/>
      <c s="3" r="J42"/>
      <c s="3" r="K42"/>
      <c s="11" r="L42"/>
      <c s="3" r="M42"/>
      <c s="3" r="N42"/>
      <c s="3" r="O42"/>
      <c s="3" r="P42"/>
      <c s="3" r="Q42"/>
      <c s="5" r="R42"/>
      <c s="3" r="S42">
        <v>7382</v>
      </c>
      <c s="3" r="T42">
        <f>S42/B42</f>
        <v>820.222222222222</v>
      </c>
      <c s="3" r="U42">
        <v>6505</v>
      </c>
      <c s="3" r="V42">
        <f>U42/B42</f>
        <v>722.777777777778</v>
      </c>
      <c s="3" r="W42">
        <v>8722</v>
      </c>
      <c s="3" r="X42">
        <f>W42/B42</f>
        <v>969.111111111111</v>
      </c>
      <c s="3" r="Y42">
        <f>(S42+U42)+W42</f>
        <v>22609</v>
      </c>
      <c s="16" r="Z42"/>
      <c t="s" s="16" r="AA42">
        <v>30</v>
      </c>
      <c t="s" s="16" r="AB42">
        <v>99</v>
      </c>
      <c s="16" r="AC42"/>
      <c t="str" s="16" r="AD42">
        <f>C42</f>
        <v>ブリジット・ダルクール</v>
      </c>
      <c t="str" s="108" r="AE42">
        <f>A42</f>
        <v>HR</v>
      </c>
      <c s="1" r="AF42"/>
      <c s="1" r="AG42"/>
      <c s="1" r="AH42"/>
      <c s="1" r="AI42"/>
    </row>
    <row customHeight="1" r="43" ht="7.5">
      <c t="s" s="108" r="A43">
        <v>101</v>
      </c>
      <c s="16" r="B43">
        <v>9</v>
      </c>
      <c t="s" s="16" r="C43">
        <v>155</v>
      </c>
      <c t="s" s="16" r="D43">
        <v>33</v>
      </c>
      <c t="s" s="16" r="E43">
        <v>156</v>
      </c>
      <c s="3" r="F43">
        <v>1987</v>
      </c>
      <c s="3" r="G43">
        <v>1991</v>
      </c>
      <c s="3" r="H43">
        <v>2285</v>
      </c>
      <c s="3" r="I43"/>
      <c s="3" r="J43"/>
      <c s="3" r="K43">
        <v>4213</v>
      </c>
      <c s="11" r="L43">
        <f>(M43-K43)/K43</f>
        <v>0.195822454308094</v>
      </c>
      <c s="3" r="M43">
        <v>5038</v>
      </c>
      <c s="3" r="N43"/>
      <c s="3" r="O43"/>
      <c s="3" r="P43"/>
      <c s="3" r="Q43"/>
      <c s="5" r="R43"/>
      <c s="3" r="S43">
        <v>7071</v>
      </c>
      <c s="3" r="T43">
        <f>S43/B43</f>
        <v>785.666666666667</v>
      </c>
      <c s="3" r="U43">
        <v>6576</v>
      </c>
      <c s="3" r="V43">
        <f>U43/B43</f>
        <v>730.666666666667</v>
      </c>
      <c s="3" r="W43">
        <v>8503</v>
      </c>
      <c s="3" r="X43">
        <f>W43/B43</f>
        <v>944.777777777778</v>
      </c>
      <c s="3" r="Y43">
        <f>(S43+U43)+W43</f>
        <v>22150</v>
      </c>
      <c s="16" r="Z43"/>
      <c t="s" s="16" r="AA43">
        <v>30</v>
      </c>
      <c t="s" s="16" r="AB43">
        <v>157</v>
      </c>
      <c s="16" r="AC43"/>
      <c t="str" s="16" r="AD43">
        <f>C43</f>
        <v>狩野エミリー</v>
      </c>
      <c t="str" s="108" r="AE43">
        <f>A43</f>
        <v>HR</v>
      </c>
      <c s="1" r="AF43"/>
      <c s="1" r="AG43"/>
      <c s="1" r="AH43"/>
      <c s="1" r="AI43"/>
    </row>
    <row customHeight="1" r="44" ht="7.5">
      <c t="s" s="108" r="A44">
        <v>101</v>
      </c>
      <c s="16" r="B44">
        <v>9</v>
      </c>
      <c t="s" s="16" r="C44">
        <v>158</v>
      </c>
      <c t="s" s="16" r="D44">
        <v>37</v>
      </c>
      <c t="s" s="3" r="E44">
        <v>159</v>
      </c>
      <c s="3" r="F44">
        <v>2120</v>
      </c>
      <c s="3" r="G44">
        <v>1872</v>
      </c>
      <c s="3" r="H44">
        <v>2438</v>
      </c>
      <c s="3" r="I44"/>
      <c s="3" r="J44"/>
      <c s="3" r="K44"/>
      <c s="3" r="L44"/>
      <c s="3" r="M44"/>
      <c s="3" r="N44"/>
      <c s="3" r="O44"/>
      <c s="3" r="P44"/>
      <c s="3" r="Q44">
        <v>6576</v>
      </c>
      <c s="99" r="R44"/>
      <c s="3" r="S44"/>
      <c s="3" r="T44">
        <f>S44/B44</f>
        <v>0</v>
      </c>
      <c s="3" r="U44"/>
      <c s="3" r="V44">
        <f>U44/B44</f>
        <v>0</v>
      </c>
      <c s="3" r="W44"/>
      <c s="3" r="X44">
        <f>W44/B44</f>
        <v>0</v>
      </c>
      <c s="3" r="Y44">
        <f>(S44+U44)+W44</f>
        <v>0</v>
      </c>
      <c s="16" r="Z44"/>
      <c t="s" s="16" r="AA44">
        <v>30</v>
      </c>
      <c t="s" s="16" r="AB44">
        <v>160</v>
      </c>
      <c s="16" r="AC44"/>
      <c t="str" s="16" r="AD44">
        <f>C44</f>
        <v>アポロス・ケイン</v>
      </c>
      <c t="str" s="108" r="AE44">
        <f>A44</f>
        <v>HR</v>
      </c>
      <c s="1" r="AF44"/>
      <c s="1" r="AG44"/>
      <c s="1" r="AH44"/>
      <c s="1" r="AI44"/>
    </row>
    <row customHeight="1" r="45" ht="7.5">
      <c t="s" s="73" r="A45">
        <v>161</v>
      </c>
      <c s="64" r="B45">
        <v>8</v>
      </c>
      <c t="s" s="64" r="C45">
        <v>162</v>
      </c>
      <c t="s" s="64" r="D45">
        <v>28</v>
      </c>
      <c t="s" s="64" r="E45">
        <v>163</v>
      </c>
      <c s="63" r="F45"/>
      <c s="63" r="G45"/>
      <c s="63" r="H45"/>
      <c s="63" r="I45"/>
      <c s="91" r="J45"/>
      <c s="63" r="K45"/>
      <c s="91" r="L45"/>
      <c s="63" r="M45"/>
      <c s="63" r="N45"/>
      <c s="63" r="O45"/>
      <c s="63" r="P45"/>
      <c s="63" r="Q45"/>
      <c s="49" r="R45"/>
      <c s="63" r="S45">
        <v>6113</v>
      </c>
      <c s="63" r="T45">
        <f>S45/B45</f>
        <v>764.125</v>
      </c>
      <c s="63" r="U45">
        <v>5455</v>
      </c>
      <c s="63" r="V45">
        <f>U45/B45</f>
        <v>681.875</v>
      </c>
      <c s="63" r="W45">
        <v>7221</v>
      </c>
      <c s="63" r="X45">
        <f>W45/B45</f>
        <v>902.625</v>
      </c>
      <c s="63" r="Y45">
        <f>(S45+U45)+W45</f>
        <v>18789</v>
      </c>
      <c t="s" s="64" r="Z45">
        <v>164</v>
      </c>
      <c t="s" s="64" r="AA45">
        <v>30</v>
      </c>
      <c t="s" s="64" r="AB45">
        <v>165</v>
      </c>
      <c s="64" r="AC45"/>
      <c t="str" s="64" r="AD45">
        <f>C45</f>
        <v>アイリーン・ルー</v>
      </c>
      <c t="str" s="73" r="AE45">
        <f>A45</f>
        <v>R</v>
      </c>
      <c s="1" r="AF45"/>
      <c s="1" r="AG45"/>
      <c s="1" r="AH45"/>
      <c s="1" r="AI45"/>
    </row>
    <row customHeight="1" r="46" ht="7.5">
      <c t="s" s="73" r="A46">
        <v>161</v>
      </c>
      <c s="64" r="B46">
        <v>8</v>
      </c>
      <c t="s" s="64" r="C46">
        <v>166</v>
      </c>
      <c t="s" s="64" r="D46">
        <v>28</v>
      </c>
      <c t="s" s="64" r="E46">
        <v>167</v>
      </c>
      <c s="63" r="F46">
        <v>1667</v>
      </c>
      <c s="63" r="G46">
        <v>1650</v>
      </c>
      <c s="63" r="H46">
        <v>1917</v>
      </c>
      <c s="63" r="I46">
        <v>2895</v>
      </c>
      <c s="91" r="J46">
        <f>(K46-I46)/I46</f>
        <v>0.210017271157168</v>
      </c>
      <c s="63" r="K46">
        <v>3503</v>
      </c>
      <c s="91" r="L46">
        <f>(M46-K46)/K46</f>
        <v>0.195832143876677</v>
      </c>
      <c s="63" r="M46">
        <v>4189</v>
      </c>
      <c s="63" r="N46"/>
      <c s="63" r="O46"/>
      <c s="63" r="P46"/>
      <c s="63" r="Q46">
        <v>5361</v>
      </c>
      <c s="49" r="R46">
        <f>(S46-Q46)/Q46</f>
        <v>0.096810296586458</v>
      </c>
      <c s="63" r="S46">
        <v>5880</v>
      </c>
      <c s="63" r="T46">
        <f>S46/B46</f>
        <v>735</v>
      </c>
      <c s="63" r="U46">
        <v>5661</v>
      </c>
      <c s="63" r="V46">
        <f>U46/B46</f>
        <v>707.625</v>
      </c>
      <c s="63" r="W46">
        <v>6946</v>
      </c>
      <c s="63" r="X46">
        <f>W46/B46</f>
        <v>868.25</v>
      </c>
      <c s="63" r="Y46">
        <f>(S46+U46)+W46</f>
        <v>18487</v>
      </c>
      <c s="64" r="Z46"/>
      <c t="s" s="64" r="AA46">
        <v>30</v>
      </c>
      <c t="s" s="64" r="AB46">
        <v>168</v>
      </c>
      <c s="64" r="AC46"/>
      <c t="str" s="64" r="AD46">
        <f>C46</f>
        <v>エディタ・クルム</v>
      </c>
      <c t="str" s="73" r="AE46">
        <f>A46</f>
        <v>R</v>
      </c>
      <c s="1" r="AF46"/>
      <c s="1" r="AG46"/>
      <c s="1" r="AH46"/>
      <c s="1" r="AI46"/>
    </row>
    <row customHeight="1" r="47" ht="7.5">
      <c t="s" s="73" r="A47">
        <v>161</v>
      </c>
      <c s="64" r="B47">
        <v>8</v>
      </c>
      <c t="s" s="64" r="C47">
        <v>169</v>
      </c>
      <c t="s" s="64" r="D47">
        <v>37</v>
      </c>
      <c t="s" s="64" r="E47">
        <v>170</v>
      </c>
      <c s="63" r="F47">
        <v>1678</v>
      </c>
      <c s="63" r="G47">
        <v>1640</v>
      </c>
      <c s="63" r="H47">
        <v>1930</v>
      </c>
      <c s="63" r="I47">
        <v>2914</v>
      </c>
      <c s="91" r="J47">
        <f>(K47-I47)/I47</f>
        <v>0.221002059025395</v>
      </c>
      <c s="63" r="K47">
        <v>3558</v>
      </c>
      <c s="91" r="L47">
        <f>(M47-K47)/K47</f>
        <v>0.195896571107364</v>
      </c>
      <c s="63" r="M47">
        <v>4255</v>
      </c>
      <c s="91" r="N47">
        <f>(O47-M47)/M47</f>
        <v>0.146180963572268</v>
      </c>
      <c s="63" r="O47">
        <v>4877</v>
      </c>
      <c s="91" r="P47">
        <f>(Q47-O47)/O47</f>
        <v>0.116465039983596</v>
      </c>
      <c s="63" r="Q47">
        <v>5445</v>
      </c>
      <c s="49" r="R47">
        <f>(S47-Q47)/Q47</f>
        <v>0.096786042240588</v>
      </c>
      <c s="63" r="S47">
        <v>5972</v>
      </c>
      <c s="63" r="T47">
        <f>S47/B47</f>
        <v>746.5</v>
      </c>
      <c s="63" r="U47">
        <v>5466</v>
      </c>
      <c s="63" r="V47">
        <f>U47/B47</f>
        <v>683.25</v>
      </c>
      <c s="63" r="W47">
        <v>7114</v>
      </c>
      <c s="63" r="X47">
        <f>W47/B47</f>
        <v>889.25</v>
      </c>
      <c s="63" r="Y47">
        <f>(S47+U47)+W47</f>
        <v>18552</v>
      </c>
      <c s="64" r="Z47"/>
      <c t="s" s="64" r="AA47">
        <v>30</v>
      </c>
      <c t="s" s="64" r="AB47">
        <v>171</v>
      </c>
      <c t="s" s="64" r="AC47">
        <v>172</v>
      </c>
      <c t="str" s="64" r="AD47">
        <f>C47</f>
        <v>ガブリエル・ドスサントス</v>
      </c>
      <c t="str" s="73" r="AE47">
        <f>A47</f>
        <v>R</v>
      </c>
      <c s="1" r="AF47"/>
      <c s="1" r="AG47"/>
      <c s="1" r="AH47"/>
      <c s="1" r="AI47"/>
    </row>
    <row customHeight="1" r="48" ht="7.5">
      <c t="s" s="73" r="A48">
        <v>161</v>
      </c>
      <c s="64" r="B48">
        <v>8</v>
      </c>
      <c t="s" s="64" r="C48">
        <v>173</v>
      </c>
      <c t="s" s="64" r="D48">
        <v>37</v>
      </c>
      <c t="s" s="64" r="E48">
        <v>174</v>
      </c>
      <c s="63" r="F48">
        <v>1689</v>
      </c>
      <c s="63" r="G48">
        <v>1630</v>
      </c>
      <c s="63" r="H48">
        <v>1943</v>
      </c>
      <c s="63" r="I48"/>
      <c s="63" r="J48"/>
      <c s="63" r="K48"/>
      <c s="63" r="L48"/>
      <c s="63" r="M48"/>
      <c s="63" r="N48"/>
      <c s="63" r="O48"/>
      <c s="63" r="P48"/>
      <c s="63" r="Q48"/>
      <c s="92" r="R48"/>
      <c s="63" r="S48">
        <v>6012</v>
      </c>
      <c s="63" r="T48">
        <f>S48/B48</f>
        <v>751.5</v>
      </c>
      <c s="63" r="U48">
        <v>5432</v>
      </c>
      <c s="63" r="V48">
        <f>U48/B48</f>
        <v>679</v>
      </c>
      <c s="63" r="W48">
        <v>7161</v>
      </c>
      <c s="63" r="X48">
        <f>W48/B48</f>
        <v>895.125</v>
      </c>
      <c s="63" r="Y48">
        <f>(S48+U48)+W48</f>
        <v>18605</v>
      </c>
      <c s="64" r="Z48"/>
      <c t="s" s="64" r="AA48">
        <v>30</v>
      </c>
      <c t="s" s="64" r="AB48">
        <v>175</v>
      </c>
      <c s="64" r="AC48"/>
      <c t="str" s="64" r="AD48">
        <f>C48</f>
        <v>ジャスティン・アクロイド</v>
      </c>
      <c t="s" s="73" r="AE48">
        <v>161</v>
      </c>
      <c s="1" r="AF48"/>
      <c s="1" r="AG48"/>
      <c s="1" r="AH48"/>
      <c s="1" r="AI48"/>
    </row>
    <row customHeight="1" r="49" ht="7.5">
      <c t="s" s="73" r="A49">
        <v>161</v>
      </c>
      <c s="64" r="B49">
        <v>8</v>
      </c>
      <c t="s" s="64" r="C49">
        <v>176</v>
      </c>
      <c t="s" s="64" r="D49">
        <v>33</v>
      </c>
      <c t="s" s="64" r="E49">
        <v>177</v>
      </c>
      <c s="63" r="F49">
        <v>1722</v>
      </c>
      <c s="63" r="G49">
        <v>1600</v>
      </c>
      <c s="63" r="H49">
        <v>1981</v>
      </c>
      <c s="63" r="I49">
        <v>2991</v>
      </c>
      <c s="91" r="J49">
        <f>(K49-I49)/I49</f>
        <v>0.220661985957874</v>
      </c>
      <c s="63" r="K49">
        <v>3651</v>
      </c>
      <c s="91" r="L49">
        <f>(M49-K49)/K49</f>
        <v>0.195836757052862</v>
      </c>
      <c s="63" r="M49">
        <v>4366</v>
      </c>
      <c s="63" r="N49"/>
      <c s="63" r="O49"/>
      <c s="63" r="P49"/>
      <c s="63" r="Q49"/>
      <c s="92" r="R49"/>
      <c s="63" r="S49"/>
      <c s="63" r="T49">
        <f>S49/B49</f>
        <v>0</v>
      </c>
      <c s="63" r="U49"/>
      <c s="63" r="V49">
        <f>U49/B49</f>
        <v>0</v>
      </c>
      <c s="63" r="W49"/>
      <c s="63" r="X49">
        <f>W49/B49</f>
        <v>0</v>
      </c>
      <c s="63" r="Y49">
        <f>(S49+U49)+W49</f>
        <v>0</v>
      </c>
      <c s="64" r="Z49"/>
      <c t="s" s="64" r="AA49">
        <v>30</v>
      </c>
      <c t="s" s="64" r="AB49">
        <v>178</v>
      </c>
      <c t="s" s="64" r="AC49">
        <v>179</v>
      </c>
      <c t="str" s="64" r="AD49">
        <f>C49</f>
        <v>シャルロット・ブリュレ</v>
      </c>
      <c t="s" s="73" r="AE49">
        <v>161</v>
      </c>
      <c s="1" r="AF49"/>
      <c s="1" r="AG49"/>
      <c s="1" r="AH49"/>
      <c s="1" r="AI49"/>
    </row>
    <row customHeight="1" r="50" ht="7.5">
      <c t="s" s="73" r="A50">
        <v>161</v>
      </c>
      <c s="64" r="B50">
        <v>8</v>
      </c>
      <c t="s" s="64" r="C50">
        <v>180</v>
      </c>
      <c t="s" s="64" r="D50">
        <v>37</v>
      </c>
      <c t="s" s="64" r="E50">
        <v>174</v>
      </c>
      <c s="63" r="F50">
        <v>1711</v>
      </c>
      <c s="63" r="G50">
        <v>1610</v>
      </c>
      <c s="63" r="H50">
        <v>1968</v>
      </c>
      <c s="63" r="I50"/>
      <c s="91" r="J50"/>
      <c s="63" r="K50"/>
      <c s="91" r="L50"/>
      <c s="63" r="M50"/>
      <c s="91" r="N50"/>
      <c s="63" r="O50"/>
      <c s="63" r="P50"/>
      <c s="63" r="Q50"/>
      <c s="92" r="R50"/>
      <c s="63" r="S50"/>
      <c s="63" r="T50">
        <f>S50/B50</f>
        <v>0</v>
      </c>
      <c s="63" r="U50"/>
      <c s="63" r="V50">
        <f>U50/B50</f>
        <v>0</v>
      </c>
      <c s="63" r="W50"/>
      <c s="63" r="X50">
        <f>W50/B50</f>
        <v>0</v>
      </c>
      <c s="63" r="Y50">
        <f>(S50+U50)+W50</f>
        <v>0</v>
      </c>
      <c s="64" r="Z50"/>
      <c t="s" s="64" r="AA50">
        <v>30</v>
      </c>
      <c t="s" s="64" r="AB50">
        <v>175</v>
      </c>
      <c t="s" s="64" r="AC50">
        <v>181</v>
      </c>
      <c t="str" s="64" r="AD50">
        <f>C50</f>
        <v>ドーラ・ビエナート</v>
      </c>
      <c t="str" s="73" r="AE50">
        <f>A50</f>
        <v>R</v>
      </c>
      <c s="1" r="AF50"/>
      <c s="1" r="AG50"/>
      <c s="1" r="AH50"/>
      <c s="1" r="AI50"/>
    </row>
    <row customHeight="1" r="51" ht="7.5">
      <c t="s" s="73" r="A51">
        <v>161</v>
      </c>
      <c s="64" r="B51">
        <v>8</v>
      </c>
      <c t="s" s="64" r="C51">
        <v>182</v>
      </c>
      <c t="s" s="64" r="D51">
        <v>37</v>
      </c>
      <c t="s" s="64" r="E51">
        <v>183</v>
      </c>
      <c s="63" r="F51">
        <v>1700</v>
      </c>
      <c s="63" r="G51">
        <v>1620</v>
      </c>
      <c s="63" r="H51">
        <v>1955</v>
      </c>
      <c s="63" r="I51"/>
      <c s="63" r="J51"/>
      <c s="63" r="K51"/>
      <c s="63" r="L51"/>
      <c s="63" r="M51"/>
      <c s="63" r="N51"/>
      <c s="63" r="O51"/>
      <c s="63" r="P51"/>
      <c s="63" r="Q51"/>
      <c s="92" r="R51"/>
      <c s="63" r="S51">
        <v>6051</v>
      </c>
      <c s="63" r="T51">
        <f>S51/B51</f>
        <v>756.375</v>
      </c>
      <c s="63" r="U51">
        <v>5399</v>
      </c>
      <c s="63" r="V51">
        <f>U51/B51</f>
        <v>674.875</v>
      </c>
      <c s="63" r="W51">
        <v>7206</v>
      </c>
      <c s="63" r="X51">
        <f>W51/B51</f>
        <v>900.75</v>
      </c>
      <c s="63" r="Y51">
        <f>(S51+U51)+W51</f>
        <v>18656</v>
      </c>
      <c t="s" s="64" r="Z51">
        <v>184</v>
      </c>
      <c t="s" s="64" r="AA51">
        <v>30</v>
      </c>
      <c t="s" s="64" r="AB51">
        <v>185</v>
      </c>
      <c s="64" r="AC51"/>
      <c t="str" s="64" r="AD51">
        <f>C51</f>
        <v>ポンペオ・ペルッチ</v>
      </c>
      <c t="str" s="73" r="AE51">
        <f>A51</f>
        <v>R</v>
      </c>
      <c s="1" r="AF51"/>
      <c s="1" r="AG51"/>
      <c s="1" r="AH51"/>
      <c s="1" r="AI51"/>
    </row>
    <row customHeight="1" r="52" ht="7.5">
      <c t="s" s="73" r="A52">
        <v>161</v>
      </c>
      <c s="64" r="B52">
        <v>8</v>
      </c>
      <c t="s" s="64" r="C52">
        <v>186</v>
      </c>
      <c t="s" s="64" r="D52">
        <v>33</v>
      </c>
      <c t="s" s="64" r="E52">
        <v>187</v>
      </c>
      <c s="63" r="F52">
        <v>1645</v>
      </c>
      <c s="63" r="G52">
        <v>1670</v>
      </c>
      <c s="63" r="H52">
        <v>1892</v>
      </c>
      <c s="63" r="I52">
        <v>2857</v>
      </c>
      <c s="91" r="J52">
        <f>(K52-I52)/I52</f>
        <v>0.220861043052153</v>
      </c>
      <c s="63" r="K52">
        <v>3488</v>
      </c>
      <c s="91" r="L52">
        <f>(M52-K52)/K52</f>
        <v>0.195814220183486</v>
      </c>
      <c s="63" r="M52">
        <v>4171</v>
      </c>
      <c s="91" r="N52">
        <f>(O52-M52)/M52</f>
        <v>0.146008151522417</v>
      </c>
      <c s="63" r="O52">
        <v>4780</v>
      </c>
      <c s="63" r="P52"/>
      <c s="63" r="Q52"/>
      <c s="92" r="R52"/>
      <c s="63" r="S52"/>
      <c s="63" r="T52">
        <f>S52/B52</f>
        <v>0</v>
      </c>
      <c s="63" r="U52"/>
      <c s="63" r="V52">
        <f>U52/B52</f>
        <v>0</v>
      </c>
      <c s="63" r="W52"/>
      <c s="63" r="X52">
        <f>W52/B52</f>
        <v>0</v>
      </c>
      <c s="63" r="Y52">
        <f>(S52+U52)+W52</f>
        <v>0</v>
      </c>
      <c s="64" r="Z52"/>
      <c t="s" s="64" r="AA52">
        <v>30</v>
      </c>
      <c t="s" s="64" r="AB52">
        <v>188</v>
      </c>
      <c t="s" s="64" r="AC52">
        <v>181</v>
      </c>
      <c t="str" s="64" r="AD52">
        <f>C52</f>
        <v>ミッシェル・ベノワ</v>
      </c>
      <c t="str" s="73" r="AE52">
        <f>A52</f>
        <v>R</v>
      </c>
      <c s="1" r="AF52"/>
      <c s="1" r="AG52"/>
      <c s="1" r="AH52"/>
      <c s="1" r="AI52"/>
    </row>
    <row customHeight="1" r="53" ht="7.5">
      <c t="s" s="73" r="A53">
        <v>161</v>
      </c>
      <c s="64" r="B53">
        <v>8</v>
      </c>
      <c t="s" s="64" r="C53">
        <v>189</v>
      </c>
      <c t="s" s="64" r="D53">
        <v>37</v>
      </c>
      <c t="s" s="64" r="E53">
        <v>190</v>
      </c>
      <c s="63" r="F53">
        <v>1656</v>
      </c>
      <c s="63" r="G53">
        <v>1660</v>
      </c>
      <c s="63" r="H53">
        <v>1904</v>
      </c>
      <c s="63" r="I53">
        <v>2876</v>
      </c>
      <c s="91" r="J53">
        <f>(K53-I53)/I53</f>
        <v>0.221140472878999</v>
      </c>
      <c s="63" r="K53">
        <v>3512</v>
      </c>
      <c s="91" r="L53">
        <f>(M53-K53)/K53</f>
        <v>0.195615034168565</v>
      </c>
      <c s="63" r="M53">
        <v>4199</v>
      </c>
      <c s="91" r="N53">
        <f>(O53-M53)/M53</f>
        <v>0.146225291736128</v>
      </c>
      <c s="63" r="O53">
        <v>4813</v>
      </c>
      <c s="63" r="P53"/>
      <c s="63" r="Q53"/>
      <c s="92" r="R53"/>
      <c s="63" r="S53">
        <v>5894</v>
      </c>
      <c s="63" r="T53">
        <f>S53/B53</f>
        <v>736.75</v>
      </c>
      <c s="63" r="U53">
        <v>5532</v>
      </c>
      <c s="63" r="V53">
        <f>U53/B53</f>
        <v>691.5</v>
      </c>
      <c s="63" r="W53">
        <v>7018</v>
      </c>
      <c s="63" r="X53">
        <f>W53/B53</f>
        <v>877.25</v>
      </c>
      <c s="63" r="Y53">
        <f>(S53+U53)+W53</f>
        <v>18444</v>
      </c>
      <c s="64" r="Z53"/>
      <c t="s" s="64" r="AA53">
        <v>30</v>
      </c>
      <c t="s" s="64" r="AB53">
        <v>191</v>
      </c>
      <c s="64" r="AC53"/>
      <c t="str" s="64" r="AD53">
        <f>C53</f>
        <v>ムブガ</v>
      </c>
      <c t="str" s="73" r="AE53">
        <f>A53</f>
        <v>R</v>
      </c>
      <c s="1" r="AF53"/>
      <c s="1" r="AG53"/>
      <c s="1" r="AH53"/>
      <c s="1" r="AI53"/>
    </row>
    <row customHeight="1" r="54" ht="7.5">
      <c t="s" s="73" r="A54">
        <v>161</v>
      </c>
      <c s="64" r="B54">
        <v>7</v>
      </c>
      <c t="s" s="64" r="C54">
        <v>192</v>
      </c>
      <c t="s" s="64" r="D54">
        <v>33</v>
      </c>
      <c t="s" s="64" r="E54">
        <v>193</v>
      </c>
      <c s="63" r="F54">
        <v>1414</v>
      </c>
      <c s="63" r="G54">
        <v>1429</v>
      </c>
      <c s="63" r="H54">
        <v>1643</v>
      </c>
      <c s="63" r="I54">
        <v>2482</v>
      </c>
      <c s="91" r="J54">
        <f>(K54-I54)/I54</f>
        <v>0.220789685737309</v>
      </c>
      <c s="63" r="K54">
        <v>3030</v>
      </c>
      <c s="91" r="L54">
        <f>(M54-K54)/K54</f>
        <v>0.195709570957096</v>
      </c>
      <c s="63" r="M54">
        <v>3623</v>
      </c>
      <c s="91" r="N54">
        <f>(O54-M54)/M54</f>
        <v>0.146011592602815</v>
      </c>
      <c s="63" r="O54">
        <v>4152</v>
      </c>
      <c s="91" r="P54">
        <f>(Q54-O54)/O54</f>
        <v>0.116570327552987</v>
      </c>
      <c s="63" r="Q54">
        <v>4636</v>
      </c>
      <c s="49" r="R54">
        <f>(S54-Q54)/Q54</f>
        <v>0.096850733390854</v>
      </c>
      <c s="63" r="S54">
        <v>5085</v>
      </c>
      <c s="63" r="T54">
        <f>S54/B54</f>
        <v>726.428571428572</v>
      </c>
      <c s="63" r="U54">
        <v>4670</v>
      </c>
      <c s="63" r="V54">
        <f>U54/B54</f>
        <v>667.142857142857</v>
      </c>
      <c s="63" r="W54">
        <v>6114</v>
      </c>
      <c s="63" r="X54">
        <f>W54/B54</f>
        <v>873.428571428572</v>
      </c>
      <c s="63" r="Y54">
        <f>(S54+U54)+W54</f>
        <v>15869</v>
      </c>
      <c s="64" r="Z54"/>
      <c t="s" s="64" r="AA54">
        <v>30</v>
      </c>
      <c t="s" s="64" r="AB54">
        <v>194</v>
      </c>
      <c s="64" r="AC54"/>
      <c t="str" s="64" r="AD54">
        <f>C54</f>
        <v>イザベラ・フラッツォーニ</v>
      </c>
      <c t="str" s="73" r="AE54">
        <f>A54</f>
        <v>R</v>
      </c>
      <c s="1" r="AF54"/>
      <c s="1" r="AG54"/>
      <c s="1" r="AH54"/>
      <c s="1" r="AI54"/>
    </row>
    <row customHeight="1" r="55" ht="7.5">
      <c t="s" s="73" r="A55">
        <v>161</v>
      </c>
      <c s="64" r="B55">
        <v>7</v>
      </c>
      <c t="s" s="64" r="C55">
        <v>195</v>
      </c>
      <c t="s" s="64" r="D55">
        <v>33</v>
      </c>
      <c t="s" s="64" r="E55">
        <v>196</v>
      </c>
      <c s="63" r="F55">
        <v>1467</v>
      </c>
      <c s="63" r="G55">
        <v>1380</v>
      </c>
      <c s="63" r="H55">
        <v>1687</v>
      </c>
      <c s="63" r="I55"/>
      <c s="63" r="J55"/>
      <c s="63" r="K55"/>
      <c s="63" r="L55"/>
      <c s="63" r="M55"/>
      <c s="63" r="N55"/>
      <c s="63" r="O55"/>
      <c s="63" r="P55"/>
      <c s="63" r="Q55"/>
      <c s="92" r="R55"/>
      <c s="63" r="S55">
        <v>5220</v>
      </c>
      <c s="63" r="T55">
        <f>S55/B55</f>
        <v>745.714285714286</v>
      </c>
      <c s="63" r="U55">
        <v>4558</v>
      </c>
      <c s="63" r="V55">
        <f>U55/B55</f>
        <v>651.142857142857</v>
      </c>
      <c s="63" r="W55">
        <v>6277</v>
      </c>
      <c s="63" r="X55">
        <f>W55/B55</f>
        <v>896.714285714286</v>
      </c>
      <c s="63" r="Y55">
        <f>(S55+U55)+W55</f>
        <v>16055</v>
      </c>
      <c t="s" s="64" r="Z55">
        <v>197</v>
      </c>
      <c t="s" s="64" r="AA55">
        <v>30</v>
      </c>
      <c t="s" s="64" r="AB55">
        <v>198</v>
      </c>
      <c s="64" r="AC55"/>
      <c t="str" s="64" r="AD55">
        <f>C55</f>
        <v>エメラダ・クラウディア</v>
      </c>
      <c t="str" s="73" r="AE55">
        <f>A55</f>
        <v>R</v>
      </c>
      <c s="1" r="AF55"/>
      <c s="1" r="AG55"/>
      <c s="1" r="AH55"/>
      <c s="1" r="AI55"/>
    </row>
    <row customHeight="1" r="56" ht="7.5">
      <c t="s" s="73" r="A56">
        <v>161</v>
      </c>
      <c s="64" r="B56">
        <v>7</v>
      </c>
      <c t="s" s="64" r="C56">
        <v>199</v>
      </c>
      <c t="s" s="64" r="D56">
        <v>37</v>
      </c>
      <c t="s" s="64" r="E56">
        <v>200</v>
      </c>
      <c s="63" r="F56">
        <v>1457</v>
      </c>
      <c s="63" r="G56">
        <v>1388</v>
      </c>
      <c s="63" r="H56">
        <v>1676</v>
      </c>
      <c s="63" r="I56"/>
      <c s="63" r="J56"/>
      <c s="63" r="K56"/>
      <c s="63" r="L56"/>
      <c s="63" r="M56"/>
      <c s="63" r="N56"/>
      <c s="63" r="O56"/>
      <c s="63" r="P56"/>
      <c s="63" r="Q56"/>
      <c s="92" r="R56"/>
      <c s="63" r="S56">
        <v>5186</v>
      </c>
      <c s="63" r="T56">
        <f>S56/B56</f>
        <v>740.857142857143</v>
      </c>
      <c s="63" r="U56">
        <v>4626</v>
      </c>
      <c s="63" r="V56">
        <f>U56/B56</f>
        <v>660.857142857143</v>
      </c>
      <c s="63" r="W56">
        <v>6177</v>
      </c>
      <c s="63" r="X56">
        <f>W56/B56</f>
        <v>882.428571428572</v>
      </c>
      <c s="63" r="Y56">
        <f>(S56+U56)+W56</f>
        <v>15989</v>
      </c>
      <c s="64" r="Z56"/>
      <c t="s" s="64" r="AA56">
        <v>30</v>
      </c>
      <c t="s" s="64" r="AB56">
        <v>201</v>
      </c>
      <c s="64" r="AC56"/>
      <c t="str" s="64" r="AD56">
        <f>C56</f>
        <v>カレン・ブルーワーズ</v>
      </c>
      <c t="str" s="73" r="AE56">
        <f>A56</f>
        <v>R</v>
      </c>
      <c s="1" r="AF56"/>
      <c s="1" r="AG56"/>
      <c s="1" r="AH56"/>
      <c s="1" r="AI56"/>
    </row>
    <row customHeight="1" r="57" ht="7.5">
      <c t="s" s="73" r="A57">
        <v>161</v>
      </c>
      <c s="64" r="B57">
        <v>7</v>
      </c>
      <c t="s" s="64" r="C57">
        <v>202</v>
      </c>
      <c t="s" s="64" r="D57">
        <v>33</v>
      </c>
      <c t="s" s="64" r="E57">
        <v>203</v>
      </c>
      <c s="63" r="F57">
        <v>1533</v>
      </c>
      <c s="63" r="G57">
        <v>1320</v>
      </c>
      <c s="63" r="H57">
        <v>1763</v>
      </c>
      <c s="63" r="I57"/>
      <c s="91" r="J57"/>
      <c s="63" r="K57"/>
      <c s="91" r="L57"/>
      <c s="63" r="M57"/>
      <c s="91" r="N57"/>
      <c s="63" r="O57"/>
      <c s="91" r="P57"/>
      <c s="63" r="Q57"/>
      <c s="49" r="R57"/>
      <c s="63" r="S57"/>
      <c s="63" r="T57">
        <f>S57/B57</f>
        <v>0</v>
      </c>
      <c s="63" r="U57"/>
      <c s="63" r="V57">
        <f>U57/B57</f>
        <v>0</v>
      </c>
      <c s="63" r="W57"/>
      <c s="63" r="X57">
        <f>W57/B57</f>
        <v>0</v>
      </c>
      <c s="63" r="Y57">
        <f>(S57+U57)+W57</f>
        <v>0</v>
      </c>
      <c s="64" r="Z57"/>
      <c t="s" s="64" r="AA57">
        <v>30</v>
      </c>
      <c t="s" s="64" r="AB57">
        <v>204</v>
      </c>
      <c s="64" r="AC57"/>
      <c t="str" s="64" r="AD57">
        <f>C57</f>
        <v>キアラ・ベルトラン</v>
      </c>
      <c t="str" s="73" r="AE57">
        <f>A57</f>
        <v>R</v>
      </c>
      <c s="1" r="AF57"/>
      <c s="1" r="AG57"/>
      <c s="1" r="AH57"/>
      <c s="1" r="AI57"/>
    </row>
    <row customHeight="1" r="58" ht="7.5">
      <c t="s" s="73" r="A58">
        <v>161</v>
      </c>
      <c s="64" r="B58">
        <v>7</v>
      </c>
      <c t="s" s="64" r="C58">
        <v>205</v>
      </c>
      <c t="s" s="64" r="D58">
        <v>28</v>
      </c>
      <c t="s" s="64" r="E58">
        <v>206</v>
      </c>
      <c s="63" r="F58"/>
      <c s="63" r="G58"/>
      <c s="63" r="H58"/>
      <c s="63" r="I58"/>
      <c s="63" r="J58"/>
      <c s="63" r="K58"/>
      <c s="63" r="L58"/>
      <c s="63" r="M58"/>
      <c s="63" r="N58"/>
      <c s="63" r="O58"/>
      <c s="63" r="P58"/>
      <c s="63" r="Q58"/>
      <c s="49" r="R58"/>
      <c s="63" r="S58">
        <v>5206</v>
      </c>
      <c s="63" r="T58">
        <f>S58/B58</f>
        <v>743.714285714286</v>
      </c>
      <c s="63" r="U58">
        <v>4704</v>
      </c>
      <c s="63" r="V58">
        <f>U58/B58</f>
        <v>672</v>
      </c>
      <c s="63" r="W58">
        <v>6152</v>
      </c>
      <c s="63" r="X58">
        <f>W58/B58</f>
        <v>878.857142857143</v>
      </c>
      <c s="63" r="Y58">
        <f>(S58+U58)+W58</f>
        <v>16062</v>
      </c>
      <c s="64" r="Z58"/>
      <c t="s" s="64" r="AA58">
        <v>30</v>
      </c>
      <c t="s" s="64" r="AB58">
        <v>207</v>
      </c>
      <c s="64" r="AC58"/>
      <c t="str" s="64" r="AD58">
        <f>C58</f>
        <v>クリス・アルバ</v>
      </c>
      <c t="str" s="73" r="AE58">
        <f>A58</f>
        <v>R</v>
      </c>
      <c s="1" r="AF58"/>
      <c s="1" r="AG58"/>
      <c s="1" r="AH58"/>
      <c s="1" r="AI58"/>
    </row>
    <row customHeight="1" r="59" ht="7.5">
      <c t="s" s="73" r="A59">
        <v>161</v>
      </c>
      <c s="64" r="B59">
        <v>7</v>
      </c>
      <c t="s" s="64" r="C59">
        <v>208</v>
      </c>
      <c t="s" s="64" r="D59">
        <v>28</v>
      </c>
      <c t="s" s="64" r="E59">
        <v>209</v>
      </c>
      <c s="63" r="F59">
        <v>1524</v>
      </c>
      <c s="63" r="G59">
        <v>1329</v>
      </c>
      <c s="63" r="H59">
        <v>1752</v>
      </c>
      <c s="63" r="I59">
        <v>2647</v>
      </c>
      <c s="91" r="J59">
        <f>(K59-I59)/I59</f>
        <v>0.210049112202493</v>
      </c>
      <c s="63" r="K59">
        <v>3203</v>
      </c>
      <c s="91" r="L59">
        <f>(M59-K59)/K59</f>
        <v>0.195753980643147</v>
      </c>
      <c s="63" r="M59">
        <v>3830</v>
      </c>
      <c s="91" r="N59">
        <f>(O59-M59)/M59</f>
        <v>0.145953002610966</v>
      </c>
      <c s="63" r="O59">
        <v>4389</v>
      </c>
      <c s="91" r="P59">
        <f>(Q59-O59)/O59</f>
        <v>0.116655274550011</v>
      </c>
      <c s="63" r="Q59">
        <v>4901</v>
      </c>
      <c s="49" r="R59">
        <f>(S59-Q59)/Q59</f>
        <v>0.096714956131402</v>
      </c>
      <c s="63" r="S59">
        <v>5375</v>
      </c>
      <c s="63" r="T59">
        <f>S59/B59</f>
        <v>767.857142857143</v>
      </c>
      <c s="63" r="U59">
        <v>4560</v>
      </c>
      <c s="63" r="V59">
        <f>U59/B59</f>
        <v>651.428571428572</v>
      </c>
      <c s="63" r="W59">
        <v>6348</v>
      </c>
      <c s="63" r="X59">
        <f>W59/B59</f>
        <v>906.857142857143</v>
      </c>
      <c s="63" r="Y59">
        <f>(S59+U59)+W59</f>
        <v>16283</v>
      </c>
      <c t="s" s="64" r="Z59">
        <v>210</v>
      </c>
      <c t="s" s="64" r="AA59">
        <v>30</v>
      </c>
      <c t="s" s="64" r="AB59">
        <v>211</v>
      </c>
      <c s="64" r="AC59"/>
      <c t="str" s="64" r="AD59">
        <f>C59</f>
        <v>サローメ・ゴース</v>
      </c>
      <c t="str" s="73" r="AE59">
        <f>A59</f>
        <v>R</v>
      </c>
      <c s="1" r="AF59"/>
      <c s="1" r="AG59"/>
      <c s="1" r="AH59"/>
      <c s="1" r="AI59"/>
    </row>
    <row customHeight="1" r="60" ht="7.5">
      <c t="s" s="73" r="A60">
        <v>161</v>
      </c>
      <c s="64" r="B60">
        <v>7</v>
      </c>
      <c t="s" s="64" r="C60">
        <v>212</v>
      </c>
      <c t="s" s="64" r="D60">
        <v>28</v>
      </c>
      <c t="s" s="64" r="E60">
        <v>177</v>
      </c>
      <c s="63" r="F60">
        <v>1438</v>
      </c>
      <c s="63" r="G60">
        <v>1405</v>
      </c>
      <c s="63" r="H60">
        <v>1654</v>
      </c>
      <c s="63" r="I60">
        <v>2497</v>
      </c>
      <c s="91" r="J60">
        <f>(K60-I60)/I60</f>
        <v>0.210252302763316</v>
      </c>
      <c s="63" r="K60">
        <v>3022</v>
      </c>
      <c s="91" r="L60">
        <f>(M60-K60)/K60</f>
        <v>0.195896757114494</v>
      </c>
      <c s="63" r="M60">
        <v>3614</v>
      </c>
      <c s="91" r="N60">
        <f>(O60-M60)/M60</f>
        <v>0.146098505810736</v>
      </c>
      <c s="63" r="O60">
        <v>4142</v>
      </c>
      <c s="91" r="P60">
        <f>(Q60-O60)/O60</f>
        <v>0.116368903911154</v>
      </c>
      <c s="63" r="Q60">
        <v>4624</v>
      </c>
      <c s="49" r="R60">
        <f>(S60-Q60)/Q60</f>
        <v>0.096885813148789</v>
      </c>
      <c s="63" r="S60">
        <v>5072</v>
      </c>
      <c s="63" r="T60">
        <f>S60/B60</f>
        <v>724.571428571428</v>
      </c>
      <c s="63" r="U60">
        <v>4820</v>
      </c>
      <c s="63" r="V60">
        <f>U60/B60</f>
        <v>688.571428571428</v>
      </c>
      <c s="63" r="W60">
        <v>5993</v>
      </c>
      <c s="63" r="X60">
        <f>W60/B60</f>
        <v>856.142857142857</v>
      </c>
      <c s="63" r="Y60">
        <f>(S60+U60)+W60</f>
        <v>15885</v>
      </c>
      <c s="64" r="Z60"/>
      <c t="s" s="64" r="AA60">
        <v>30</v>
      </c>
      <c t="s" s="64" r="AB60">
        <v>178</v>
      </c>
      <c t="s" s="64" r="AC60">
        <v>179</v>
      </c>
      <c t="str" s="64" r="AD60">
        <f>C60</f>
        <v>ダビッド・セルヴェ</v>
      </c>
      <c t="str" s="73" r="AE60">
        <f>A60</f>
        <v>R</v>
      </c>
      <c s="1" r="AF60"/>
      <c s="1" r="AG60"/>
      <c s="1" r="AH60"/>
      <c s="1" r="AI60"/>
    </row>
    <row customHeight="1" r="61" ht="7.5">
      <c t="s" s="73" r="A61">
        <v>161</v>
      </c>
      <c s="64" r="B61">
        <v>7</v>
      </c>
      <c t="s" s="64" r="C61">
        <v>213</v>
      </c>
      <c t="s" s="64" r="D61">
        <v>28</v>
      </c>
      <c t="s" s="64" r="E61">
        <v>214</v>
      </c>
      <c s="63" r="F61">
        <v>1410</v>
      </c>
      <c s="63" r="G61">
        <v>1431</v>
      </c>
      <c s="63" r="H61">
        <v>1622</v>
      </c>
      <c s="63" r="I61">
        <v>2449</v>
      </c>
      <c s="91" r="J61">
        <f>(K61-I61)/I61</f>
        <v>0.209881584320131</v>
      </c>
      <c s="63" r="K61">
        <v>2963</v>
      </c>
      <c s="91" r="L61">
        <f>(M61-K61)/K61</f>
        <v>0.195747553155586</v>
      </c>
      <c s="63" r="M61">
        <v>3543</v>
      </c>
      <c s="91" r="N61">
        <f>(O61-M61)/M61</f>
        <v>0.14620378210556</v>
      </c>
      <c s="63" r="O61">
        <v>4061</v>
      </c>
      <c s="91" r="P61">
        <f>(Q61-O61)/O61</f>
        <v>0.116473774932283</v>
      </c>
      <c s="63" r="Q61">
        <v>4534</v>
      </c>
      <c s="49" r="R61">
        <f>(S61-Q61)/Q61</f>
        <v>0.096823996471107</v>
      </c>
      <c s="63" r="S61">
        <v>4973</v>
      </c>
      <c s="63" r="T61">
        <f>S61/B61</f>
        <v>710.428571428572</v>
      </c>
      <c s="63" r="U61">
        <v>4910</v>
      </c>
      <c s="63" r="V61">
        <f>U61/B61</f>
        <v>701.428571428572</v>
      </c>
      <c s="63" r="W61">
        <v>5877</v>
      </c>
      <c s="63" r="X61">
        <f>W61/B61</f>
        <v>839.571428571428</v>
      </c>
      <c s="63" r="Y61">
        <f>(S61+U61)+W61</f>
        <v>15760</v>
      </c>
      <c s="64" r="Z61"/>
      <c t="s" s="64" r="AA61">
        <v>30</v>
      </c>
      <c t="s" s="64" r="AB61">
        <v>215</v>
      </c>
      <c s="64" r="AC61"/>
      <c t="str" s="64" r="AD61">
        <f>C61</f>
        <v>フィン・アミン</v>
      </c>
      <c t="str" s="73" r="AE61">
        <f>A61</f>
        <v>R</v>
      </c>
      <c s="1" r="AF61"/>
      <c s="1" r="AG61"/>
      <c s="1" r="AH61"/>
      <c s="1" r="AI61"/>
    </row>
    <row customHeight="1" r="62" ht="7.5">
      <c t="s" s="73" r="A62">
        <v>161</v>
      </c>
      <c s="64" r="B62">
        <v>7</v>
      </c>
      <c t="s" s="64" r="C62">
        <v>216</v>
      </c>
      <c t="s" s="64" r="D62">
        <v>28</v>
      </c>
      <c t="s" s="64" r="E62">
        <v>170</v>
      </c>
      <c s="63" r="F62">
        <v>1495</v>
      </c>
      <c s="63" r="G62">
        <v>1354</v>
      </c>
      <c s="63" r="H62">
        <v>1720</v>
      </c>
      <c s="63" r="I62"/>
      <c s="91" r="J62"/>
      <c s="63" r="K62"/>
      <c s="91" r="L62"/>
      <c s="63" r="M62"/>
      <c s="91" r="N62"/>
      <c s="63" r="O62"/>
      <c s="91" r="P62"/>
      <c s="63" r="Q62"/>
      <c s="49" r="R62"/>
      <c s="63" r="S62"/>
      <c s="63" r="T62">
        <f>S62/B62</f>
        <v>0</v>
      </c>
      <c s="63" r="U62"/>
      <c s="63" r="V62">
        <f>U62/B62</f>
        <v>0</v>
      </c>
      <c s="63" r="W62"/>
      <c s="63" r="X62">
        <f>W62/B62</f>
        <v>0</v>
      </c>
      <c s="63" r="Y62">
        <f>(S62+U62)+W62</f>
        <v>0</v>
      </c>
      <c t="s" s="64" r="Z62">
        <v>217</v>
      </c>
      <c t="s" s="64" r="AA62">
        <v>30</v>
      </c>
      <c t="s" s="64" r="AB62">
        <v>171</v>
      </c>
      <c t="s" s="64" r="AC62">
        <v>172</v>
      </c>
      <c t="str" s="64" r="AD62">
        <f>C62</f>
        <v>フラヴィ・コレット</v>
      </c>
      <c t="str" s="73" r="AE62">
        <f>A62</f>
        <v>R</v>
      </c>
      <c s="1" r="AF62"/>
      <c s="1" r="AG62"/>
      <c s="1" r="AH62"/>
      <c s="1" r="AI62"/>
    </row>
    <row customHeight="1" r="63" ht="7.5">
      <c t="s" s="73" r="A63">
        <v>161</v>
      </c>
      <c s="64" r="B63">
        <v>7</v>
      </c>
      <c t="s" s="64" r="C63">
        <v>218</v>
      </c>
      <c t="s" s="64" r="D63">
        <v>33</v>
      </c>
      <c t="s" s="64" r="E63">
        <v>219</v>
      </c>
      <c s="63" r="F63">
        <v>1448</v>
      </c>
      <c s="63" r="G63">
        <v>1397</v>
      </c>
      <c s="63" r="H63">
        <v>1665</v>
      </c>
      <c s="63" r="I63"/>
      <c s="63" r="J63"/>
      <c s="63" r="K63"/>
      <c s="63" r="L63"/>
      <c s="63" r="M63"/>
      <c s="63" r="N63"/>
      <c s="63" r="O63"/>
      <c s="63" r="P63"/>
      <c s="63" r="Q63"/>
      <c s="92" r="R63"/>
      <c s="63" r="S63"/>
      <c s="63" r="T63">
        <f>S63/B63</f>
        <v>0</v>
      </c>
      <c s="63" r="U63"/>
      <c s="63" r="V63">
        <f>U63/B63</f>
        <v>0</v>
      </c>
      <c s="63" r="W63"/>
      <c s="63" r="X63">
        <f>W63/B63</f>
        <v>0</v>
      </c>
      <c s="63" r="Y63">
        <f>(S63+U63)+W63</f>
        <v>0</v>
      </c>
      <c s="64" r="Z63"/>
      <c t="s" s="64" r="AA63">
        <v>30</v>
      </c>
      <c t="s" s="64" r="AB63">
        <v>220</v>
      </c>
      <c s="64" r="AC63"/>
      <c t="str" s="64" r="AD63">
        <f>C63</f>
        <v>マルティナ・シュミット</v>
      </c>
      <c t="str" s="73" r="AE63">
        <f>A63</f>
        <v>R</v>
      </c>
      <c s="1" r="AF63"/>
      <c s="1" r="AG63"/>
      <c s="1" r="AH63"/>
      <c s="1" r="AI63"/>
    </row>
    <row customHeight="1" r="64" ht="7.5">
      <c t="s" s="73" r="A64">
        <v>161</v>
      </c>
      <c s="64" r="B64">
        <v>7</v>
      </c>
      <c t="s" s="64" r="C64">
        <v>221</v>
      </c>
      <c t="s" s="64" r="D64">
        <v>37</v>
      </c>
      <c t="s" s="64" r="E64">
        <v>222</v>
      </c>
      <c s="63" r="F64">
        <v>1505</v>
      </c>
      <c s="63" r="G64">
        <v>1346</v>
      </c>
      <c s="63" r="H64">
        <v>1730</v>
      </c>
      <c s="63" r="I64"/>
      <c s="64" r="J64"/>
      <c s="63" r="K64"/>
      <c s="64" r="L64"/>
      <c s="63" r="M64"/>
      <c s="64" r="N64"/>
      <c s="63" r="O64"/>
      <c s="64" r="P64"/>
      <c s="63" r="Q64"/>
      <c s="97" r="R64"/>
      <c s="63" r="S64"/>
      <c s="63" r="T64">
        <f>S64/B64</f>
        <v>0</v>
      </c>
      <c s="63" r="U64"/>
      <c s="63" r="V64">
        <f>U64/B64</f>
        <v>0</v>
      </c>
      <c s="63" r="W64"/>
      <c s="63" r="X64">
        <f>W64/B64</f>
        <v>0</v>
      </c>
      <c s="63" r="Y64">
        <f>(S64+U64)+W64</f>
        <v>0</v>
      </c>
      <c s="64" r="Z64"/>
      <c t="s" s="64" r="AA64">
        <v>30</v>
      </c>
      <c t="s" s="64" r="AB64">
        <v>223</v>
      </c>
      <c s="64" r="AC64"/>
      <c t="str" s="64" r="AD64">
        <f>C64</f>
        <v>リーン・クラッチ</v>
      </c>
      <c t="s" s="73" r="AE64">
        <v>161</v>
      </c>
      <c s="1" r="AF64"/>
      <c s="1" r="AG64"/>
      <c s="1" r="AH64"/>
      <c s="1" r="AI64"/>
    </row>
    <row customHeight="1" r="65" ht="7.5">
      <c t="s" s="73" r="A65">
        <v>161</v>
      </c>
      <c s="64" r="B65">
        <v>7</v>
      </c>
      <c t="s" s="64" r="C65">
        <v>224</v>
      </c>
      <c t="s" s="64" r="D65">
        <v>37</v>
      </c>
      <c t="s" s="64" r="E65">
        <v>225</v>
      </c>
      <c s="63" r="F65">
        <v>1543</v>
      </c>
      <c s="63" r="G65">
        <v>1312</v>
      </c>
      <c s="63" r="H65">
        <v>1774</v>
      </c>
      <c s="63" r="I65"/>
      <c s="91" r="J65"/>
      <c s="63" r="K65"/>
      <c s="91" r="L65"/>
      <c s="63" r="M65"/>
      <c s="91" r="N65"/>
      <c s="63" r="O65"/>
      <c s="91" r="P65"/>
      <c s="63" r="Q65"/>
      <c s="49" r="R65"/>
      <c s="63" r="S65">
        <v>5492</v>
      </c>
      <c s="63" r="T65">
        <f>S65/B65</f>
        <v>784.571428571428</v>
      </c>
      <c s="63" r="U65">
        <v>4372</v>
      </c>
      <c s="63" r="V65">
        <f>U65/B65</f>
        <v>624.571428571428</v>
      </c>
      <c s="63" r="W65">
        <v>6539</v>
      </c>
      <c s="63" r="X65">
        <f>W65/B65</f>
        <v>934.142857142857</v>
      </c>
      <c s="63" r="Y65">
        <f>(S65+U65)+W65</f>
        <v>16403</v>
      </c>
      <c s="64" r="Z65"/>
      <c t="s" s="64" r="AA65">
        <v>30</v>
      </c>
      <c t="s" s="64" r="AB65">
        <v>226</v>
      </c>
      <c s="64" r="AC65"/>
      <c t="str" s="64" r="AD65">
        <f>C65</f>
        <v>レオナルド・シェルマン</v>
      </c>
      <c t="str" s="73" r="AE65">
        <f>A65</f>
        <v>R</v>
      </c>
      <c s="1" r="AF65"/>
      <c s="1" r="AG65"/>
      <c s="1" r="AH65"/>
      <c s="1" r="AI65"/>
    </row>
    <row customHeight="1" r="66" ht="7.5">
      <c t="s" s="73" r="A66">
        <v>161</v>
      </c>
      <c s="64" r="B66">
        <v>7</v>
      </c>
      <c t="s" s="64" r="C66">
        <v>227</v>
      </c>
      <c t="s" s="64" r="D66">
        <v>28</v>
      </c>
      <c t="s" s="64" r="E66">
        <v>228</v>
      </c>
      <c s="63" r="F66">
        <v>1419</v>
      </c>
      <c s="63" r="G66">
        <v>1422</v>
      </c>
      <c s="63" r="H66">
        <v>1632</v>
      </c>
      <c s="63" r="I66"/>
      <c s="63" r="J66"/>
      <c s="63" r="K66"/>
      <c s="63" r="L66"/>
      <c s="63" r="M66"/>
      <c s="63" r="N66"/>
      <c s="63" r="O66"/>
      <c s="63" r="P66"/>
      <c s="63" r="Q66">
        <v>4563</v>
      </c>
      <c s="49" r="R66">
        <f>(S66-Q66)/Q66</f>
        <v>0.096866096866097</v>
      </c>
      <c s="63" r="S66">
        <v>5005</v>
      </c>
      <c s="63" r="T66">
        <f>S66/B66</f>
        <v>715</v>
      </c>
      <c s="63" r="U66">
        <v>4879</v>
      </c>
      <c s="63" r="V66">
        <f>U66/B66</f>
        <v>697</v>
      </c>
      <c s="63" r="W66">
        <v>5913</v>
      </c>
      <c s="63" r="X66">
        <f>W66/B66</f>
        <v>844.714285714286</v>
      </c>
      <c s="63" r="Y66">
        <f>(S66+U66)+W66</f>
        <v>15797</v>
      </c>
      <c s="64" r="Z66"/>
      <c t="s" s="64" r="AA66">
        <v>30</v>
      </c>
      <c t="s" s="64" r="AB66">
        <v>229</v>
      </c>
      <c t="s" s="64" r="AC66">
        <v>179</v>
      </c>
      <c t="str" s="64" r="AD66">
        <f>C66</f>
        <v>ロザンナ・ミランダ</v>
      </c>
      <c t="str" s="73" r="AE66">
        <f>A66</f>
        <v>R</v>
      </c>
      <c s="1" r="AF66"/>
      <c s="1" r="AG66"/>
      <c s="1" r="AH66"/>
      <c s="1" r="AI66"/>
    </row>
    <row customHeight="1" r="67" ht="7.5">
      <c t="s" s="73" r="A67">
        <v>161</v>
      </c>
      <c s="64" r="B67">
        <v>7</v>
      </c>
      <c t="s" s="64" r="C67">
        <v>230</v>
      </c>
      <c t="s" s="64" r="D67">
        <v>33</v>
      </c>
      <c t="s" s="64" r="E67">
        <v>231</v>
      </c>
      <c s="63" r="F67">
        <v>1514</v>
      </c>
      <c s="63" r="G67">
        <v>1337</v>
      </c>
      <c s="63" r="H67">
        <v>1741</v>
      </c>
      <c s="63" r="I67"/>
      <c s="91" r="J67"/>
      <c s="63" r="K67"/>
      <c s="91" r="L67"/>
      <c s="63" r="M67"/>
      <c s="91" r="N67"/>
      <c s="63" r="O67"/>
      <c s="91" r="P67"/>
      <c s="63" r="Q67"/>
      <c s="49" r="R67"/>
      <c s="63" r="S67"/>
      <c s="63" r="T67">
        <f>S67/B67</f>
        <v>0</v>
      </c>
      <c s="63" r="U67"/>
      <c s="63" r="V67">
        <f>U67/B67</f>
        <v>0</v>
      </c>
      <c s="63" r="W67"/>
      <c s="63" r="X67">
        <f>W67/B67</f>
        <v>0</v>
      </c>
      <c s="63" r="Y67">
        <f>(S67+U67)+W67</f>
        <v>0</v>
      </c>
      <c s="64" r="Z67"/>
      <c t="s" s="64" r="AA67">
        <v>30</v>
      </c>
      <c t="s" s="64" r="AB67">
        <v>232</v>
      </c>
      <c s="64" r="AC67"/>
      <c t="str" s="64" r="AD67">
        <f>C67</f>
        <v>斎藤 龍三</v>
      </c>
      <c t="str" s="73" r="AE67">
        <f>A67</f>
        <v>R</v>
      </c>
      <c s="1" r="AF67"/>
      <c s="1" r="AG67"/>
      <c s="1" r="AH67"/>
      <c s="1" r="AI67"/>
    </row>
    <row customHeight="1" r="68" ht="7.5">
      <c t="s" s="73" r="A68">
        <v>161</v>
      </c>
      <c s="64" r="B68">
        <v>7</v>
      </c>
      <c t="s" s="64" r="C68">
        <v>233</v>
      </c>
      <c t="s" s="64" r="D68">
        <v>33</v>
      </c>
      <c t="s" s="64" r="E68">
        <v>163</v>
      </c>
      <c s="63" r="F68">
        <v>1486</v>
      </c>
      <c s="63" r="G68">
        <v>1363</v>
      </c>
      <c s="63" r="H68">
        <v>1709</v>
      </c>
      <c s="63" r="I68">
        <v>2581</v>
      </c>
      <c s="91" r="J68">
        <f>(K68-I68)/I68</f>
        <v>0.220844633862844</v>
      </c>
      <c s="63" r="K68">
        <v>3151</v>
      </c>
      <c s="91" r="L68">
        <f>(M68-K68)/K68</f>
        <v>0.195810853697239</v>
      </c>
      <c s="63" r="M68">
        <v>3768</v>
      </c>
      <c s="91" r="N68">
        <f>(O68-M68)/M68</f>
        <v>0.145966029723992</v>
      </c>
      <c s="63" r="O68">
        <v>4318</v>
      </c>
      <c s="91" r="P68">
        <f>(Q68-O68)/O68</f>
        <v>0.116489115331172</v>
      </c>
      <c s="63" r="Q68">
        <v>4821</v>
      </c>
      <c s="49" r="R68"/>
      <c s="63" r="S68"/>
      <c s="63" r="T68">
        <f>S68/B68</f>
        <v>0</v>
      </c>
      <c s="63" r="U68"/>
      <c s="63" r="V68">
        <f>U68/B68</f>
        <v>0</v>
      </c>
      <c s="63" r="W68"/>
      <c s="63" r="X68">
        <f>W68/B68</f>
        <v>0</v>
      </c>
      <c s="63" r="Y68">
        <f>(S68+U68)+W68</f>
        <v>0</v>
      </c>
      <c s="64" r="Z68"/>
      <c t="s" s="64" r="AA68">
        <v>30</v>
      </c>
      <c t="s" s="64" r="AB68">
        <v>165</v>
      </c>
      <c s="64" r="AC68"/>
      <c t="str" s="64" r="AD68">
        <f>C68</f>
        <v>龍崎 剛</v>
      </c>
      <c t="str" s="73" r="AE68">
        <f>A68</f>
        <v>R</v>
      </c>
      <c s="1" r="AF68"/>
      <c s="1" r="AG68"/>
      <c s="1" r="AH68"/>
      <c s="1" r="AI68"/>
    </row>
    <row customHeight="1" r="69" ht="7.5">
      <c t="s" s="61" r="A69">
        <v>234</v>
      </c>
      <c s="16" r="B69">
        <v>5</v>
      </c>
      <c t="s" s="16" r="C69">
        <v>235</v>
      </c>
      <c t="s" s="16" r="D69">
        <v>33</v>
      </c>
      <c s="16" r="E69"/>
      <c s="3" r="F69">
        <v>884</v>
      </c>
      <c s="3" r="G69">
        <v>915</v>
      </c>
      <c s="3" r="H69">
        <v>1016</v>
      </c>
      <c s="3" r="I69"/>
      <c s="3" r="J69"/>
      <c s="3" r="K69"/>
      <c s="3" r="L69"/>
      <c s="3" r="M69"/>
      <c s="3" r="N69"/>
      <c s="3" r="O69"/>
      <c s="3" r="P69"/>
      <c s="3" r="Q69"/>
      <c s="5" r="R69"/>
      <c s="3" r="S69">
        <v>3014</v>
      </c>
      <c s="3" r="T69">
        <f>S69/B69</f>
        <v>602.8</v>
      </c>
      <c s="3" r="U69">
        <v>2895</v>
      </c>
      <c s="3" r="V69">
        <f>U69/B69</f>
        <v>579</v>
      </c>
      <c s="3" r="W69">
        <v>3622</v>
      </c>
      <c s="3" r="X69">
        <f>W69/B69</f>
        <v>724.4</v>
      </c>
      <c s="3" r="Y69">
        <f>(S69+U69)+W69</f>
        <v>9531</v>
      </c>
      <c t="s" s="16" r="Z69">
        <v>236</v>
      </c>
      <c t="s" s="16" r="AA69">
        <v>30</v>
      </c>
      <c s="16" r="AB69"/>
      <c s="16" r="AC69"/>
      <c t="str" s="16" r="AD69">
        <f>C69</f>
        <v>アナ・バイオラ</v>
      </c>
      <c t="str" s="61" r="AE69">
        <f>A69</f>
        <v>HN</v>
      </c>
      <c s="1" r="AF69"/>
      <c s="1" r="AG69"/>
      <c s="1" r="AH69"/>
      <c s="1" r="AI69"/>
    </row>
    <row customHeight="1" r="70" ht="7.5">
      <c t="s" s="61" r="A70">
        <v>234</v>
      </c>
      <c s="16" r="B70">
        <v>5</v>
      </c>
      <c t="s" s="16" r="C70">
        <v>237</v>
      </c>
      <c t="s" s="16" r="D70">
        <v>37</v>
      </c>
      <c s="16" r="E70"/>
      <c s="3" r="F70">
        <v>905</v>
      </c>
      <c s="3" r="G70">
        <v>896</v>
      </c>
      <c s="3" r="H70">
        <v>1040</v>
      </c>
      <c s="3" r="I70"/>
      <c s="3" r="J70"/>
      <c s="3" r="K70"/>
      <c s="3" r="L70"/>
      <c s="3" r="M70"/>
      <c s="3" r="N70"/>
      <c s="3" r="O70"/>
      <c s="3" r="P70"/>
      <c s="3" r="Q70"/>
      <c s="5" r="R70"/>
      <c s="3" r="S70">
        <v>3086</v>
      </c>
      <c s="3" r="T70">
        <f>S70/B70</f>
        <v>617.2</v>
      </c>
      <c s="3" r="U70">
        <v>2861</v>
      </c>
      <c s="3" r="V70">
        <f>U70/B70</f>
        <v>572.2</v>
      </c>
      <c s="3" r="W70">
        <v>3672</v>
      </c>
      <c s="3" r="X70">
        <f>W70/B70</f>
        <v>734.4</v>
      </c>
      <c s="3" r="Y70">
        <f>(S70+U70)+W70</f>
        <v>9619</v>
      </c>
      <c t="s" s="16" r="Z70">
        <v>238</v>
      </c>
      <c t="s" s="16" r="AA70">
        <v>30</v>
      </c>
      <c s="16" r="AB70"/>
      <c s="16" r="AC70"/>
      <c t="str" s="16" r="AD70">
        <f>C70</f>
        <v>ジョゼ・デ・モタ</v>
      </c>
      <c t="str" s="61" r="AE70">
        <f>A70</f>
        <v>HN</v>
      </c>
      <c s="1" r="AF70"/>
      <c s="1" r="AG70"/>
      <c s="1" r="AH70"/>
      <c s="1" r="AI70"/>
    </row>
    <row customHeight="1" r="71" ht="7.5">
      <c t="s" s="61" r="A71">
        <v>234</v>
      </c>
      <c s="16" r="B71">
        <v>5</v>
      </c>
      <c t="s" s="16" r="C71">
        <v>239</v>
      </c>
      <c t="s" s="16" r="D71">
        <v>28</v>
      </c>
      <c s="16" r="E71"/>
      <c s="3" r="F71">
        <v>898</v>
      </c>
      <c s="3" r="G71">
        <v>902</v>
      </c>
      <c s="3" r="H71">
        <v>1032</v>
      </c>
      <c s="3" r="I71"/>
      <c s="3" r="J71"/>
      <c s="3" r="K71"/>
      <c s="3" r="L71"/>
      <c s="3" r="M71"/>
      <c s="3" r="N71"/>
      <c s="3" r="O71"/>
      <c s="3" r="P71"/>
      <c s="3" r="Q71"/>
      <c s="5" r="R71"/>
      <c s="3" r="S71"/>
      <c s="3" r="T71">
        <f>S71/B71</f>
        <v>0</v>
      </c>
      <c s="3" r="U71"/>
      <c s="3" r="V71">
        <f>U71/B71</f>
        <v>0</v>
      </c>
      <c s="3" r="W71"/>
      <c s="3" r="X71">
        <f>W71/B71</f>
        <v>0</v>
      </c>
      <c s="3" r="Y71">
        <f>(S71+U71)+W71</f>
        <v>0</v>
      </c>
      <c t="s" s="16" r="Z71">
        <v>240</v>
      </c>
      <c t="s" s="16" r="AA71">
        <v>30</v>
      </c>
      <c s="16" r="AB71"/>
      <c s="16" r="AC71"/>
      <c t="str" s="16" r="AD71">
        <f>C71</f>
        <v>ソナイ・ヌーイ</v>
      </c>
      <c t="str" s="61" r="AE71">
        <f>A71</f>
        <v>HN</v>
      </c>
      <c s="1" r="AF71"/>
      <c s="1" r="AG71"/>
      <c s="1" r="AH71"/>
      <c s="1" r="AI71"/>
    </row>
    <row customHeight="1" r="72" ht="7.5">
      <c t="s" s="61" r="A72">
        <v>234</v>
      </c>
      <c s="16" r="B72">
        <v>5</v>
      </c>
      <c t="s" s="16" r="C72">
        <v>241</v>
      </c>
      <c t="s" s="16" r="D72">
        <v>28</v>
      </c>
      <c s="16" r="E72"/>
      <c s="3" r="F72">
        <v>891</v>
      </c>
      <c s="3" r="G72">
        <v>909</v>
      </c>
      <c s="3" r="H72">
        <v>1024</v>
      </c>
      <c s="3" r="I72"/>
      <c s="3" r="J72"/>
      <c s="3" r="K72"/>
      <c s="3" r="L72"/>
      <c s="3" r="M72"/>
      <c s="3" r="N72"/>
      <c s="3" r="O72"/>
      <c s="3" r="P72"/>
      <c s="3" r="Q72"/>
      <c s="5" r="R72"/>
      <c s="3" r="S72"/>
      <c s="3" r="T72">
        <f>S72/B72</f>
        <v>0</v>
      </c>
      <c s="3" r="U72"/>
      <c s="3" r="V72">
        <f>U72/B72</f>
        <v>0</v>
      </c>
      <c s="3" r="W72"/>
      <c s="3" r="X72">
        <f>W72/B72</f>
        <v>0</v>
      </c>
      <c s="3" r="Y72">
        <f>(S72+U72)+W72</f>
        <v>0</v>
      </c>
      <c t="s" s="16" r="Z72">
        <v>242</v>
      </c>
      <c t="s" s="16" r="AA72">
        <v>30</v>
      </c>
      <c s="16" r="AB72"/>
      <c s="16" r="AC72"/>
      <c t="str" s="16" r="AD72">
        <f>C72</f>
        <v>タチアナ・プリシラ</v>
      </c>
      <c t="str" s="61" r="AE72">
        <f>A72</f>
        <v>HN</v>
      </c>
      <c s="1" r="AF72"/>
      <c s="1" r="AG72"/>
      <c s="1" r="AH72"/>
      <c s="1" r="AI72"/>
    </row>
    <row customHeight="1" r="73" ht="7.5">
      <c t="s" s="61" r="A73">
        <v>234</v>
      </c>
      <c s="16" r="B73">
        <v>5</v>
      </c>
      <c t="s" s="16" r="C73">
        <v>243</v>
      </c>
      <c t="s" s="16" r="D73">
        <v>33</v>
      </c>
      <c s="16" r="E73"/>
      <c s="3" r="F73">
        <v>919</v>
      </c>
      <c s="3" r="G73">
        <v>883</v>
      </c>
      <c s="3" r="H73">
        <v>1056</v>
      </c>
      <c s="3" r="I73"/>
      <c s="3" r="J73"/>
      <c s="3" r="K73"/>
      <c s="3" r="L73"/>
      <c s="3" r="M73"/>
      <c s="3" r="N73"/>
      <c s="3" r="O73"/>
      <c s="3" r="P73"/>
      <c s="3" r="Q73"/>
      <c s="5" r="R73"/>
      <c s="3" r="S73"/>
      <c s="3" r="T73">
        <f>S73/B73</f>
        <v>0</v>
      </c>
      <c s="3" r="U73"/>
      <c s="3" r="V73">
        <f>U73/B73</f>
        <v>0</v>
      </c>
      <c s="3" r="W73"/>
      <c s="3" r="X73">
        <f>W73/B73</f>
        <v>0</v>
      </c>
      <c s="3" r="Y73">
        <f>(S73+U73)+W73</f>
        <v>0</v>
      </c>
      <c t="s" s="16" r="Z73">
        <v>244</v>
      </c>
      <c t="s" s="16" r="AA73">
        <v>30</v>
      </c>
      <c s="16" r="AB73"/>
      <c s="16" r="AC73"/>
      <c t="str" s="16" r="AD73">
        <f>C73</f>
        <v>ヘストリ・ギッシャム</v>
      </c>
      <c t="str" s="61" r="AE73">
        <f>A73</f>
        <v>HN</v>
      </c>
      <c s="1" r="AF73"/>
      <c s="1" r="AG73"/>
      <c s="1" r="AH73"/>
      <c s="1" r="AI73"/>
    </row>
    <row customHeight="1" r="74" ht="7.5">
      <c t="s" s="61" r="A74">
        <v>234</v>
      </c>
      <c s="16" r="B74">
        <v>5</v>
      </c>
      <c t="s" s="16" r="C74">
        <v>245</v>
      </c>
      <c t="s" s="16" r="D74">
        <v>37</v>
      </c>
      <c s="16" r="E74"/>
      <c s="3" r="F74">
        <v>912</v>
      </c>
      <c s="3" r="G74">
        <v>890</v>
      </c>
      <c s="3" r="H74">
        <v>1048</v>
      </c>
      <c s="3" r="I74"/>
      <c s="3" r="J74"/>
      <c s="3" r="K74"/>
      <c s="3" r="L74"/>
      <c s="3" r="M74"/>
      <c s="3" r="N74"/>
      <c s="3" r="O74"/>
      <c s="3" r="P74"/>
      <c s="3" r="Q74"/>
      <c s="5" r="R74"/>
      <c s="3" r="S74"/>
      <c s="3" r="T74">
        <f>S74/B74</f>
        <v>0</v>
      </c>
      <c s="3" r="U74"/>
      <c s="3" r="V74">
        <f>U74/B74</f>
        <v>0</v>
      </c>
      <c s="3" r="W74"/>
      <c s="3" r="X74">
        <f>W74/B74</f>
        <v>0</v>
      </c>
      <c s="3" r="Y74">
        <f>(S74+U74)+W74</f>
        <v>0</v>
      </c>
      <c t="s" s="16" r="Z74">
        <v>246</v>
      </c>
      <c t="s" s="16" r="AA74">
        <v>30</v>
      </c>
      <c s="16" r="AB74"/>
      <c s="16" r="AC74"/>
      <c t="str" s="16" r="AD74">
        <f>C74</f>
        <v>朱月明</v>
      </c>
      <c t="str" s="61" r="AE74">
        <f>A74</f>
        <v>HN</v>
      </c>
      <c s="1" r="AF74"/>
      <c s="1" r="AG74"/>
      <c s="1" r="AH74"/>
      <c s="1" r="AI74"/>
    </row>
    <row customHeight="1" r="75" ht="7.5">
      <c t="s" s="73" r="A75">
        <v>247</v>
      </c>
      <c s="64" r="B75">
        <v>4</v>
      </c>
      <c t="s" s="64" r="C75">
        <v>248</v>
      </c>
      <c t="s" s="64" r="D75">
        <v>33</v>
      </c>
      <c s="64" r="E75"/>
      <c s="63" r="F75">
        <v>720</v>
      </c>
      <c s="63" r="G75">
        <v>702</v>
      </c>
      <c s="63" r="H75">
        <v>828</v>
      </c>
      <c s="63" r="I75"/>
      <c s="63" r="J75"/>
      <c s="63" r="K75"/>
      <c s="63" r="L75"/>
      <c s="63" r="M75"/>
      <c s="63" r="N75"/>
      <c s="63" r="O75"/>
      <c s="63" r="P75"/>
      <c s="63" r="Q75"/>
      <c s="92" r="R75"/>
      <c s="63" r="S75"/>
      <c s="63" r="T75">
        <f>S75/B75</f>
        <v>0</v>
      </c>
      <c s="63" r="U75"/>
      <c s="63" r="V75">
        <f>U75/B75</f>
        <v>0</v>
      </c>
      <c s="63" r="W75"/>
      <c s="63" r="X75">
        <f>W75/B75</f>
        <v>0</v>
      </c>
      <c s="63" r="Y75">
        <f>(S75+U75)+W75</f>
        <v>0</v>
      </c>
      <c t="s" s="64" r="Z75">
        <v>249</v>
      </c>
      <c t="s" s="64" r="AA75">
        <v>30</v>
      </c>
      <c s="64" r="AB75"/>
      <c s="64" r="AC75"/>
      <c t="str" s="64" r="AD75">
        <f>C75</f>
        <v>アルベール・オードラン</v>
      </c>
      <c t="str" s="73" r="AE75">
        <f>A75</f>
        <v>N</v>
      </c>
      <c s="1" r="AF75"/>
      <c s="1" r="AG75"/>
      <c s="1" r="AH75"/>
      <c s="1" r="AI75"/>
    </row>
    <row customHeight="1" r="76" ht="7.5">
      <c t="s" s="73" r="A76">
        <v>247</v>
      </c>
      <c s="64" r="B76">
        <v>4</v>
      </c>
      <c t="s" s="64" r="C76">
        <v>250</v>
      </c>
      <c t="s" s="64" r="D76">
        <v>37</v>
      </c>
      <c s="64" r="E76"/>
      <c s="63" r="F76">
        <v>709</v>
      </c>
      <c s="63" r="G76">
        <v>712</v>
      </c>
      <c s="63" r="H76">
        <v>815</v>
      </c>
      <c s="63" r="I76"/>
      <c s="63" r="J76"/>
      <c s="63" r="K76"/>
      <c s="63" r="L76"/>
      <c s="63" r="M76"/>
      <c s="63" r="N76"/>
      <c s="63" r="O76"/>
      <c s="63" r="P76"/>
      <c s="63" r="Q76"/>
      <c s="92" r="R76"/>
      <c s="63" r="S76"/>
      <c s="63" r="T76">
        <f>S76/B76</f>
        <v>0</v>
      </c>
      <c s="63" r="U76"/>
      <c s="63" r="V76">
        <f>U76/B76</f>
        <v>0</v>
      </c>
      <c s="63" r="W76"/>
      <c s="63" r="X76">
        <f>W76/B76</f>
        <v>0</v>
      </c>
      <c s="63" r="Y76">
        <f>(S76+U76)+W76</f>
        <v>0</v>
      </c>
      <c t="s" s="64" r="Z76">
        <v>251</v>
      </c>
      <c t="s" s="64" r="AA76">
        <v>30</v>
      </c>
      <c s="64" r="AB76"/>
      <c s="64" r="AC76"/>
      <c t="str" s="64" r="AD76">
        <f>C76</f>
        <v>アレクシス</v>
      </c>
      <c t="str" s="73" r="AE76">
        <f>A76</f>
        <v>N</v>
      </c>
      <c s="1" r="AF76"/>
      <c s="1" r="AG76"/>
      <c s="1" r="AH76"/>
      <c s="1" r="AI76"/>
    </row>
    <row customHeight="1" r="77" ht="7.5">
      <c t="s" s="73" r="A77">
        <v>247</v>
      </c>
      <c s="64" r="B77">
        <v>4</v>
      </c>
      <c t="s" s="64" r="C77">
        <v>252</v>
      </c>
      <c t="s" s="64" r="D77">
        <v>37</v>
      </c>
      <c s="64" r="E77"/>
      <c s="63" r="F77">
        <v>725</v>
      </c>
      <c s="63" r="G77">
        <v>697</v>
      </c>
      <c s="63" r="H77">
        <v>834</v>
      </c>
      <c s="63" r="I77"/>
      <c s="63" r="J77"/>
      <c s="63" r="K77"/>
      <c s="63" r="L77"/>
      <c s="63" r="M77"/>
      <c s="63" r="N77"/>
      <c s="63" r="O77"/>
      <c s="63" r="P77"/>
      <c s="63" r="Q77"/>
      <c s="92" r="R77"/>
      <c s="63" r="S77"/>
      <c s="63" r="T77">
        <f>S77/B77</f>
        <v>0</v>
      </c>
      <c s="63" r="U77"/>
      <c s="63" r="V77">
        <f>U77/B77</f>
        <v>0</v>
      </c>
      <c s="63" r="W77"/>
      <c s="63" r="X77">
        <f>W77/B77</f>
        <v>0</v>
      </c>
      <c s="63" r="Y77">
        <f>(S77+U77)+W77</f>
        <v>0</v>
      </c>
      <c t="s" s="64" r="Z77">
        <v>253</v>
      </c>
      <c t="s" s="64" r="AA77">
        <v>30</v>
      </c>
      <c s="64" r="AB77"/>
      <c s="64" r="AC77"/>
      <c t="str" s="64" r="AD77">
        <f>C77</f>
        <v>サイード・アスケロフ</v>
      </c>
      <c t="str" s="73" r="AE77">
        <f>A77</f>
        <v>N</v>
      </c>
      <c s="1" r="AF77"/>
      <c s="1" r="AG77"/>
      <c s="1" r="AH77"/>
      <c s="1" r="AI77"/>
    </row>
    <row customHeight="1" r="78" ht="7.5">
      <c t="s" s="73" r="A78">
        <v>247</v>
      </c>
      <c s="64" r="B78">
        <v>4</v>
      </c>
      <c t="s" s="64" r="C78">
        <v>254</v>
      </c>
      <c t="s" s="64" r="D78">
        <v>28</v>
      </c>
      <c s="64" r="E78"/>
      <c s="63" r="F78">
        <v>698</v>
      </c>
      <c s="63" r="G78">
        <v>722</v>
      </c>
      <c s="63" r="H78">
        <v>802</v>
      </c>
      <c s="63" r="I78"/>
      <c s="63" r="J78"/>
      <c s="63" r="K78"/>
      <c s="63" r="L78"/>
      <c s="63" r="M78"/>
      <c s="63" r="N78"/>
      <c s="63" r="O78"/>
      <c s="63" r="P78"/>
      <c s="63" r="Q78"/>
      <c s="92" r="R78"/>
      <c s="63" r="S78">
        <v>2358</v>
      </c>
      <c s="63" r="T78">
        <f>S78/B78</f>
        <v>589.5</v>
      </c>
      <c s="63" r="U78">
        <v>2373</v>
      </c>
      <c s="63" r="V78">
        <f>U78/B78</f>
        <v>593.25</v>
      </c>
      <c s="63" r="W78">
        <v>2784</v>
      </c>
      <c s="63" r="X78">
        <f>W78/B78</f>
        <v>696</v>
      </c>
      <c s="63" r="Y78">
        <f>(S78+U78)+W78</f>
        <v>7515</v>
      </c>
      <c t="s" s="64" r="Z78">
        <v>255</v>
      </c>
      <c t="s" s="64" r="AA78">
        <v>30</v>
      </c>
      <c s="64" r="AB78"/>
      <c s="64" r="AC78"/>
      <c t="str" s="64" r="AD78">
        <f>C78</f>
        <v>ピー・チュン</v>
      </c>
      <c t="str" s="73" r="AE78">
        <f>A78</f>
        <v>N</v>
      </c>
      <c s="1" r="AF78"/>
      <c s="1" r="AG78"/>
      <c s="1" r="AH78"/>
      <c s="1" r="AI78"/>
    </row>
    <row customHeight="1" r="79" ht="7.5">
      <c t="s" s="73" r="A79">
        <v>247</v>
      </c>
      <c s="64" r="B79">
        <v>4</v>
      </c>
      <c t="s" s="64" r="C79">
        <v>256</v>
      </c>
      <c t="s" s="64" r="D79">
        <v>28</v>
      </c>
      <c s="64" r="E79"/>
      <c s="63" r="F79">
        <v>703</v>
      </c>
      <c s="63" r="G79">
        <v>717</v>
      </c>
      <c s="63" r="H79">
        <v>808</v>
      </c>
      <c s="63" r="I79"/>
      <c s="63" r="J79"/>
      <c s="63" r="K79"/>
      <c s="63" r="L79"/>
      <c s="63" r="M79"/>
      <c s="63" r="N79"/>
      <c s="63" r="O79"/>
      <c s="63" r="P79"/>
      <c s="63" r="Q79"/>
      <c s="92" r="R79"/>
      <c s="63" r="S79"/>
      <c s="63" r="T79">
        <f>S79/B79</f>
        <v>0</v>
      </c>
      <c s="63" r="U79"/>
      <c s="63" r="V79">
        <f>U79/B79</f>
        <v>0</v>
      </c>
      <c s="63" r="W79"/>
      <c s="63" r="X79">
        <f>W79/B79</f>
        <v>0</v>
      </c>
      <c s="63" r="Y79">
        <f>(S79+U79)+W79</f>
        <v>0</v>
      </c>
      <c t="s" s="64" r="Z79">
        <v>257</v>
      </c>
      <c t="s" s="64" r="AA79">
        <v>30</v>
      </c>
      <c s="64" r="AB79"/>
      <c s="64" r="AC79"/>
      <c t="str" s="64" r="AD79">
        <f>C79</f>
        <v>ブレノ・カルロス</v>
      </c>
      <c t="str" s="73" r="AE79">
        <f>A79</f>
        <v>N</v>
      </c>
      <c s="1" r="AF79"/>
      <c s="1" r="AG79"/>
      <c s="1" r="AH79"/>
      <c s="1" r="AI79"/>
    </row>
    <row customHeight="1" r="80" ht="7.5">
      <c t="s" s="73" r="A80">
        <v>247</v>
      </c>
      <c s="64" r="B80">
        <v>4</v>
      </c>
      <c t="s" s="64" r="C80">
        <v>258</v>
      </c>
      <c t="s" s="64" r="D80">
        <v>33</v>
      </c>
      <c s="64" r="E80"/>
      <c s="63" r="F80">
        <v>714</v>
      </c>
      <c s="63" r="G80">
        <v>707</v>
      </c>
      <c s="63" r="H80">
        <v>821</v>
      </c>
      <c s="63" r="I80"/>
      <c s="63" r="J80"/>
      <c s="63" r="K80"/>
      <c s="63" r="L80"/>
      <c s="63" r="M80"/>
      <c s="63" r="N80"/>
      <c s="63" r="O80"/>
      <c s="63" r="P80"/>
      <c s="63" r="Q80"/>
      <c s="92" r="R80"/>
      <c s="63" r="S80"/>
      <c s="63" r="T80">
        <f>S80/B80</f>
        <v>0</v>
      </c>
      <c s="63" r="U80"/>
      <c s="63" r="V80">
        <f>U80/B80</f>
        <v>0</v>
      </c>
      <c s="63" r="W80"/>
      <c s="63" r="X80">
        <f>W80/B80</f>
        <v>0</v>
      </c>
      <c s="63" r="Y80">
        <f>(S80+U80)+W80</f>
        <v>0</v>
      </c>
      <c t="s" s="64" r="Z80">
        <v>259</v>
      </c>
      <c t="s" s="64" r="AA80">
        <v>30</v>
      </c>
      <c s="64" r="AB80"/>
      <c s="64" r="AC80"/>
      <c t="str" s="64" r="AD80">
        <f>C80</f>
        <v>リッチ・エヴァンス</v>
      </c>
      <c t="str" s="73" r="AE80">
        <f>A80</f>
        <v>N</v>
      </c>
      <c s="1" r="AF80"/>
      <c s="1" r="AG80"/>
      <c s="1" r="AH80"/>
      <c s="1" r="AI80"/>
    </row>
    <row customHeight="1" r="81" ht="7.5"/>
    <row r="82">
      <c s="32" r="A82"/>
      <c s="32" r="B82"/>
      <c s="32" r="C82"/>
      <c s="1" r="D82"/>
      <c s="1" r="E82"/>
      <c s="32" r="F82"/>
      <c s="32" r="G82"/>
      <c s="32" r="H82"/>
      <c s="32" r="I82"/>
      <c s="1" r="J82"/>
      <c s="1" r="K82"/>
      <c s="1" r="L82"/>
      <c s="1" r="M82"/>
      <c s="1" r="N82"/>
      <c s="1" r="O82"/>
      <c s="1" r="P82"/>
      <c s="1" r="Q82"/>
      <c s="87" r="R82"/>
      <c s="1" r="S82"/>
      <c s="1" r="T82"/>
      <c s="1" r="U82"/>
      <c s="1" r="V82"/>
      <c s="1" r="W82"/>
      <c s="1" r="X82"/>
      <c s="4" r="Y82"/>
      <c s="1" r="Z82"/>
      <c s="1" r="AA82"/>
      <c s="1" r="AB82"/>
      <c s="1" r="AC82"/>
      <c s="1" r="AD82"/>
      <c s="1" r="AE82"/>
      <c s="1" r="AF82"/>
      <c s="1" r="AG82"/>
      <c s="1" r="AH82"/>
      <c s="1" r="AI82"/>
    </row>
    <row r="83">
      <c s="1" r="A83"/>
      <c s="1" r="B83"/>
      <c t="s" s="1" r="C83">
        <v>260</v>
      </c>
      <c s="1" r="D83"/>
      <c s="1" r="E83"/>
      <c s="1" r="F83"/>
      <c s="1" r="G83"/>
      <c s="1" r="H83"/>
      <c s="1" r="I83"/>
      <c s="1" r="J83"/>
      <c s="1" r="K83"/>
      <c s="1" r="L83"/>
      <c s="1" r="M83"/>
      <c s="1" r="N83"/>
      <c s="1" r="O83"/>
      <c s="1" r="P83"/>
      <c s="1" r="Q83"/>
      <c s="87" r="R83"/>
      <c s="1" r="S83"/>
      <c s="1" r="T83"/>
      <c s="1" r="U83"/>
      <c s="1" r="V83"/>
      <c s="1" r="W83"/>
      <c s="1" r="X83"/>
      <c s="4" r="Y83"/>
      <c s="1" r="Z83"/>
      <c s="1" r="AA83"/>
      <c s="1" r="AB83"/>
      <c s="1" r="AC83"/>
      <c s="1" r="AD83"/>
      <c s="1" r="AE83"/>
      <c s="1" r="AF83"/>
      <c s="1" r="AG83"/>
      <c s="1" r="AH83"/>
      <c s="1" r="AI83"/>
    </row>
    <row r="84">
      <c s="1" r="A84"/>
      <c s="1" r="B84"/>
      <c t="s" s="1" r="C84">
        <v>261</v>
      </c>
      <c s="1" r="D84"/>
      <c s="1" r="E84"/>
      <c s="1" r="F84"/>
      <c s="1" r="G84"/>
      <c s="1" r="H84"/>
      <c s="1" r="I84"/>
      <c s="1" r="J84"/>
      <c s="1" r="K84"/>
      <c s="1" r="L84"/>
      <c s="1" r="M84"/>
      <c s="1" r="N84"/>
      <c s="1" r="O84"/>
      <c s="1" r="P84"/>
      <c s="1" r="Q84"/>
      <c s="87" r="R84"/>
      <c s="1" r="S84"/>
      <c s="1" r="T84"/>
      <c s="1" r="U84"/>
      <c s="1" r="V84"/>
      <c s="1" r="W84"/>
      <c s="1" r="X84"/>
      <c s="4" r="Y84"/>
      <c s="1" r="Z84"/>
      <c s="1" r="AA84"/>
      <c s="1" r="AB84"/>
      <c s="1" r="AC84"/>
      <c s="1" r="AD84"/>
      <c s="1" r="AE84"/>
      <c s="1" r="AF84"/>
      <c s="1" r="AG84"/>
      <c s="1" r="AH84"/>
      <c s="1" r="AI84"/>
    </row>
    <row r="85">
      <c s="1" r="A85"/>
      <c s="1" r="B85"/>
      <c t="s" s="1" r="C85">
        <v>262</v>
      </c>
      <c s="1" r="D85"/>
      <c s="1" r="E85"/>
      <c s="1" r="F85"/>
      <c s="1" r="G85"/>
      <c s="1" r="H85"/>
      <c s="1" r="I85"/>
      <c s="1" r="J85"/>
      <c s="1" r="K85"/>
      <c s="1" r="L85"/>
      <c s="1" r="M85"/>
      <c s="1" r="N85"/>
      <c s="1" r="O85"/>
      <c s="1" r="P85"/>
      <c s="1" r="Q85"/>
      <c s="87" r="R85"/>
      <c s="1" r="S85"/>
      <c s="1" r="T85"/>
      <c s="1" r="U85"/>
      <c s="1" r="V85"/>
      <c s="1" r="W85"/>
      <c s="1" r="X85"/>
      <c s="4" r="Y85"/>
      <c s="1" r="Z85"/>
      <c s="1" r="AA85"/>
      <c s="1" r="AB85"/>
      <c s="1" r="AC85"/>
      <c s="1" r="AD85"/>
      <c s="1" r="AE85"/>
      <c s="1" r="AF85"/>
      <c s="1" r="AG85"/>
      <c s="1" r="AH85"/>
      <c s="1" r="AI85"/>
    </row>
    <row r="86">
      <c s="1" r="A86"/>
      <c s="1" r="B86"/>
      <c t="s" s="1" r="C86">
        <v>263</v>
      </c>
      <c s="1" r="D86"/>
      <c s="1" r="E86"/>
      <c s="1" r="F86"/>
      <c s="1" r="G86"/>
      <c s="1" r="H86"/>
      <c s="1" r="I86"/>
      <c s="1" r="J86"/>
      <c s="1" r="K86"/>
      <c s="1" r="L86"/>
      <c s="1" r="M86"/>
      <c s="1" r="N86"/>
      <c s="1" r="O86"/>
      <c s="1" r="P86"/>
      <c s="1" r="Q86"/>
      <c s="87" r="R86"/>
      <c s="1" r="S86"/>
      <c s="1" r="T86"/>
      <c s="1" r="U86"/>
      <c s="1" r="V86"/>
      <c s="1" r="W86"/>
      <c s="1" r="X86"/>
      <c s="4" r="Y86"/>
      <c s="1" r="Z86"/>
      <c s="1" r="AA86"/>
      <c s="1" r="AB86"/>
      <c s="1" r="AC86"/>
      <c s="1" r="AD86"/>
      <c s="1" r="AE86"/>
      <c s="1" r="AF86"/>
      <c s="1" r="AG86"/>
      <c s="1" r="AH86"/>
      <c s="1" r="AI86"/>
    </row>
    <row r="87">
      <c s="1" r="A87"/>
      <c s="1" r="B87"/>
      <c t="s" s="1" r="C87">
        <v>264</v>
      </c>
      <c s="1" r="D87"/>
      <c s="1" r="E87"/>
      <c s="1" r="F87"/>
      <c s="1" r="G87"/>
      <c s="1" r="H87"/>
      <c s="1" r="I87"/>
      <c s="1" r="J87"/>
      <c s="1" r="K87"/>
      <c s="1" r="L87"/>
      <c s="1" r="M87"/>
      <c s="1" r="N87"/>
      <c s="1" r="O87"/>
      <c s="1" r="P87"/>
      <c s="1" r="Q87"/>
      <c s="87" r="R87"/>
      <c s="1" r="S87"/>
      <c s="1" r="T87"/>
      <c s="1" r="U87"/>
      <c s="1" r="V87"/>
      <c s="1" r="W87"/>
      <c s="1" r="X87"/>
      <c s="4" r="Y87"/>
      <c s="1" r="Z87"/>
      <c s="1" r="AA87"/>
      <c s="1" r="AB87"/>
      <c s="1" r="AC87"/>
      <c s="1" r="AD87"/>
      <c s="1" r="AE87"/>
      <c s="1" r="AF87"/>
      <c s="1" r="AG87"/>
      <c s="1" r="AH87"/>
      <c s="1" r="AI87"/>
    </row>
    <row r="88">
      <c s="1" r="A88"/>
      <c s="1" r="B88"/>
      <c s="1" r="C88"/>
      <c s="1" r="D88"/>
      <c s="1" r="E88"/>
      <c s="1" r="F88"/>
      <c s="1" r="G88"/>
      <c s="1" r="H88"/>
      <c s="1" r="I88"/>
      <c s="1" r="J88"/>
      <c s="1" r="K88"/>
      <c s="1" r="L88"/>
      <c s="1" r="M88"/>
      <c s="1" r="N88"/>
      <c s="1" r="O88"/>
      <c s="1" r="P88"/>
      <c s="1" r="Q88"/>
      <c s="87" r="R88"/>
      <c s="1" r="S88"/>
      <c s="1" r="T88"/>
      <c s="1" r="U88"/>
      <c s="1" r="V88"/>
      <c s="1" r="W88"/>
      <c s="1" r="X88"/>
      <c s="4" r="Y88"/>
      <c s="1" r="Z88"/>
      <c s="1" r="AA88"/>
      <c s="1" r="AB88"/>
      <c s="1" r="AC88"/>
      <c s="1" r="AD88"/>
      <c s="1" r="AE88"/>
      <c s="1" r="AF88"/>
      <c s="1" r="AG88"/>
      <c s="1" r="AH88"/>
      <c s="1" r="AI88"/>
    </row>
    <row r="89">
      <c s="1" r="A89"/>
      <c s="1" r="B89"/>
      <c s="1" r="C89"/>
      <c s="1" r="D89"/>
      <c s="1" r="E89"/>
      <c s="1" r="F89"/>
      <c s="1" r="G89"/>
      <c s="1" r="H89"/>
      <c s="1" r="I89"/>
      <c s="1" r="J89"/>
      <c s="1" r="K89"/>
      <c s="1" r="L89"/>
      <c s="1" r="M89"/>
      <c s="1" r="N89"/>
      <c s="1" r="O89"/>
      <c s="1" r="P89"/>
      <c s="1" r="Q89"/>
      <c s="87" r="R89"/>
      <c s="1" r="S89"/>
      <c s="1" r="T89"/>
      <c s="1" r="U89"/>
      <c s="1" r="V89"/>
      <c s="1" r="W89"/>
      <c s="1" r="X89"/>
      <c s="1" r="Y89"/>
      <c s="1" r="Z89"/>
      <c s="1" r="AA89"/>
      <c s="1" r="AB89"/>
      <c s="1" r="AC89"/>
      <c s="1" r="AD89"/>
      <c s="1" r="AE89"/>
      <c s="1" r="AF89"/>
      <c s="1" r="AG89"/>
      <c s="1" r="AH89"/>
      <c s="1" r="AI89"/>
    </row>
    <row r="90">
      <c s="1" r="A90"/>
      <c s="1" r="B90"/>
      <c s="1" r="C90"/>
      <c s="1" r="D90"/>
      <c s="1" r="E90"/>
      <c s="1" r="F90"/>
      <c s="1" r="G90"/>
      <c s="1" r="H90"/>
      <c s="1" r="I90"/>
      <c s="1" r="J90"/>
      <c s="1" r="K90"/>
      <c s="1" r="L90"/>
      <c s="1" r="M90"/>
      <c s="1" r="N90"/>
      <c s="1" r="O90"/>
      <c s="1" r="P90"/>
      <c s="1" r="Q90"/>
      <c s="87" r="R90"/>
      <c s="1" r="S90"/>
      <c s="1" r="T90"/>
      <c s="1" r="U90"/>
      <c s="1" r="V90"/>
      <c s="1" r="W90"/>
      <c s="1" r="X90"/>
      <c s="1" r="Y90"/>
      <c s="1" r="Z90"/>
      <c s="1" r="AA90"/>
      <c s="1" r="AB90"/>
      <c s="1" r="AC90"/>
      <c s="1" r="AD90"/>
      <c s="1" r="AE90"/>
      <c s="1" r="AF90"/>
      <c s="1" r="AG90"/>
      <c s="1" r="AH90"/>
      <c s="1" r="AI90"/>
    </row>
    <row r="91">
      <c s="1" r="A91"/>
      <c s="1" r="B91"/>
      <c s="1" r="C91"/>
      <c s="1" r="D91"/>
      <c s="1" r="E91"/>
      <c s="1" r="F91"/>
      <c s="1" r="G91"/>
      <c s="1" r="H91"/>
      <c s="1" r="I91"/>
      <c s="1" r="J91"/>
      <c s="1" r="K91"/>
      <c s="1" r="L91"/>
      <c s="1" r="M91"/>
      <c s="1" r="N91"/>
      <c s="1" r="O91"/>
      <c s="1" r="P91"/>
      <c s="1" r="Q91"/>
      <c s="87" r="R91"/>
      <c s="1" r="S91"/>
      <c s="1" r="T91"/>
      <c s="1" r="U91"/>
      <c s="1" r="V91"/>
      <c s="1" r="W91"/>
      <c s="1" r="X91"/>
      <c s="4" r="Y91"/>
      <c s="1" r="Z91"/>
      <c s="1" r="AA91"/>
      <c s="1" r="AB91"/>
      <c s="1" r="AC91"/>
      <c s="1" r="AD91"/>
      <c s="1" r="AE91"/>
      <c s="1" r="AF91"/>
      <c s="1" r="AG91"/>
      <c s="1" r="AH91"/>
      <c s="1" r="AI91"/>
    </row>
    <row r="92">
      <c s="1" r="A92"/>
      <c s="1" r="B92"/>
      <c s="1" r="C92"/>
      <c s="1" r="D92"/>
      <c s="1" r="E92"/>
      <c s="1" r="F92"/>
      <c s="1" r="G92"/>
      <c s="1" r="H92"/>
      <c s="1" r="I92"/>
      <c s="1" r="J92"/>
      <c s="1" r="K92"/>
      <c s="1" r="L92"/>
      <c s="1" r="M92"/>
      <c s="1" r="N92"/>
      <c s="1" r="O92"/>
      <c s="1" r="P92"/>
      <c s="1" r="Q92"/>
      <c s="87" r="R92"/>
      <c s="1" r="S92"/>
      <c s="1" r="T92"/>
      <c s="1" r="U92"/>
      <c s="1" r="V92"/>
      <c s="1" r="W92"/>
      <c s="1" r="X92"/>
      <c s="4" r="Y92"/>
      <c s="1" r="Z92"/>
      <c s="1" r="AA92"/>
      <c s="1" r="AB92"/>
      <c s="1" r="AC92"/>
      <c s="1" r="AD92"/>
      <c s="1" r="AE92"/>
      <c s="1" r="AF92"/>
      <c s="1" r="AG92"/>
      <c s="1" r="AH92"/>
      <c s="1" r="AI92"/>
    </row>
    <row r="93">
      <c s="1" r="A93"/>
      <c s="1" r="B93"/>
      <c s="1" r="C93"/>
      <c s="1" r="D93"/>
      <c s="1" r="E93"/>
      <c s="1" r="F93"/>
      <c s="1" r="G93"/>
      <c s="1" r="H93"/>
      <c s="1" r="I93"/>
      <c s="1" r="J93"/>
      <c s="1" r="K93"/>
      <c s="1" r="L93"/>
      <c s="1" r="M93"/>
      <c s="1" r="N93"/>
      <c s="1" r="O93"/>
      <c s="1" r="P93"/>
      <c s="1" r="Q93"/>
      <c s="87" r="R93"/>
      <c s="1" r="S93"/>
      <c s="1" r="T93"/>
      <c s="1" r="U93"/>
      <c s="1" r="V93"/>
      <c s="1" r="W93"/>
      <c s="1" r="X93"/>
      <c s="4" r="Y93"/>
      <c s="1" r="Z93"/>
      <c s="1" r="AA93"/>
      <c s="1" r="AB93"/>
      <c s="1" r="AC93"/>
      <c s="1" r="AD93"/>
      <c s="1" r="AE93"/>
      <c s="1" r="AF93"/>
      <c s="1" r="AG93"/>
      <c s="1" r="AH93"/>
      <c s="1" r="AI93"/>
    </row>
    <row r="94">
      <c s="1" r="A94"/>
      <c s="1" r="B94"/>
      <c s="1" r="C94"/>
      <c s="1" r="D94"/>
      <c s="1" r="E94"/>
      <c s="1" r="F94"/>
      <c s="1" r="G94"/>
      <c s="1" r="H94"/>
      <c s="1" r="I94"/>
      <c s="1" r="J94"/>
      <c s="1" r="K94"/>
      <c s="1" r="L94"/>
      <c s="1" r="M94"/>
      <c s="1" r="N94"/>
      <c s="1" r="O94"/>
      <c s="1" r="P94"/>
      <c s="1" r="Q94"/>
      <c s="87" r="R94"/>
      <c s="1" r="S94"/>
      <c s="1" r="T94"/>
      <c s="1" r="U94"/>
      <c s="1" r="V94"/>
      <c s="1" r="W94"/>
      <c s="1" r="X94"/>
      <c s="4" r="Y94"/>
      <c s="1" r="Z94"/>
      <c s="1" r="AA94"/>
      <c s="1" r="AB94"/>
      <c s="1" r="AC94"/>
      <c s="1" r="AD94"/>
      <c s="1" r="AE94"/>
      <c s="1" r="AF94"/>
      <c s="1" r="AG94"/>
      <c s="1" r="AH94"/>
      <c s="1" r="AI94"/>
    </row>
    <row r="95">
      <c s="1" r="A95"/>
      <c s="1" r="B95"/>
      <c s="1" r="C95"/>
      <c s="1" r="D95"/>
      <c s="1" r="E95"/>
      <c s="1" r="F95"/>
      <c s="1" r="G95"/>
      <c s="1" r="H95"/>
      <c s="1" r="I95"/>
      <c s="1" r="J95"/>
      <c s="1" r="K95"/>
      <c s="1" r="L95"/>
      <c s="1" r="M95"/>
      <c s="1" r="N95"/>
      <c s="1" r="O95"/>
      <c s="1" r="P95"/>
      <c s="1" r="Q95"/>
      <c s="87" r="R95"/>
      <c s="1" r="S95"/>
      <c s="1" r="T95"/>
      <c s="1" r="U95"/>
      <c s="1" r="V95"/>
      <c s="1" r="W95"/>
      <c s="1" r="X95"/>
      <c s="4" r="Y95"/>
      <c s="1" r="Z95"/>
      <c s="1" r="AA95"/>
      <c s="1" r="AB95"/>
      <c s="1" r="AC95"/>
      <c s="1" r="AD95"/>
      <c s="1" r="AE95"/>
      <c s="1" r="AF95"/>
      <c s="1" r="AG95"/>
      <c s="1" r="AH95"/>
      <c s="1" r="AI95"/>
    </row>
    <row r="96">
      <c s="1" r="A96"/>
      <c s="1" r="B96"/>
      <c s="1" r="C96"/>
      <c s="1" r="D96"/>
      <c s="1" r="E96"/>
      <c s="1" r="F96"/>
      <c s="1" r="G96"/>
      <c s="1" r="H96"/>
      <c s="1" r="I96"/>
      <c s="1" r="J96"/>
      <c s="1" r="K96"/>
      <c s="1" r="L96"/>
      <c s="1" r="M96"/>
      <c s="1" r="N96"/>
      <c s="1" r="O96"/>
      <c s="1" r="P96"/>
      <c s="1" r="Q96"/>
      <c s="87" r="R96"/>
      <c s="1" r="S96"/>
      <c s="1" r="T96"/>
      <c s="1" r="U96"/>
      <c s="1" r="V96"/>
      <c s="1" r="W96"/>
      <c s="1" r="X96"/>
      <c s="4" r="Y96"/>
      <c s="1" r="Z96"/>
      <c s="1" r="AA96"/>
      <c s="1" r="AB96"/>
      <c s="1" r="AC96"/>
      <c s="1" r="AD96"/>
      <c s="1" r="AE96"/>
      <c s="1" r="AF96"/>
      <c s="1" r="AG96"/>
      <c s="1" r="AH96"/>
      <c s="1" r="AI96"/>
    </row>
    <row r="97">
      <c s="1" r="A97"/>
      <c s="1" r="B97"/>
      <c s="1" r="C97"/>
      <c s="1" r="D97"/>
      <c s="1" r="E97"/>
      <c s="1" r="F97"/>
      <c s="1" r="G97"/>
      <c s="1" r="H97"/>
      <c s="1" r="I97"/>
      <c s="1" r="J97"/>
      <c s="1" r="K97"/>
      <c s="1" r="L97"/>
      <c s="1" r="M97"/>
      <c s="1" r="N97"/>
      <c s="1" r="O97"/>
      <c s="1" r="P97"/>
      <c s="1" r="Q97"/>
      <c s="87" r="R97"/>
      <c s="1" r="S97"/>
      <c s="1" r="T97"/>
      <c s="1" r="U97"/>
      <c s="1" r="V97"/>
      <c s="1" r="W97"/>
      <c s="1" r="X97"/>
      <c s="4" r="Y97"/>
      <c s="1" r="Z97"/>
      <c s="1" r="AA97"/>
      <c s="1" r="AB97"/>
      <c s="1" r="AC97"/>
      <c s="1" r="AD97"/>
      <c s="1" r="AE97"/>
      <c s="1" r="AF97"/>
      <c s="1" r="AG97"/>
      <c s="1" r="AH97"/>
      <c s="1" r="AI97"/>
    </row>
    <row r="98">
      <c s="1" r="A98"/>
      <c s="1" r="B98"/>
      <c s="1" r="C98"/>
      <c s="1" r="D98"/>
      <c s="1" r="E98"/>
      <c s="1" r="F98"/>
      <c s="1" r="G98"/>
      <c s="1" r="H98"/>
      <c s="1" r="I98"/>
      <c s="1" r="J98"/>
      <c s="1" r="K98"/>
      <c s="1" r="L98"/>
      <c s="1" r="M98"/>
      <c s="1" r="N98"/>
      <c s="1" r="O98"/>
      <c s="1" r="P98"/>
      <c s="1" r="Q98"/>
      <c s="87" r="R98"/>
      <c s="1" r="S98"/>
      <c s="1" r="T98"/>
      <c s="1" r="U98"/>
      <c s="1" r="V98"/>
      <c s="1" r="W98"/>
      <c s="1" r="X98"/>
      <c s="4" r="Y98"/>
      <c s="1" r="Z98"/>
      <c s="1" r="AA98"/>
      <c s="1" r="AB98"/>
      <c s="1" r="AC98"/>
      <c s="1" r="AD98"/>
      <c s="1" r="AE98"/>
      <c s="1" r="AF98"/>
      <c s="1" r="AG98"/>
      <c s="1" r="AH98"/>
      <c s="1" r="AI98"/>
    </row>
    <row r="99">
      <c s="1" r="A99"/>
      <c s="1" r="B99"/>
      <c s="1" r="C99"/>
      <c s="1" r="D99"/>
      <c s="1" r="E99"/>
      <c s="1" r="F99"/>
      <c s="1" r="G99"/>
      <c s="1" r="H99"/>
      <c s="1" r="I99"/>
      <c s="1" r="J99"/>
      <c s="1" r="K99"/>
      <c s="1" r="L99"/>
      <c s="1" r="M99"/>
      <c s="1" r="N99"/>
      <c s="1" r="O99"/>
      <c s="1" r="P99"/>
      <c s="1" r="Q99"/>
      <c s="87" r="R99"/>
      <c s="1" r="S99"/>
      <c s="1" r="T99"/>
      <c s="1" r="U99"/>
      <c s="1" r="V99"/>
      <c s="1" r="W99"/>
      <c s="1" r="X99"/>
      <c s="4" r="Y99"/>
      <c s="1" r="Z99"/>
      <c s="1" r="AA99"/>
      <c s="1" r="AB99"/>
      <c s="1" r="AC99"/>
      <c s="1" r="AD99"/>
      <c s="1" r="AE99"/>
      <c s="1" r="AF99"/>
      <c s="1" r="AG99"/>
      <c s="1" r="AH99"/>
      <c s="1" r="AI99"/>
    </row>
    <row r="100">
      <c s="1" r="A100"/>
      <c s="1" r="B100"/>
      <c s="1" r="C100"/>
      <c s="1" r="D100"/>
      <c s="1" r="E100"/>
      <c s="1" r="F100"/>
      <c s="1" r="G100"/>
      <c s="1" r="H100"/>
      <c s="1" r="I100"/>
      <c s="1" r="J100"/>
      <c s="1" r="K100"/>
      <c s="1" r="L100"/>
      <c s="1" r="M100"/>
      <c s="1" r="N100"/>
      <c s="1" r="O100"/>
      <c s="1" r="P100"/>
      <c s="1" r="Q100"/>
      <c s="87" r="R100"/>
      <c s="1" r="S100"/>
      <c s="1" r="T100"/>
      <c s="1" r="U100"/>
      <c s="1" r="V100"/>
      <c s="1" r="W100"/>
      <c s="1" r="X100"/>
      <c s="4" r="Y100"/>
      <c s="1" r="Z100"/>
      <c s="1" r="AA100"/>
      <c s="1" r="AB100"/>
      <c s="1" r="AC100"/>
      <c s="1" r="AD100"/>
      <c s="1" r="AE100"/>
      <c s="1" r="AF100"/>
      <c s="1" r="AG100"/>
      <c s="1" r="AH100"/>
      <c s="1" r="AI100"/>
    </row>
    <row r="101">
      <c s="1" r="A101"/>
      <c s="1" r="B101"/>
      <c s="1" r="C101"/>
      <c s="1" r="D101"/>
      <c s="1" r="E101"/>
      <c s="1" r="F101"/>
      <c s="1" r="G101"/>
      <c s="1" r="H101"/>
      <c s="1" r="I101"/>
      <c s="1" r="J101"/>
      <c s="1" r="K101"/>
      <c s="1" r="L101"/>
      <c s="1" r="M101"/>
      <c s="1" r="N101"/>
      <c s="1" r="O101"/>
      <c s="1" r="P101"/>
      <c s="1" r="Q101"/>
      <c s="87" r="R101"/>
      <c s="1" r="S101"/>
      <c s="1" r="T101"/>
      <c s="1" r="U101"/>
      <c s="1" r="V101"/>
      <c s="1" r="W101"/>
      <c s="1" r="X101"/>
      <c s="4" r="Y101"/>
      <c s="1" r="Z101"/>
      <c s="1" r="AA101"/>
      <c s="1" r="AB101"/>
      <c s="1" r="AC101"/>
      <c s="1" r="AD101"/>
      <c s="1" r="AE101"/>
      <c s="1" r="AF101"/>
      <c s="1" r="AG101"/>
      <c s="1" r="AH101"/>
      <c s="1" r="AI101"/>
    </row>
    <row r="102">
      <c s="1" r="A102"/>
      <c s="1" r="B102"/>
      <c s="1" r="C102"/>
      <c s="1" r="D102"/>
      <c s="1" r="E102"/>
      <c s="1" r="F102"/>
      <c s="1" r="G102"/>
      <c s="1" r="H102"/>
      <c s="1" r="I102"/>
      <c s="1" r="J102"/>
      <c s="1" r="K102"/>
      <c s="1" r="L102"/>
      <c s="1" r="M102"/>
      <c s="1" r="N102"/>
      <c s="1" r="O102"/>
      <c s="1" r="P102"/>
      <c s="1" r="Q102"/>
      <c s="87" r="R102"/>
      <c s="1" r="S102"/>
      <c s="1" r="T102"/>
      <c s="1" r="U102"/>
      <c s="1" r="V102"/>
      <c s="1" r="W102"/>
      <c s="1" r="X102"/>
      <c s="4" r="Y102"/>
      <c s="1" r="Z102"/>
      <c s="1" r="AA102"/>
      <c s="1" r="AB102"/>
      <c s="1" r="AC102"/>
      <c s="1" r="AD102"/>
      <c s="1" r="AE102"/>
      <c s="1" r="AF102"/>
      <c s="1" r="AG102"/>
      <c s="1" r="AH102"/>
      <c s="1" r="AI102"/>
    </row>
    <row r="103">
      <c s="1" r="A103"/>
      <c s="1" r="B103"/>
      <c s="1" r="C103"/>
      <c s="1" r="D103"/>
      <c s="1" r="E103"/>
      <c s="1" r="F103"/>
      <c s="1" r="G103"/>
      <c s="1" r="H103"/>
      <c s="1" r="I103"/>
      <c s="1" r="J103"/>
      <c s="1" r="K103"/>
      <c s="1" r="L103"/>
      <c s="1" r="M103"/>
      <c s="1" r="N103"/>
      <c s="1" r="O103"/>
      <c s="1" r="P103"/>
      <c s="1" r="Q103"/>
      <c s="87" r="R103"/>
      <c s="1" r="S103"/>
      <c s="1" r="T103"/>
      <c s="1" r="U103"/>
      <c s="1" r="V103"/>
      <c s="1" r="W103"/>
      <c s="1" r="X103"/>
      <c s="4" r="Y103"/>
      <c s="1" r="Z103"/>
      <c s="1" r="AA103"/>
      <c s="1" r="AB103"/>
      <c s="1" r="AC103"/>
      <c s="1" r="AD103"/>
      <c s="1" r="AE103"/>
      <c s="1" r="AF103"/>
      <c s="1" r="AG103"/>
      <c s="1" r="AH103"/>
      <c s="1" r="AI103"/>
    </row>
    <row r="104">
      <c s="1" r="A104"/>
      <c s="1" r="B104"/>
      <c s="1" r="C104"/>
      <c s="1" r="D104"/>
      <c s="1" r="E104"/>
      <c s="1" r="F104"/>
      <c s="1" r="G104"/>
      <c s="1" r="H104"/>
      <c s="1" r="I104"/>
      <c s="1" r="J104"/>
      <c s="1" r="K104"/>
      <c s="1" r="L104"/>
      <c s="1" r="M104"/>
      <c s="1" r="N104"/>
      <c s="1" r="O104"/>
      <c s="1" r="P104"/>
      <c s="1" r="Q104"/>
      <c s="87" r="R104"/>
      <c s="1" r="S104"/>
      <c s="1" r="T104"/>
      <c s="1" r="U104"/>
      <c s="1" r="V104"/>
      <c s="1" r="W104"/>
      <c s="1" r="X104"/>
      <c s="4" r="Y104"/>
      <c s="1" r="Z104"/>
      <c s="1" r="AA104"/>
      <c s="1" r="AB104"/>
      <c s="1" r="AC104"/>
      <c s="1" r="AD104"/>
      <c s="1" r="AE104"/>
      <c s="1" r="AF104"/>
      <c s="1" r="AG104"/>
      <c s="1" r="AH104"/>
      <c s="1" r="AI104"/>
    </row>
    <row r="105">
      <c s="1" r="A105"/>
      <c s="1" r="B105"/>
      <c s="1" r="C105"/>
      <c s="1" r="D105"/>
      <c s="1" r="E105"/>
      <c s="1" r="F105"/>
      <c s="1" r="G105"/>
      <c s="1" r="H105"/>
      <c s="1" r="I105"/>
      <c s="1" r="J105"/>
      <c s="1" r="K105"/>
      <c s="1" r="L105"/>
      <c s="1" r="M105"/>
      <c s="1" r="N105"/>
      <c s="1" r="O105"/>
      <c s="1" r="P105"/>
      <c s="1" r="Q105"/>
      <c s="87" r="R105"/>
      <c s="1" r="S105"/>
      <c s="1" r="T105"/>
      <c s="1" r="U105"/>
      <c s="1" r="V105"/>
      <c s="1" r="W105"/>
      <c s="1" r="X105"/>
      <c s="4" r="Y105"/>
      <c s="1" r="Z105"/>
      <c s="1" r="AA105"/>
      <c s="1" r="AB105"/>
      <c s="1" r="AC105"/>
      <c s="1" r="AD105"/>
      <c s="1" r="AE105"/>
      <c s="1" r="AF105"/>
      <c s="1" r="AG105"/>
      <c s="1" r="AH105"/>
      <c s="1" r="AI105"/>
    </row>
    <row r="106">
      <c s="1" r="A106"/>
      <c s="1" r="B106"/>
      <c s="1" r="C106"/>
      <c s="1" r="D106"/>
      <c s="1" r="E106"/>
      <c s="1" r="F106"/>
      <c s="1" r="G106"/>
      <c s="1" r="H106"/>
      <c s="1" r="I106"/>
      <c s="1" r="J106"/>
      <c s="1" r="K106"/>
      <c s="1" r="L106"/>
      <c s="1" r="M106"/>
      <c s="1" r="N106"/>
      <c s="1" r="O106"/>
      <c s="1" r="P106"/>
      <c s="1" r="Q106"/>
      <c s="87" r="R106"/>
      <c s="1" r="S106"/>
      <c s="1" r="T106"/>
      <c s="1" r="U106"/>
      <c s="1" r="V106"/>
      <c s="1" r="W106"/>
      <c s="1" r="X106"/>
      <c s="4" r="Y106"/>
      <c s="1" r="Z106"/>
      <c s="1" r="AA106"/>
      <c s="1" r="AB106"/>
      <c s="1" r="AC106"/>
      <c s="1" r="AD106"/>
      <c s="1" r="AE106"/>
      <c s="1" r="AF106"/>
      <c s="1" r="AG106"/>
      <c s="1" r="AH106"/>
      <c s="1" r="AI106"/>
    </row>
    <row r="107">
      <c s="1" r="A107"/>
      <c s="1" r="B107"/>
      <c s="1" r="C107"/>
      <c s="1" r="D107"/>
      <c s="1" r="E107"/>
      <c s="1" r="F107"/>
      <c s="1" r="G107"/>
      <c s="1" r="H107"/>
      <c s="1" r="I107"/>
      <c s="1" r="J107"/>
      <c s="1" r="K107"/>
      <c s="1" r="L107"/>
      <c s="1" r="M107"/>
      <c s="1" r="N107"/>
      <c s="1" r="O107"/>
      <c s="1" r="P107"/>
      <c s="1" r="Q107"/>
      <c s="87" r="R107"/>
      <c s="1" r="S107"/>
      <c s="1" r="T107"/>
      <c s="1" r="U107"/>
      <c s="1" r="V107"/>
      <c s="1" r="W107"/>
      <c s="1" r="X107"/>
      <c s="4" r="Y107"/>
      <c s="1" r="Z107"/>
      <c s="1" r="AA107"/>
      <c s="1" r="AB107"/>
      <c s="1" r="AC107"/>
      <c s="1" r="AD107"/>
      <c s="1" r="AE107"/>
      <c s="1" r="AF107"/>
      <c s="1" r="AG107"/>
      <c s="1" r="AH107"/>
      <c s="1" r="AI107"/>
    </row>
    <row r="108">
      <c s="1" r="A108"/>
      <c s="1" r="B108"/>
      <c s="1" r="C108"/>
      <c s="1" r="D108"/>
      <c s="1" r="E108"/>
      <c s="1" r="F108"/>
      <c s="1" r="G108"/>
      <c s="1" r="H108"/>
      <c s="1" r="I108"/>
      <c s="1" r="J108"/>
      <c s="1" r="K108"/>
      <c s="1" r="L108"/>
      <c s="1" r="M108"/>
      <c s="1" r="N108"/>
      <c s="1" r="O108"/>
      <c s="1" r="P108"/>
      <c s="1" r="Q108"/>
      <c s="87" r="R108"/>
      <c s="1" r="S108"/>
      <c s="1" r="T108"/>
      <c s="1" r="U108"/>
      <c s="1" r="V108"/>
      <c s="1" r="W108"/>
      <c s="1" r="X108"/>
      <c s="4" r="Y108"/>
      <c s="1" r="Z108"/>
      <c s="1" r="AA108"/>
      <c s="1" r="AB108"/>
      <c s="1" r="AC108"/>
      <c s="1" r="AD108"/>
      <c s="1" r="AE108"/>
      <c s="1" r="AF108"/>
      <c s="1" r="AG108"/>
      <c s="1" r="AH108"/>
      <c s="1" r="AI108"/>
    </row>
    <row r="109">
      <c s="1" r="A109"/>
      <c s="1" r="B109"/>
      <c s="1" r="C109"/>
      <c s="1" r="D109"/>
      <c s="1" r="E109"/>
      <c s="1" r="F109"/>
      <c s="1" r="G109"/>
      <c s="1" r="H109"/>
      <c s="1" r="I109"/>
      <c s="1" r="J109"/>
      <c s="1" r="K109"/>
      <c s="1" r="L109"/>
      <c s="1" r="M109"/>
      <c s="1" r="N109"/>
      <c s="1" r="O109"/>
      <c s="1" r="P109"/>
      <c s="1" r="Q109"/>
      <c s="87" r="R109"/>
      <c s="1" r="S109"/>
      <c s="1" r="T109"/>
      <c s="1" r="U109"/>
      <c s="1" r="V109"/>
      <c s="1" r="W109"/>
      <c s="1" r="X109"/>
      <c s="4" r="Y109"/>
      <c s="1" r="Z109"/>
      <c s="1" r="AA109"/>
      <c s="1" r="AB109"/>
      <c s="1" r="AC109"/>
      <c s="1" r="AD109"/>
      <c s="1" r="AE109"/>
      <c s="1" r="AF109"/>
      <c s="1" r="AG109"/>
      <c s="1" r="AH109"/>
      <c s="1" r="AI109"/>
    </row>
    <row r="110">
      <c s="1" r="A110"/>
      <c s="1" r="B110"/>
      <c s="1" r="C110"/>
      <c s="1" r="D110"/>
      <c s="1" r="E110"/>
      <c s="1" r="F110"/>
      <c s="1" r="G110"/>
      <c s="1" r="H110"/>
      <c s="1" r="I110"/>
      <c s="1" r="J110"/>
      <c s="1" r="K110"/>
      <c s="1" r="L110"/>
      <c s="1" r="M110"/>
      <c s="1" r="N110"/>
      <c s="1" r="O110"/>
      <c s="1" r="P110"/>
      <c s="1" r="Q110"/>
      <c s="87" r="R110"/>
      <c s="1" r="S110"/>
      <c s="1" r="T110"/>
      <c s="1" r="U110"/>
      <c s="1" r="V110"/>
      <c s="1" r="W110"/>
      <c s="1" r="X110"/>
      <c s="4" r="Y110"/>
      <c s="1" r="Z110"/>
      <c s="1" r="AA110"/>
      <c s="1" r="AB110"/>
      <c s="1" r="AC110"/>
      <c s="1" r="AD110"/>
      <c s="1" r="AE110"/>
      <c s="1" r="AF110"/>
      <c s="1" r="AG110"/>
      <c s="1" r="AH110"/>
      <c s="1" r="AI110"/>
    </row>
    <row r="111">
      <c s="1" r="A111"/>
      <c s="1" r="B111"/>
      <c s="1" r="C111"/>
      <c s="1" r="D111"/>
      <c s="1" r="E111"/>
      <c s="1" r="F111"/>
      <c s="1" r="G111"/>
      <c s="1" r="H111"/>
      <c s="1" r="I111"/>
      <c s="1" r="J111"/>
      <c s="1" r="K111"/>
      <c s="1" r="L111"/>
      <c s="1" r="M111"/>
      <c s="1" r="N111"/>
      <c s="1" r="O111"/>
      <c s="1" r="P111"/>
      <c s="1" r="Q111"/>
      <c s="87" r="R111"/>
      <c s="1" r="S111"/>
      <c s="1" r="T111"/>
      <c s="1" r="U111"/>
      <c s="1" r="V111"/>
      <c s="1" r="W111"/>
      <c s="1" r="X111"/>
      <c s="4" r="Y111"/>
      <c s="1" r="Z111"/>
      <c s="1" r="AA111"/>
      <c s="1" r="AB111"/>
      <c s="1" r="AC111"/>
      <c s="1" r="AD111"/>
      <c s="1" r="AE111"/>
      <c s="1" r="AF111"/>
      <c s="1" r="AG111"/>
      <c s="1" r="AH111"/>
      <c s="1" r="AI111"/>
    </row>
    <row r="112">
      <c s="1" r="A112"/>
      <c s="1" r="B112"/>
      <c s="1" r="C112"/>
      <c s="1" r="D112"/>
      <c s="1" r="E112"/>
      <c s="1" r="F112"/>
      <c s="1" r="G112"/>
      <c s="1" r="H112"/>
      <c s="1" r="I112"/>
      <c s="1" r="J112"/>
      <c s="1" r="K112"/>
      <c s="1" r="L112"/>
      <c s="1" r="M112"/>
      <c s="1" r="N112"/>
      <c s="1" r="O112"/>
      <c s="1" r="P112"/>
      <c s="1" r="Q112"/>
      <c s="87" r="R112"/>
      <c s="1" r="S112"/>
      <c s="1" r="T112"/>
      <c s="1" r="U112"/>
      <c s="1" r="V112"/>
      <c s="1" r="W112"/>
      <c s="1" r="X112"/>
      <c s="4" r="Y112"/>
      <c s="1" r="Z112"/>
      <c s="1" r="AA112"/>
      <c s="1" r="AB112"/>
      <c s="1" r="AC112"/>
      <c s="1" r="AD112"/>
      <c s="1" r="AE112"/>
      <c s="1" r="AF112"/>
      <c s="1" r="AG112"/>
      <c s="1" r="AH112"/>
      <c s="1" r="AI112"/>
    </row>
    <row r="113">
      <c s="1" r="A113"/>
      <c s="1" r="B113"/>
      <c s="1" r="C113"/>
      <c s="1" r="D113"/>
      <c s="1" r="E113"/>
      <c s="1" r="F113"/>
      <c s="1" r="G113"/>
      <c s="1" r="H113"/>
      <c s="1" r="I113"/>
      <c s="1" r="J113"/>
      <c s="1" r="K113"/>
      <c s="1" r="L113"/>
      <c s="1" r="M113"/>
      <c s="1" r="N113"/>
      <c s="1" r="O113"/>
      <c s="1" r="P113"/>
      <c s="1" r="Q113"/>
      <c s="87" r="R113"/>
      <c s="1" r="S113"/>
      <c s="1" r="T113"/>
      <c s="1" r="U113"/>
      <c s="1" r="V113"/>
      <c s="1" r="W113"/>
      <c s="1" r="X113"/>
      <c s="4" r="Y113"/>
      <c s="1" r="Z113"/>
      <c s="1" r="AA113"/>
      <c s="1" r="AB113"/>
      <c s="1" r="AC113"/>
      <c s="1" r="AD113"/>
      <c s="1" r="AE113"/>
      <c s="1" r="AF113"/>
      <c s="1" r="AG113"/>
      <c s="1" r="AH113"/>
      <c s="1" r="AI113"/>
    </row>
    <row r="114">
      <c s="1" r="A114"/>
      <c s="1" r="B114"/>
      <c s="1" r="C114"/>
      <c s="1" r="D114"/>
      <c s="1" r="E114"/>
      <c s="1" r="F114"/>
      <c s="1" r="G114"/>
      <c s="1" r="H114"/>
      <c s="1" r="I114"/>
      <c s="1" r="J114"/>
      <c s="1" r="K114"/>
      <c s="1" r="L114"/>
      <c s="1" r="M114"/>
      <c s="1" r="N114"/>
      <c s="1" r="O114"/>
      <c s="1" r="P114"/>
      <c s="1" r="Q114"/>
      <c s="87" r="R114"/>
      <c s="1" r="S114"/>
      <c s="1" r="T114"/>
      <c s="1" r="U114"/>
      <c s="1" r="V114"/>
      <c s="1" r="W114"/>
      <c s="1" r="X114"/>
      <c s="4" r="Y114"/>
      <c s="1" r="Z114"/>
      <c s="1" r="AA114"/>
      <c s="1" r="AB114"/>
      <c s="1" r="AC114"/>
      <c s="1" r="AD114"/>
      <c s="1" r="AE114"/>
      <c s="1" r="AF114"/>
      <c s="1" r="AG114"/>
      <c s="1" r="AH114"/>
      <c s="1" r="AI114"/>
    </row>
    <row r="115">
      <c s="1" r="A115"/>
      <c s="1" r="B115"/>
      <c s="1" r="C115"/>
      <c s="1" r="D115"/>
      <c s="1" r="E115"/>
      <c s="1" r="F115"/>
      <c s="1" r="G115"/>
      <c s="1" r="H115"/>
      <c s="1" r="I115"/>
      <c s="1" r="J115"/>
      <c s="1" r="K115"/>
      <c s="1" r="L115"/>
      <c s="1" r="M115"/>
      <c s="1" r="N115"/>
      <c s="1" r="O115"/>
      <c s="1" r="P115"/>
      <c s="1" r="Q115"/>
      <c s="87" r="R115"/>
      <c s="1" r="S115"/>
      <c s="1" r="T115"/>
      <c s="1" r="U115"/>
      <c s="1" r="V115"/>
      <c s="1" r="W115"/>
      <c s="1" r="X115"/>
      <c s="4" r="Y115"/>
      <c s="1" r="Z115"/>
      <c s="1" r="AA115"/>
      <c s="1" r="AB115"/>
      <c s="1" r="AC115"/>
      <c s="1" r="AD115"/>
      <c s="1" r="AE115"/>
      <c s="1" r="AF115"/>
      <c s="1" r="AG115"/>
      <c s="1" r="AH115"/>
      <c s="1" r="AI115"/>
    </row>
    <row r="116">
      <c s="1" r="A116"/>
      <c s="1" r="B116"/>
      <c s="1" r="C116"/>
      <c s="1" r="D116"/>
      <c s="1" r="E116"/>
      <c s="1" r="F116"/>
      <c s="1" r="G116"/>
      <c s="1" r="H116"/>
      <c s="1" r="I116"/>
      <c s="1" r="J116"/>
      <c s="1" r="K116"/>
      <c s="1" r="L116"/>
      <c s="1" r="M116"/>
      <c s="1" r="N116"/>
      <c s="1" r="O116"/>
      <c s="1" r="P116"/>
      <c s="1" r="Q116"/>
      <c s="87" r="R116"/>
      <c s="1" r="S116"/>
      <c s="1" r="T116"/>
      <c s="1" r="U116"/>
      <c s="1" r="V116"/>
      <c s="1" r="W116"/>
      <c s="1" r="X116"/>
      <c s="4" r="Y116"/>
      <c s="1" r="Z116"/>
      <c s="1" r="AA116"/>
      <c s="1" r="AB116"/>
      <c s="1" r="AC116"/>
      <c s="1" r="AD116"/>
      <c s="1" r="AE116"/>
      <c s="1" r="AF116"/>
      <c s="1" r="AG116"/>
      <c s="1" r="AH116"/>
      <c s="1" r="AI116"/>
    </row>
    <row r="117">
      <c s="1" r="A117"/>
      <c s="1" r="B117"/>
      <c s="1" r="C117"/>
      <c s="1" r="D117"/>
      <c s="1" r="E117"/>
      <c s="1" r="F117"/>
      <c s="1" r="G117"/>
      <c s="1" r="H117"/>
      <c s="1" r="I117"/>
      <c s="1" r="J117"/>
      <c s="1" r="K117"/>
      <c s="1" r="L117"/>
      <c s="1" r="M117"/>
      <c s="1" r="N117"/>
      <c s="1" r="O117"/>
      <c s="1" r="P117"/>
      <c s="1" r="Q117"/>
      <c s="87" r="R117"/>
      <c s="1" r="S117"/>
      <c s="1" r="T117"/>
      <c s="1" r="U117"/>
      <c s="1" r="V117"/>
      <c s="1" r="W117"/>
      <c s="1" r="X117"/>
      <c s="4" r="Y117"/>
      <c s="1" r="Z117"/>
      <c s="1" r="AA117"/>
      <c s="1" r="AB117"/>
      <c s="1" r="AC117"/>
      <c s="1" r="AD117"/>
      <c s="1" r="AE117"/>
      <c s="1" r="AF117"/>
      <c s="1" r="AG117"/>
      <c s="1" r="AH117"/>
      <c s="1" r="AI117"/>
    </row>
    <row r="118">
      <c s="1" r="A118"/>
      <c s="1" r="B118"/>
      <c s="1" r="C118"/>
      <c s="1" r="D118"/>
      <c s="1" r="E118"/>
      <c s="1" r="F118"/>
      <c s="1" r="G118"/>
      <c s="1" r="H118"/>
      <c s="1" r="I118"/>
      <c s="1" r="J118"/>
      <c s="1" r="K118"/>
      <c s="1" r="L118"/>
      <c s="1" r="M118"/>
      <c s="1" r="N118"/>
      <c s="1" r="O118"/>
      <c s="1" r="P118"/>
      <c s="1" r="Q118"/>
      <c s="87" r="R118"/>
      <c s="1" r="S118"/>
      <c s="1" r="T118"/>
      <c s="1" r="U118"/>
      <c s="1" r="V118"/>
      <c s="1" r="W118"/>
      <c s="1" r="X118"/>
      <c s="4" r="Y118"/>
      <c s="1" r="Z118"/>
      <c s="1" r="AA118"/>
      <c s="1" r="AB118"/>
      <c s="1" r="AC118"/>
      <c s="1" r="AD118"/>
      <c s="1" r="AE118"/>
      <c s="1" r="AF118"/>
      <c s="1" r="AG118"/>
      <c s="1" r="AH118"/>
      <c s="1" r="AI118"/>
    </row>
    <row r="119">
      <c s="1" r="A119"/>
      <c s="1" r="B119"/>
      <c s="1" r="C119"/>
      <c s="1" r="D119"/>
      <c s="1" r="E119"/>
      <c s="1" r="F119"/>
      <c s="1" r="G119"/>
      <c s="1" r="H119"/>
      <c s="1" r="I119"/>
      <c s="1" r="J119"/>
      <c s="1" r="K119"/>
      <c s="1" r="L119"/>
      <c s="1" r="M119"/>
      <c s="1" r="N119"/>
      <c s="1" r="O119"/>
      <c s="1" r="P119"/>
      <c s="1" r="Q119"/>
      <c s="87" r="R119"/>
      <c s="1" r="S119"/>
      <c s="1" r="T119"/>
      <c s="1" r="U119"/>
      <c s="1" r="V119"/>
      <c s="1" r="W119"/>
      <c s="1" r="X119"/>
      <c s="4" r="Y119"/>
      <c s="1" r="Z119"/>
      <c s="1" r="AA119"/>
      <c s="1" r="AB119"/>
      <c s="1" r="AC119"/>
      <c s="1" r="AD119"/>
      <c s="1" r="AE119"/>
      <c s="1" r="AF119"/>
      <c s="1" r="AG119"/>
      <c s="1" r="AH119"/>
      <c s="1" r="AI119"/>
    </row>
    <row r="120">
      <c s="1" r="A120"/>
      <c s="1" r="B120"/>
      <c s="1" r="C120"/>
      <c s="1" r="D120"/>
      <c s="1" r="E120"/>
      <c s="1" r="F120"/>
      <c s="1" r="G120"/>
      <c s="1" r="H120"/>
      <c s="1" r="I120"/>
      <c s="1" r="J120"/>
      <c s="1" r="K120"/>
      <c s="1" r="L120"/>
      <c s="1" r="M120"/>
      <c s="1" r="N120"/>
      <c s="1" r="O120"/>
      <c s="1" r="P120"/>
      <c s="1" r="Q120"/>
      <c s="87" r="R120"/>
      <c s="1" r="S120"/>
      <c s="1" r="T120"/>
      <c s="1" r="U120"/>
      <c s="1" r="V120"/>
      <c s="1" r="W120"/>
      <c s="1" r="X120"/>
      <c s="4" r="Y120"/>
      <c s="1" r="Z120"/>
      <c s="1" r="AA120"/>
      <c s="1" r="AB120"/>
      <c s="1" r="AC120"/>
      <c s="1" r="AD120"/>
      <c s="1" r="AE120"/>
      <c s="1" r="AF120"/>
      <c s="1" r="AG120"/>
      <c s="1" r="AH120"/>
      <c s="1" r="AI120"/>
    </row>
    <row r="121">
      <c s="1" r="A121"/>
      <c s="1" r="B121"/>
      <c s="1" r="C121"/>
      <c s="1" r="D121"/>
      <c s="1" r="E121"/>
      <c s="1" r="F121"/>
      <c s="1" r="G121"/>
      <c s="1" r="H121"/>
      <c s="1" r="I121"/>
      <c s="1" r="J121"/>
      <c s="1" r="K121"/>
      <c s="1" r="L121"/>
      <c s="1" r="M121"/>
      <c s="1" r="N121"/>
      <c s="1" r="O121"/>
      <c s="1" r="P121"/>
      <c s="1" r="Q121"/>
      <c s="87" r="R121"/>
      <c s="1" r="S121"/>
      <c s="1" r="T121"/>
      <c s="1" r="U121"/>
      <c s="1" r="V121"/>
      <c s="1" r="W121"/>
      <c s="1" r="X121"/>
      <c s="4" r="Y121"/>
      <c s="1" r="Z121"/>
      <c s="1" r="AA121"/>
      <c s="1" r="AB121"/>
      <c s="1" r="AC121"/>
      <c s="1" r="AD121"/>
      <c s="1" r="AE121"/>
      <c s="1" r="AF121"/>
      <c s="1" r="AG121"/>
      <c s="1" r="AH121"/>
      <c s="1" r="AI121"/>
    </row>
    <row r="122">
      <c s="1" r="A122"/>
      <c s="1" r="B122"/>
      <c s="1" r="C122"/>
      <c s="1" r="D122"/>
      <c s="1" r="E122"/>
      <c s="1" r="F122"/>
      <c s="1" r="G122"/>
      <c s="1" r="H122"/>
      <c s="1" r="I122"/>
      <c s="1" r="J122"/>
      <c s="1" r="K122"/>
      <c s="1" r="L122"/>
      <c s="1" r="M122"/>
      <c s="1" r="N122"/>
      <c s="1" r="O122"/>
      <c s="1" r="P122"/>
      <c s="1" r="Q122"/>
      <c s="87" r="R122"/>
      <c s="1" r="S122"/>
      <c s="1" r="T122"/>
      <c s="1" r="U122"/>
      <c s="1" r="V122"/>
      <c s="1" r="W122"/>
      <c s="1" r="X122"/>
      <c s="4" r="Y122"/>
      <c s="1" r="Z122"/>
      <c s="1" r="AA122"/>
      <c s="1" r="AB122"/>
      <c s="1" r="AC122"/>
      <c s="1" r="AD122"/>
      <c s="1" r="AE122"/>
      <c s="1" r="AF122"/>
      <c s="1" r="AG122"/>
      <c s="1" r="AH122"/>
      <c s="1" r="AI122"/>
    </row>
    <row r="123">
      <c s="1" r="A123"/>
      <c s="1" r="B123"/>
      <c s="1" r="C123"/>
      <c s="1" r="D123"/>
      <c s="1" r="E123"/>
      <c s="1" r="F123"/>
      <c s="1" r="G123"/>
      <c s="1" r="H123"/>
      <c s="1" r="I123"/>
      <c s="1" r="J123"/>
      <c s="1" r="K123"/>
      <c s="1" r="L123"/>
      <c s="1" r="M123"/>
      <c s="1" r="N123"/>
      <c s="1" r="O123"/>
      <c s="1" r="P123"/>
      <c s="1" r="Q123"/>
      <c s="87" r="R123"/>
      <c s="1" r="S123"/>
      <c s="1" r="T123"/>
      <c s="1" r="U123"/>
      <c s="1" r="V123"/>
      <c s="1" r="W123"/>
      <c s="1" r="X123"/>
      <c s="4" r="Y123"/>
      <c s="1" r="Z123"/>
      <c s="1" r="AA123"/>
      <c s="1" r="AB123"/>
      <c s="1" r="AC123"/>
      <c s="1" r="AD123"/>
      <c s="1" r="AE123"/>
      <c s="1" r="AF123"/>
      <c s="1" r="AG123"/>
      <c s="1" r="AH123"/>
      <c s="1" r="AI123"/>
    </row>
    <row r="124">
      <c s="1" r="A124"/>
      <c s="1" r="B124"/>
      <c s="1" r="C124"/>
      <c s="1" r="D124"/>
      <c s="1" r="E124"/>
      <c s="1" r="F124"/>
      <c s="1" r="G124"/>
      <c s="1" r="H124"/>
      <c s="1" r="I124"/>
      <c s="1" r="J124"/>
      <c s="1" r="K124"/>
      <c s="1" r="L124"/>
      <c s="1" r="M124"/>
      <c s="1" r="N124"/>
      <c s="1" r="O124"/>
      <c s="1" r="P124"/>
      <c s="1" r="Q124"/>
      <c s="87" r="R124"/>
      <c s="1" r="S124"/>
      <c s="1" r="T124"/>
      <c s="1" r="U124"/>
      <c s="1" r="V124"/>
      <c s="1" r="W124"/>
      <c s="1" r="X124"/>
      <c s="4" r="Y124"/>
      <c s="1" r="Z124"/>
      <c s="1" r="AA124"/>
      <c s="1" r="AB124"/>
      <c s="1" r="AC124"/>
      <c s="1" r="AD124"/>
      <c s="1" r="AE124"/>
      <c s="1" r="AF124"/>
      <c s="1" r="AG124"/>
      <c s="1" r="AH124"/>
      <c s="1" r="AI124"/>
    </row>
    <row r="125">
      <c s="1" r="A125"/>
      <c s="1" r="B125"/>
      <c s="1" r="C125"/>
      <c s="1" r="D125"/>
      <c s="1" r="E125"/>
      <c s="1" r="F125"/>
      <c s="1" r="G125"/>
      <c s="1" r="H125"/>
      <c s="1" r="I125"/>
      <c s="1" r="J125"/>
      <c s="1" r="K125"/>
      <c s="1" r="L125"/>
      <c s="1" r="M125"/>
      <c s="1" r="N125"/>
      <c s="1" r="O125"/>
      <c s="1" r="P125"/>
      <c s="1" r="Q125"/>
      <c s="87" r="R125"/>
      <c s="1" r="S125"/>
      <c s="1" r="T125"/>
      <c s="1" r="U125"/>
      <c s="1" r="V125"/>
      <c s="1" r="W125"/>
      <c s="1" r="X125"/>
      <c s="4" r="Y125"/>
      <c s="1" r="Z125"/>
      <c s="1" r="AA125"/>
      <c s="1" r="AB125"/>
      <c s="1" r="AC125"/>
      <c s="1" r="AD125"/>
      <c s="1" r="AE125"/>
      <c s="1" r="AF125"/>
      <c s="1" r="AG125"/>
      <c s="1" r="AH125"/>
      <c s="1" r="AI125"/>
    </row>
    <row r="126">
      <c s="1" r="A126"/>
      <c s="1" r="B126"/>
      <c s="1" r="C126"/>
      <c s="1" r="D126"/>
      <c s="1" r="E126"/>
      <c s="1" r="F126"/>
      <c s="1" r="G126"/>
      <c s="1" r="H126"/>
      <c s="1" r="I126"/>
      <c s="1" r="J126"/>
      <c s="1" r="K126"/>
      <c s="1" r="L126"/>
      <c s="1" r="M126"/>
      <c s="1" r="N126"/>
      <c s="1" r="O126"/>
      <c s="1" r="P126"/>
      <c s="1" r="Q126"/>
      <c s="87" r="R126"/>
      <c s="1" r="S126"/>
      <c s="1" r="T126"/>
      <c s="1" r="U126"/>
      <c s="1" r="V126"/>
      <c s="1" r="W126"/>
      <c s="1" r="X126"/>
      <c s="4" r="Y126"/>
      <c s="1" r="Z126"/>
      <c s="1" r="AA126"/>
      <c s="1" r="AB126"/>
      <c s="1" r="AC126"/>
      <c s="1" r="AD126"/>
      <c s="1" r="AE126"/>
      <c s="1" r="AF126"/>
      <c s="1" r="AG126"/>
      <c s="1" r="AH126"/>
      <c s="1" r="AI126"/>
    </row>
    <row r="127">
      <c s="1" r="A127"/>
      <c s="1" r="B127"/>
      <c s="1" r="C127"/>
      <c s="1" r="D127"/>
      <c s="1" r="E127"/>
      <c s="1" r="F127"/>
      <c s="1" r="G127"/>
      <c s="1" r="H127"/>
      <c s="1" r="I127"/>
      <c s="1" r="J127"/>
      <c s="1" r="K127"/>
      <c s="1" r="L127"/>
      <c s="1" r="M127"/>
      <c s="1" r="N127"/>
      <c s="1" r="O127"/>
      <c s="1" r="P127"/>
      <c s="1" r="Q127"/>
      <c s="87" r="R127"/>
      <c s="1" r="S127"/>
      <c s="1" r="T127"/>
      <c s="1" r="U127"/>
      <c s="1" r="V127"/>
      <c s="1" r="W127"/>
      <c s="1" r="X127"/>
      <c s="4" r="Y127"/>
      <c s="1" r="Z127"/>
      <c s="1" r="AA127"/>
      <c s="1" r="AB127"/>
      <c s="1" r="AC127"/>
      <c s="1" r="AD127"/>
      <c s="1" r="AE127"/>
      <c s="1" r="AF127"/>
      <c s="1" r="AG127"/>
      <c s="1" r="AH127"/>
      <c s="1" r="AI127"/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F2" ySplit="1.0" xSplit="5.0" activePane="bottomRight" state="frozen"/>
      <selection sqref="F1" activeCell="F1" pane="topRight"/>
      <selection sqref="A2" activeCell="A2" pane="bottomLeft"/>
      <selection sqref="F2" activeCell="F2" pane="bottomRight"/>
    </sheetView>
  </sheetViews>
  <sheetFormatPr customHeight="1" defaultColWidth="17.14" defaultRowHeight="12.75"/>
  <cols>
    <col min="1" customWidth="1" max="1" width="1.86"/>
    <col min="2" customWidth="1" max="2" width="1.43"/>
    <col min="3" customWidth="1" max="3" width="16.14"/>
    <col min="4" customWidth="1" max="4" width="6.57"/>
    <col min="5" customWidth="1" max="5" width="11.29"/>
    <col min="6" customWidth="1" max="8" width="4.29"/>
    <col min="9" customWidth="1" max="13" width="4.71"/>
    <col min="14" customWidth="1" max="14" width="5.0"/>
    <col min="15" customWidth="1" max="15" width="3.29"/>
    <col min="16" customWidth="1" max="16" width="4.86"/>
    <col min="17" customWidth="1" max="17" width="3.0"/>
    <col min="18" customWidth="1" max="18" width="5.0"/>
    <col min="19" customWidth="1" max="19" width="2.43"/>
    <col min="20" customWidth="1" max="20" width="5.14"/>
    <col min="21" customWidth="1" max="21" width="10.14"/>
    <col min="22" customWidth="1" max="22" width="1.43"/>
    <col min="23" customWidth="1" max="23" width="22.29"/>
    <col min="24" customWidth="1" max="24" width="11.43"/>
    <col min="25" customWidth="1" max="25" width="14.57"/>
    <col min="26" customWidth="1" max="26" width="1.86"/>
  </cols>
  <sheetData>
    <row r="1">
      <c t="s" s="51" r="A1">
        <v>0</v>
      </c>
      <c t="s" s="51" r="B1">
        <v>1</v>
      </c>
      <c t="s" s="51" r="C1">
        <v>2</v>
      </c>
      <c t="s" s="51" r="D1">
        <v>3</v>
      </c>
      <c t="s" s="51" r="E1">
        <v>4</v>
      </c>
      <c t="s" s="51" r="F1">
        <v>5</v>
      </c>
      <c t="s" s="51" r="G1">
        <v>6</v>
      </c>
      <c t="s" s="51" r="H1">
        <v>7</v>
      </c>
      <c t="s" s="51" r="I1">
        <v>265</v>
      </c>
      <c t="s" s="51" r="J1">
        <v>266</v>
      </c>
      <c t="s" s="51" r="K1">
        <v>267</v>
      </c>
      <c t="s" s="51" r="L1">
        <v>268</v>
      </c>
      <c t="s" s="51" r="M1">
        <v>269</v>
      </c>
      <c t="s" s="51" r="N1">
        <v>15</v>
      </c>
      <c t="s" s="51" r="O1">
        <v>16</v>
      </c>
      <c t="s" s="51" r="P1">
        <v>17</v>
      </c>
      <c t="s" s="51" r="Q1">
        <v>18</v>
      </c>
      <c t="s" s="51" r="R1">
        <v>19</v>
      </c>
      <c t="s" s="51" r="S1">
        <v>20</v>
      </c>
      <c t="s" s="53" r="T1">
        <v>21</v>
      </c>
      <c t="s" s="51" r="U1">
        <v>22</v>
      </c>
      <c t="s" s="51" r="V1">
        <v>23</v>
      </c>
      <c t="s" s="51" r="W1">
        <v>24</v>
      </c>
      <c t="s" s="51" r="X1">
        <v>25</v>
      </c>
      <c t="str" s="51" r="Y1">
        <f>C1</f>
        <v>ボーダー</v>
      </c>
      <c t="str" s="51" r="Z1">
        <f>A1</f>
        <v>レア</v>
      </c>
      <c s="10" r="AA1"/>
      <c s="10" r="AB1"/>
      <c s="10" r="AC1"/>
    </row>
    <row customHeight="1" r="2" ht="7.5">
      <c t="s" s="82" r="A2">
        <v>26</v>
      </c>
      <c s="8" r="B2">
        <v>15</v>
      </c>
      <c t="s" s="8" r="C2">
        <v>270</v>
      </c>
      <c t="s" s="66" r="D2">
        <v>271</v>
      </c>
      <c t="s" s="66" r="E2">
        <v>272</v>
      </c>
      <c s="30" r="F2">
        <v>4245</v>
      </c>
      <c s="30" r="G2">
        <v>4206</v>
      </c>
      <c s="30" r="H2">
        <v>2926</v>
      </c>
      <c s="30" r="I2">
        <v>7867</v>
      </c>
      <c s="30" r="J2">
        <v>9690</v>
      </c>
      <c s="30" r="K2"/>
      <c s="30" r="L2"/>
      <c s="30" r="M2"/>
      <c s="30" r="N2">
        <v>15044</v>
      </c>
      <c s="30" r="O2">
        <f>N2/B2</f>
        <v>1002.93333333333</v>
      </c>
      <c s="30" r="P2">
        <v>14232</v>
      </c>
      <c s="30" r="Q2">
        <f>P2/B2</f>
        <v>948.8</v>
      </c>
      <c s="30" r="R2">
        <v>10278</v>
      </c>
      <c s="30" r="S2">
        <f>R2/B2</f>
        <v>685.2</v>
      </c>
      <c s="30" r="T2">
        <f>(N2+P2)+R2</f>
        <v>39554</v>
      </c>
      <c s="66" r="U2"/>
      <c t="s" s="20" r="V2">
        <v>273</v>
      </c>
      <c t="s" s="20" r="W2">
        <v>274</v>
      </c>
      <c s="54" r="X2"/>
      <c t="str" s="8" r="Y2">
        <f>C2</f>
        <v>JD</v>
      </c>
      <c t="str" s="82" r="Z2">
        <f>A2</f>
        <v>UR</v>
      </c>
      <c s="37" r="AA2"/>
      <c s="37" r="AB2"/>
      <c s="37" r="AC2"/>
    </row>
    <row customHeight="1" r="3" ht="7.5">
      <c t="s" s="82" r="A3">
        <v>26</v>
      </c>
      <c s="8" r="B3">
        <v>15</v>
      </c>
      <c t="s" s="8" r="C3">
        <v>275</v>
      </c>
      <c t="s" s="66" r="D3">
        <v>276</v>
      </c>
      <c t="s" s="66" r="E3">
        <v>277</v>
      </c>
      <c s="30" r="F3"/>
      <c s="30" r="G3"/>
      <c s="30" r="H3"/>
      <c s="30" r="I3"/>
      <c s="30" r="J3"/>
      <c s="30" r="K3"/>
      <c s="30" r="L3"/>
      <c s="30" r="M3"/>
      <c s="30" r="N3"/>
      <c s="30" r="O3">
        <f>N3/B3</f>
        <v>0</v>
      </c>
      <c s="30" r="P3"/>
      <c s="30" r="Q3">
        <f>P3/B3</f>
        <v>0</v>
      </c>
      <c s="30" r="R3"/>
      <c s="30" r="S3">
        <f>R3/B3</f>
        <v>0</v>
      </c>
      <c s="30" r="T3">
        <f>(N3+P3)+R3</f>
        <v>0</v>
      </c>
      <c s="66" r="U3"/>
      <c t="s" s="20" r="V3">
        <v>273</v>
      </c>
      <c t="s" s="20" r="W3">
        <v>278</v>
      </c>
      <c s="54" r="X3"/>
      <c t="str" s="8" r="Y3">
        <f>C3</f>
        <v>Q1052B </v>
      </c>
      <c t="str" s="82" r="Z3">
        <f>A3</f>
        <v>UR</v>
      </c>
      <c s="37" r="AA3"/>
      <c s="37" r="AB3"/>
      <c s="37" r="AC3"/>
    </row>
    <row customHeight="1" r="4" ht="7.5">
      <c t="s" s="82" r="A4">
        <v>26</v>
      </c>
      <c s="8" r="B4">
        <v>15</v>
      </c>
      <c t="s" s="8" r="C4">
        <v>279</v>
      </c>
      <c t="s" s="66" r="D4">
        <v>271</v>
      </c>
      <c t="s" s="66" r="E4">
        <v>280</v>
      </c>
      <c s="30" r="F4"/>
      <c s="30" r="G4"/>
      <c s="30" r="H4"/>
      <c s="30" r="I4"/>
      <c s="30" r="J4"/>
      <c s="30" r="K4"/>
      <c s="30" r="L4"/>
      <c s="30" r="M4"/>
      <c s="30" r="N4"/>
      <c s="30" r="O4">
        <f>N4/B4</f>
        <v>0</v>
      </c>
      <c s="30" r="P4"/>
      <c s="30" r="Q4">
        <f>P4/B4</f>
        <v>0</v>
      </c>
      <c s="30" r="R4"/>
      <c s="30" r="S4">
        <f>R4/B4</f>
        <v>0</v>
      </c>
      <c s="30" r="T4">
        <f>(N4+P4)+R4</f>
        <v>0</v>
      </c>
      <c s="66" r="U4"/>
      <c t="s" s="20" r="V4">
        <v>273</v>
      </c>
      <c t="s" s="20" r="W4">
        <v>281</v>
      </c>
      <c s="54" r="X4"/>
      <c t="str" s="8" r="Y4">
        <f>C4</f>
        <v>テオドラ・エウドキラ </v>
      </c>
      <c t="str" s="82" r="Z4">
        <f>A4</f>
        <v>UR</v>
      </c>
      <c s="37" r="AA4"/>
      <c s="37" r="AB4"/>
      <c s="37" r="AC4"/>
    </row>
    <row customHeight="1" r="5" ht="7.5">
      <c t="s" s="82" r="A5">
        <v>26</v>
      </c>
      <c s="8" r="B5">
        <v>15</v>
      </c>
      <c t="s" s="8" r="C5">
        <v>282</v>
      </c>
      <c t="s" s="66" r="D5">
        <v>283</v>
      </c>
      <c t="s" s="66" r="E5">
        <v>40</v>
      </c>
      <c s="30" r="F5">
        <v>4181</v>
      </c>
      <c s="30" r="G5">
        <v>4276</v>
      </c>
      <c s="30" r="H5">
        <v>2975</v>
      </c>
      <c s="30" r="I5"/>
      <c s="30" r="J5"/>
      <c s="30" r="K5"/>
      <c s="30" r="L5"/>
      <c s="30" r="M5"/>
      <c s="30" r="N5">
        <v>14956</v>
      </c>
      <c s="30" r="O5">
        <f>N5/B5</f>
        <v>997.066666666667</v>
      </c>
      <c s="30" r="P5">
        <v>14481</v>
      </c>
      <c s="30" r="Q5">
        <f>P5/B5</f>
        <v>965.4</v>
      </c>
      <c s="30" r="R5">
        <v>10354</v>
      </c>
      <c s="30" r="S5">
        <f>R5/B5</f>
        <v>690.266666666667</v>
      </c>
      <c s="30" r="T5">
        <f>(N5+P5)+R5</f>
        <v>39791</v>
      </c>
      <c t="s" s="66" r="U5">
        <v>164</v>
      </c>
      <c t="s" s="20" r="V5">
        <v>273</v>
      </c>
      <c t="s" s="20" r="W5">
        <v>42</v>
      </c>
      <c s="54" r="X5"/>
      <c t="str" s="8" r="Y5">
        <f>C5</f>
        <v>ヘルガ・ロットナー</v>
      </c>
      <c t="str" s="82" r="Z5">
        <f>A5</f>
        <v>UR</v>
      </c>
      <c s="37" r="AA5"/>
      <c s="37" r="AB5"/>
      <c s="37" r="AC5"/>
    </row>
    <row customHeight="1" r="6" ht="7.5">
      <c t="s" s="82" r="A6">
        <v>26</v>
      </c>
      <c s="8" r="B6">
        <v>12</v>
      </c>
      <c t="s" s="8" r="C6">
        <v>284</v>
      </c>
      <c t="s" s="66" r="D6">
        <v>271</v>
      </c>
      <c t="s" s="66" r="E6">
        <v>285</v>
      </c>
      <c s="30" r="F6">
        <v>3155</v>
      </c>
      <c s="30" r="G6">
        <v>3366</v>
      </c>
      <c s="30" r="H6">
        <v>2242</v>
      </c>
      <c s="30" r="I6"/>
      <c s="30" r="J6">
        <v>7202</v>
      </c>
      <c s="30" r="K6">
        <v>8341</v>
      </c>
      <c s="30" r="L6"/>
      <c s="30" r="M6">
        <v>10332</v>
      </c>
      <c s="30" r="N6"/>
      <c s="30" r="O6">
        <f>N6/B6</f>
        <v>0</v>
      </c>
      <c s="30" r="P6"/>
      <c s="30" r="Q6">
        <f>P6/B6</f>
        <v>0</v>
      </c>
      <c s="30" r="R6"/>
      <c s="30" r="S6">
        <f>R6/B6</f>
        <v>0</v>
      </c>
      <c s="30" r="T6">
        <f>(N6+P6)+R6</f>
        <v>0</v>
      </c>
      <c s="66" r="U6"/>
      <c t="s" s="20" r="V6">
        <v>273</v>
      </c>
      <c t="s" s="20" r="W6">
        <v>286</v>
      </c>
      <c s="54" r="X6"/>
      <c t="str" s="8" r="Y6">
        <f>C6</f>
        <v>ダブちゃん</v>
      </c>
      <c t="str" s="82" r="Z6">
        <f>A6</f>
        <v>UR</v>
      </c>
      <c s="37" r="AA6"/>
      <c s="37" r="AB6"/>
      <c s="37" r="AC6"/>
    </row>
    <row customHeight="1" r="7" ht="7.5">
      <c t="s" s="111" r="A7">
        <v>43</v>
      </c>
      <c s="38" r="B7">
        <v>14</v>
      </c>
      <c t="s" s="38" r="C7">
        <v>287</v>
      </c>
      <c t="s" s="39" r="D7">
        <v>271</v>
      </c>
      <c t="s" s="39" r="E7">
        <v>288</v>
      </c>
      <c s="24" r="F7"/>
      <c s="24" r="G7"/>
      <c s="24" r="H7"/>
      <c s="24" r="I7"/>
      <c s="24" r="J7"/>
      <c s="24" r="K7"/>
      <c s="24" r="L7"/>
      <c s="24" r="M7"/>
      <c s="24" r="N7">
        <v>11489</v>
      </c>
      <c s="24" r="O7">
        <f>N7/B7</f>
        <v>820.642857142857</v>
      </c>
      <c s="24" r="P7">
        <v>13277</v>
      </c>
      <c s="24" r="Q7">
        <f>P7/B7</f>
        <v>948.357142857143</v>
      </c>
      <c s="24" r="R7">
        <v>9589</v>
      </c>
      <c s="24" r="S7">
        <f>R7/B7</f>
        <v>684.928571428572</v>
      </c>
      <c s="24" r="T7">
        <f>(N7+P7)+R7</f>
        <v>34355</v>
      </c>
      <c t="s" s="39" r="U7">
        <v>53</v>
      </c>
      <c t="s" s="70" r="V7">
        <v>273</v>
      </c>
      <c t="s" s="70" r="W7">
        <v>289</v>
      </c>
      <c s="45" r="X7"/>
      <c t="str" s="38" r="Y7">
        <f>C7</f>
        <v>バートランド・ダンバー</v>
      </c>
      <c t="str" s="111" r="Z7">
        <f>A7</f>
        <v>SR</v>
      </c>
      <c s="37" r="AA7"/>
      <c s="37" r="AB7"/>
      <c s="37" r="AC7"/>
    </row>
    <row customHeight="1" r="8" ht="7.5">
      <c t="s" s="111" r="A8">
        <v>43</v>
      </c>
      <c s="38" r="B8">
        <v>14</v>
      </c>
      <c t="s" s="38" r="C8">
        <v>290</v>
      </c>
      <c t="s" s="39" r="D8">
        <v>276</v>
      </c>
      <c t="s" s="39" r="E8">
        <v>291</v>
      </c>
      <c s="24" r="F8"/>
      <c s="24" r="G8"/>
      <c s="24" r="H8"/>
      <c s="24" r="I8"/>
      <c s="24" r="J8"/>
      <c s="24" r="K8"/>
      <c s="24" r="L8"/>
      <c s="24" r="M8"/>
      <c s="24" r="N8">
        <v>13121</v>
      </c>
      <c s="24" r="O8">
        <f>N8/B8</f>
        <v>937.214285714286</v>
      </c>
      <c s="24" r="P8">
        <v>12845</v>
      </c>
      <c s="24" r="Q8">
        <f>P8/B8</f>
        <v>917.5</v>
      </c>
      <c s="24" r="R8">
        <v>9364</v>
      </c>
      <c s="24" r="S8">
        <f>R8/B8</f>
        <v>668.857142857143</v>
      </c>
      <c s="24" r="T8">
        <f>(N8+P8)+R8</f>
        <v>35330</v>
      </c>
      <c t="s" s="39" r="U8">
        <v>49</v>
      </c>
      <c t="s" s="70" r="V8">
        <v>273</v>
      </c>
      <c t="s" s="70" r="W8">
        <v>292</v>
      </c>
      <c s="45" r="X8"/>
      <c t="str" s="38" r="Y8">
        <f>C8</f>
        <v>回堂 力丸 </v>
      </c>
      <c t="str" s="111" r="Z8">
        <f>A8</f>
        <v>SR</v>
      </c>
      <c s="37" r="AA8"/>
      <c s="37" r="AB8"/>
      <c s="37" r="AC8"/>
    </row>
    <row customHeight="1" r="9" ht="7.5">
      <c t="s" s="111" r="A9">
        <v>43</v>
      </c>
      <c s="38" r="B9">
        <v>14</v>
      </c>
      <c t="s" s="38" r="C9">
        <v>293</v>
      </c>
      <c t="s" s="39" r="D9">
        <v>271</v>
      </c>
      <c t="s" s="39" r="E9">
        <v>294</v>
      </c>
      <c s="24" r="F9">
        <v>3785</v>
      </c>
      <c s="24" r="G9">
        <v>3815</v>
      </c>
      <c s="24" r="H9">
        <v>2637</v>
      </c>
      <c s="24" r="I9">
        <v>7015</v>
      </c>
      <c s="24" r="J9">
        <v>8640</v>
      </c>
      <c s="24" r="K9">
        <v>10007</v>
      </c>
      <c s="24" r="L9">
        <v>11248</v>
      </c>
      <c s="24" r="M9"/>
      <c s="24" r="N9">
        <v>13414</v>
      </c>
      <c s="24" r="O9">
        <f>N9/B9</f>
        <v>958.142857142857</v>
      </c>
      <c s="24" r="P9">
        <v>12909</v>
      </c>
      <c s="24" r="Q9">
        <f>P9/B9</f>
        <v>922.071428571428</v>
      </c>
      <c s="24" r="R9">
        <v>9262</v>
      </c>
      <c s="24" r="S9">
        <f>R9/B9</f>
        <v>661.571428571428</v>
      </c>
      <c s="24" r="T9">
        <f>(N9+P9)+R9</f>
        <v>35585</v>
      </c>
      <c t="s" s="39" r="U9">
        <v>295</v>
      </c>
      <c t="s" s="70" r="V9">
        <v>273</v>
      </c>
      <c t="s" s="70" r="W9">
        <v>296</v>
      </c>
      <c s="45" r="X9"/>
      <c t="str" s="38" r="Y9">
        <f>C9</f>
        <v>風早 花音</v>
      </c>
      <c t="str" s="111" r="Z9">
        <f>A9</f>
        <v>SR</v>
      </c>
      <c s="37" r="AA9"/>
      <c s="37" r="AB9"/>
      <c s="37" r="AC9"/>
    </row>
    <row customHeight="1" r="10" ht="7.5">
      <c t="s" s="111" r="A10">
        <v>43</v>
      </c>
      <c s="38" r="B10">
        <v>13</v>
      </c>
      <c t="s" s="38" r="C10">
        <v>297</v>
      </c>
      <c t="s" s="39" r="D10">
        <v>283</v>
      </c>
      <c t="s" s="39" r="E10">
        <v>298</v>
      </c>
      <c s="24" r="F10">
        <v>3511</v>
      </c>
      <c s="24" r="G10">
        <v>3629</v>
      </c>
      <c s="24" r="H10">
        <v>2525</v>
      </c>
      <c s="24" r="I10">
        <v>6507</v>
      </c>
      <c s="24" r="J10">
        <v>8090</v>
      </c>
      <c s="24" r="K10"/>
      <c s="24" r="L10"/>
      <c s="24" r="M10"/>
      <c s="24" r="N10">
        <v>12559</v>
      </c>
      <c s="24" r="O10">
        <f>N10/B10</f>
        <v>966.076923076923</v>
      </c>
      <c s="24" r="P10">
        <v>12290</v>
      </c>
      <c s="24" r="Q10">
        <f>P10/B10</f>
        <v>945.384615384615</v>
      </c>
      <c s="24" r="R10">
        <v>8788</v>
      </c>
      <c s="24" r="S10">
        <f>R10/B10</f>
        <v>676</v>
      </c>
      <c s="24" r="T10">
        <f>(N10+P10)+R10</f>
        <v>33637</v>
      </c>
      <c s="39" r="U10"/>
      <c t="s" s="70" r="V10">
        <v>273</v>
      </c>
      <c t="s" s="70" r="W10">
        <v>299</v>
      </c>
      <c s="45" r="X10"/>
      <c t="str" s="38" r="Y10">
        <f>C10</f>
        <v>オズワルド・ドレクスラー</v>
      </c>
      <c t="str" s="111" r="Z10">
        <f>A10</f>
        <v>SR</v>
      </c>
      <c s="37" r="AA10"/>
      <c s="37" r="AB10"/>
      <c s="37" r="AC10"/>
    </row>
    <row customHeight="1" r="11" ht="7.5">
      <c t="s" s="111" r="A11">
        <v>43</v>
      </c>
      <c s="38" r="B11">
        <v>13</v>
      </c>
      <c t="s" s="38" r="C11">
        <v>300</v>
      </c>
      <c t="s" s="39" r="D11">
        <v>283</v>
      </c>
      <c t="s" s="39" r="E11">
        <v>301</v>
      </c>
      <c s="24" r="F11">
        <v>3547</v>
      </c>
      <c s="24" r="G11">
        <v>3590</v>
      </c>
      <c s="24" r="H11">
        <v>2497</v>
      </c>
      <c s="24" r="I11">
        <v>6574</v>
      </c>
      <c s="24" r="J11">
        <v>8173</v>
      </c>
      <c s="24" r="K11">
        <v>9465</v>
      </c>
      <c s="24" r="L11">
        <v>10639</v>
      </c>
      <c s="24" r="M11">
        <v>11724</v>
      </c>
      <c s="24" r="N11">
        <v>12688</v>
      </c>
      <c s="24" r="O11">
        <f>N11/B11</f>
        <v>976</v>
      </c>
      <c s="24" r="P11">
        <v>12158</v>
      </c>
      <c s="24" r="Q11">
        <f>P11/B11</f>
        <v>935.230769230769</v>
      </c>
      <c s="24" r="R11">
        <v>8690</v>
      </c>
      <c s="24" r="S11">
        <f>R11/B11</f>
        <v>668.461538461538</v>
      </c>
      <c s="24" r="T11">
        <f>(N11+P11)+R11</f>
        <v>33536</v>
      </c>
      <c s="39" r="U11"/>
      <c t="s" s="70" r="V11">
        <v>273</v>
      </c>
      <c t="s" s="70" r="W11">
        <v>302</v>
      </c>
      <c s="45" r="X11"/>
      <c t="str" s="38" r="Y11">
        <f>C11</f>
        <v>オマー・ハエック </v>
      </c>
      <c t="str" s="111" r="Z11">
        <f>A11</f>
        <v>SR</v>
      </c>
      <c s="37" r="AA11"/>
      <c s="37" r="AB11"/>
      <c s="37" r="AC11"/>
    </row>
    <row customHeight="1" r="12" ht="7.5">
      <c t="s" s="111" r="A12">
        <v>43</v>
      </c>
      <c s="38" r="B12">
        <v>13</v>
      </c>
      <c t="s" s="38" r="C12">
        <v>303</v>
      </c>
      <c t="s" s="39" r="D12">
        <v>276</v>
      </c>
      <c t="s" s="39" r="E12">
        <v>304</v>
      </c>
      <c s="24" r="F12">
        <v>3565</v>
      </c>
      <c s="24" r="G12">
        <v>3570</v>
      </c>
      <c s="24" r="H12">
        <v>2497</v>
      </c>
      <c s="24" r="I12"/>
      <c s="24" r="J12"/>
      <c s="24" r="K12"/>
      <c s="24" r="L12"/>
      <c s="24" r="M12"/>
      <c s="24" r="N12">
        <v>12297</v>
      </c>
      <c s="24" r="O12">
        <f>N12/B12</f>
        <v>945.923076923077</v>
      </c>
      <c s="24" r="P12">
        <v>12167</v>
      </c>
      <c s="24" r="Q12">
        <f>P12/B12</f>
        <v>935.923076923077</v>
      </c>
      <c s="24" r="R12">
        <v>8871</v>
      </c>
      <c s="24" r="S12">
        <f>R12/B12</f>
        <v>682.384615384615</v>
      </c>
      <c s="24" r="T12">
        <f>(N12+P12)+R12</f>
        <v>33335</v>
      </c>
      <c s="39" r="U12"/>
      <c t="s" s="70" r="V12">
        <v>273</v>
      </c>
      <c t="s" s="70" r="W12">
        <v>305</v>
      </c>
      <c s="45" r="X12"/>
      <c t="str" s="38" r="Y12">
        <f>C12</f>
        <v>ソフィア・西条・テイラー</v>
      </c>
      <c t="str" s="111" r="Z12">
        <f>A12</f>
        <v>SR</v>
      </c>
      <c s="37" r="AA12"/>
      <c s="37" r="AB12"/>
      <c s="37" r="AC12"/>
    </row>
    <row customHeight="1" r="13" ht="7.5">
      <c t="s" s="111" r="A13">
        <v>43</v>
      </c>
      <c s="38" r="B13">
        <v>13</v>
      </c>
      <c t="s" s="38" r="C13">
        <v>306</v>
      </c>
      <c t="s" s="39" r="D13">
        <v>283</v>
      </c>
      <c t="s" s="39" r="E13">
        <v>307</v>
      </c>
      <c s="24" r="F13">
        <v>3583</v>
      </c>
      <c s="24" r="G13">
        <v>3551</v>
      </c>
      <c s="24" r="H13">
        <v>2470</v>
      </c>
      <c s="24" r="I13">
        <v>6640</v>
      </c>
      <c s="24" r="J13">
        <v>8256</v>
      </c>
      <c s="24" r="K13">
        <v>9561</v>
      </c>
      <c s="24" r="L13"/>
      <c s="24" r="M13">
        <v>11843</v>
      </c>
      <c s="24" r="N13">
        <v>12816</v>
      </c>
      <c s="24" r="O13">
        <f>N13/B13</f>
        <v>985.846153846154</v>
      </c>
      <c s="24" r="P13">
        <v>12026</v>
      </c>
      <c s="24" r="Q13">
        <f>P13/B13</f>
        <v>925.076923076923</v>
      </c>
      <c s="24" r="R13">
        <v>8596</v>
      </c>
      <c s="24" r="S13">
        <f>R13/B13</f>
        <v>661.230769230769</v>
      </c>
      <c s="24" r="T13">
        <f>(N13+P13)+R13</f>
        <v>33438</v>
      </c>
      <c s="39" r="U13"/>
      <c t="s" s="70" r="V13">
        <v>273</v>
      </c>
      <c t="s" s="70" r="W13">
        <v>308</v>
      </c>
      <c s="45" r="X13"/>
      <c t="str" s="38" r="Y13">
        <f>C13</f>
        <v>チアゴ・ヒベイロ</v>
      </c>
      <c t="str" s="111" r="Z13">
        <f>A13</f>
        <v>SR</v>
      </c>
      <c s="37" r="AA13"/>
      <c s="37" r="AB13"/>
      <c s="37" r="AC13"/>
    </row>
    <row customHeight="1" r="14" ht="7.5">
      <c t="s" s="111" r="A14">
        <v>43</v>
      </c>
      <c s="38" r="B14">
        <v>13</v>
      </c>
      <c t="s" s="38" r="C14">
        <v>309</v>
      </c>
      <c t="s" s="39" r="D14">
        <v>271</v>
      </c>
      <c t="s" s="39" r="E14">
        <v>307</v>
      </c>
      <c s="24" r="F14"/>
      <c s="24" r="G14"/>
      <c s="24" r="H14"/>
      <c s="24" r="I14"/>
      <c s="24" r="J14"/>
      <c s="24" r="K14"/>
      <c s="24" r="L14"/>
      <c s="24" r="M14"/>
      <c s="24" r="N14">
        <v>12506</v>
      </c>
      <c s="24" r="O14">
        <f>N14/B14</f>
        <v>962</v>
      </c>
      <c s="24" r="P14">
        <v>12215</v>
      </c>
      <c s="24" r="Q14">
        <f>P14/B14</f>
        <v>939.615384615385</v>
      </c>
      <c s="24" r="R14">
        <v>8820</v>
      </c>
      <c s="24" r="S14">
        <f>R14/B14</f>
        <v>678.461538461538</v>
      </c>
      <c s="24" r="T14">
        <f>(N14+P14)+R14</f>
        <v>33541</v>
      </c>
      <c t="s" s="39" r="U14">
        <v>310</v>
      </c>
      <c t="s" s="70" r="V14">
        <v>273</v>
      </c>
      <c t="s" s="70" r="W14">
        <v>308</v>
      </c>
      <c s="45" r="X14"/>
      <c t="str" s="38" r="Y14">
        <f>C14</f>
        <v>ユリウス</v>
      </c>
      <c t="str" s="111" r="Z14">
        <f>A14</f>
        <v>SR</v>
      </c>
      <c s="37" r="AA14"/>
      <c s="37" r="AB14"/>
      <c s="37" r="AC14"/>
    </row>
    <row customHeight="1" r="15" ht="6.75">
      <c t="s" s="111" r="A15">
        <v>43</v>
      </c>
      <c s="38" r="B15">
        <v>13</v>
      </c>
      <c t="s" s="38" r="C15">
        <v>311</v>
      </c>
      <c t="s" s="39" r="D15">
        <v>271</v>
      </c>
      <c t="s" s="39" r="E15">
        <v>91</v>
      </c>
      <c s="24" r="F15">
        <v>3493</v>
      </c>
      <c s="24" r="G15">
        <v>3649</v>
      </c>
      <c s="24" r="H15">
        <v>2538</v>
      </c>
      <c s="24" r="I15">
        <v>6474</v>
      </c>
      <c s="24" r="J15">
        <v>7974</v>
      </c>
      <c s="24" r="K15">
        <v>9235</v>
      </c>
      <c s="24" r="L15"/>
      <c s="24" r="M15"/>
      <c s="24" r="N15"/>
      <c s="24" r="O15">
        <f>N15/B15</f>
        <v>0</v>
      </c>
      <c s="24" r="P15"/>
      <c s="24" r="Q15">
        <f>P15/B15</f>
        <v>0</v>
      </c>
      <c s="24" r="R15"/>
      <c s="24" r="S15">
        <f>R15/B15</f>
        <v>0</v>
      </c>
      <c s="24" r="T15">
        <f>(N15+P15)+R15</f>
        <v>0</v>
      </c>
      <c t="s" s="39" r="U15">
        <v>310</v>
      </c>
      <c t="s" s="70" r="V15">
        <v>273</v>
      </c>
      <c t="s" s="70" r="W15">
        <v>92</v>
      </c>
      <c s="45" r="X15"/>
      <c t="str" s="38" r="Y15">
        <f>C15</f>
        <v>ラインハルト［憤怒］</v>
      </c>
      <c t="str" s="111" r="Z15">
        <f>A15</f>
        <v>SR</v>
      </c>
      <c s="37" r="AA15"/>
      <c s="37" r="AB15"/>
      <c s="37" r="AC15"/>
    </row>
    <row customHeight="1" r="16" ht="7.5">
      <c t="s" s="111" r="A16">
        <v>43</v>
      </c>
      <c s="38" r="B16">
        <v>12</v>
      </c>
      <c t="s" s="38" r="C16">
        <v>312</v>
      </c>
      <c t="s" s="39" r="D16">
        <v>283</v>
      </c>
      <c t="s" s="39" r="E16">
        <v>313</v>
      </c>
      <c s="24" r="F16">
        <v>3106</v>
      </c>
      <c s="24" r="G16">
        <v>3384</v>
      </c>
      <c s="24" r="H16">
        <v>2354</v>
      </c>
      <c s="24" r="I16">
        <v>5756</v>
      </c>
      <c s="24" r="J16">
        <v>7156</v>
      </c>
      <c s="24" r="K16">
        <v>8288</v>
      </c>
      <c s="24" r="L16"/>
      <c s="24" r="M16"/>
      <c s="24" r="N16"/>
      <c s="24" r="O16">
        <f>N16/B16</f>
        <v>0</v>
      </c>
      <c s="24" r="P16"/>
      <c s="24" r="Q16">
        <f>P16/B16</f>
        <v>0</v>
      </c>
      <c s="24" r="R16"/>
      <c s="24" r="S16">
        <f>R16/B16</f>
        <v>0</v>
      </c>
      <c s="24" r="T16">
        <f>(N16+P16)+R16</f>
        <v>0</v>
      </c>
      <c t="s" s="39" r="U16">
        <v>124</v>
      </c>
      <c t="s" s="70" r="V16">
        <v>273</v>
      </c>
      <c t="s" s="70" r="W16">
        <v>314</v>
      </c>
      <c s="45" r="X16"/>
      <c t="str" s="38" r="Y16">
        <f>C16</f>
        <v>エレノア・グローヴ</v>
      </c>
      <c t="str" s="111" r="Z16">
        <f>A16</f>
        <v>SR</v>
      </c>
      <c s="37" r="AA16"/>
      <c s="37" r="AB16"/>
      <c s="37" r="AC16"/>
    </row>
    <row customHeight="1" r="17" ht="7.5">
      <c t="s" s="111" r="A17">
        <v>43</v>
      </c>
      <c s="38" r="B17">
        <v>12</v>
      </c>
      <c t="s" s="38" r="C17">
        <v>315</v>
      </c>
      <c t="s" s="39" r="D17">
        <v>271</v>
      </c>
      <c t="s" s="39" r="E17">
        <v>316</v>
      </c>
      <c s="24" r="F17">
        <v>3171</v>
      </c>
      <c s="24" r="G17">
        <v>3312</v>
      </c>
      <c s="24" r="H17">
        <v>2304</v>
      </c>
      <c s="24" r="I17"/>
      <c s="24" r="J17"/>
      <c s="24" r="K17"/>
      <c s="24" r="L17"/>
      <c s="24" r="M17"/>
      <c s="24" r="N17">
        <v>11238</v>
      </c>
      <c s="24" r="O17">
        <f>N17/B17</f>
        <v>936.5</v>
      </c>
      <c s="24" r="P17">
        <v>11207</v>
      </c>
      <c s="24" r="Q17">
        <f>P17/B17</f>
        <v>933.916666666667</v>
      </c>
      <c s="24" r="R17">
        <v>8093</v>
      </c>
      <c s="24" r="S17">
        <f>R17/B17</f>
        <v>674.416666666667</v>
      </c>
      <c s="24" r="T17">
        <f>(N17+P17)+R17</f>
        <v>30538</v>
      </c>
      <c s="39" r="U17"/>
      <c t="s" s="70" r="V17">
        <v>273</v>
      </c>
      <c t="s" s="70" r="W17">
        <v>317</v>
      </c>
      <c s="45" r="X17"/>
      <c t="str" s="38" r="Y17">
        <f>C17</f>
        <v>グライジ・ブラッドリー</v>
      </c>
      <c t="str" s="111" r="Z17">
        <f>A17</f>
        <v>SR</v>
      </c>
      <c s="37" r="AA17"/>
      <c s="37" r="AB17"/>
      <c s="37" r="AC17"/>
    </row>
    <row customHeight="1" r="18" ht="7.5">
      <c t="s" s="111" r="A18">
        <v>43</v>
      </c>
      <c s="38" r="B18">
        <v>12</v>
      </c>
      <c t="s" s="38" r="C18">
        <v>318</v>
      </c>
      <c t="s" s="39" r="D18">
        <v>271</v>
      </c>
      <c t="s" s="39" r="E18">
        <v>319</v>
      </c>
      <c s="24" r="F18">
        <v>3220</v>
      </c>
      <c s="24" r="G18">
        <v>3259</v>
      </c>
      <c s="24" r="H18">
        <v>2267</v>
      </c>
      <c s="24" r="I18">
        <v>5968</v>
      </c>
      <c s="24" r="J18">
        <v>7350</v>
      </c>
      <c s="24" r="K18">
        <v>8513</v>
      </c>
      <c s="24" r="L18"/>
      <c s="24" r="M18">
        <v>10545</v>
      </c>
      <c s="24" r="N18">
        <v>11411</v>
      </c>
      <c s="24" r="O18">
        <f>N18/B18</f>
        <v>950.916666666667</v>
      </c>
      <c s="24" r="P18">
        <v>11027</v>
      </c>
      <c s="24" r="Q18">
        <f>P18/B18</f>
        <v>918.916666666667</v>
      </c>
      <c s="24" r="R18">
        <v>7963</v>
      </c>
      <c s="24" r="S18">
        <f>R18/B18</f>
        <v>663.583333333333</v>
      </c>
      <c s="24" r="T18">
        <f>(N18+P18)+R18</f>
        <v>30401</v>
      </c>
      <c t="s" s="39" r="U18">
        <v>310</v>
      </c>
      <c t="s" s="70" r="V18">
        <v>273</v>
      </c>
      <c t="s" s="70" r="W18">
        <v>320</v>
      </c>
      <c s="45" r="X18"/>
      <c t="str" s="38" r="Y18">
        <f>C18</f>
        <v>クララ・ビエルカ</v>
      </c>
      <c t="str" s="111" r="Z18">
        <f>A18</f>
        <v>SR</v>
      </c>
      <c s="37" r="AA18"/>
      <c s="37" r="AB18"/>
      <c s="37" r="AC18"/>
    </row>
    <row customHeight="1" r="19" ht="7.5">
      <c t="s" s="111" r="A19">
        <v>43</v>
      </c>
      <c s="38" r="B19">
        <v>12</v>
      </c>
      <c t="s" s="38" r="C19">
        <v>321</v>
      </c>
      <c t="s" s="39" r="D19">
        <v>276</v>
      </c>
      <c t="s" s="39" r="E19">
        <v>322</v>
      </c>
      <c s="24" r="F19">
        <v>3155</v>
      </c>
      <c s="24" r="G19">
        <v>3330</v>
      </c>
      <c s="24" r="H19">
        <v>2317</v>
      </c>
      <c s="24" r="I19">
        <v>5847</v>
      </c>
      <c s="24" r="J19">
        <v>7010</v>
      </c>
      <c s="24" r="K19"/>
      <c s="24" r="L19"/>
      <c s="24" r="M19"/>
      <c s="24" r="N19"/>
      <c s="24" r="O19">
        <f>N19/B19</f>
        <v>0</v>
      </c>
      <c s="24" r="P19"/>
      <c s="24" r="Q19">
        <f>P19/B19</f>
        <v>0</v>
      </c>
      <c s="24" r="R19"/>
      <c s="24" r="S19">
        <f>R19/B19</f>
        <v>0</v>
      </c>
      <c s="24" r="T19">
        <f>(N19+P19)+R19</f>
        <v>0</v>
      </c>
      <c s="39" r="U19"/>
      <c t="s" s="70" r="V19">
        <v>273</v>
      </c>
      <c t="s" s="70" r="W19">
        <v>323</v>
      </c>
      <c s="45" r="X19"/>
      <c t="str" s="38" r="Y19">
        <f>C19</f>
        <v>サーシャ・ドレイク </v>
      </c>
      <c t="str" s="111" r="Z19">
        <f>A19</f>
        <v>SR</v>
      </c>
      <c s="37" r="AA19"/>
      <c s="37" r="AB19"/>
      <c s="37" r="AC19"/>
    </row>
    <row customHeight="1" r="20" ht="7.5">
      <c t="s" s="111" r="A20">
        <v>43</v>
      </c>
      <c s="38" r="B20">
        <v>12</v>
      </c>
      <c t="s" s="38" r="C20">
        <v>324</v>
      </c>
      <c t="s" s="39" r="D20">
        <v>276</v>
      </c>
      <c t="s" s="39" r="E20">
        <v>325</v>
      </c>
      <c s="24" r="F20"/>
      <c s="24" r="G20"/>
      <c s="24" r="H20"/>
      <c s="24" r="I20"/>
      <c s="24" r="J20"/>
      <c s="24" r="K20">
        <v>8242</v>
      </c>
      <c s="24" r="L20"/>
      <c s="24" r="M20"/>
      <c s="24" r="N20">
        <v>11165</v>
      </c>
      <c s="24" r="O20">
        <f>N20/B20</f>
        <v>930.416666666667</v>
      </c>
      <c s="24" r="P20">
        <v>11048</v>
      </c>
      <c s="24" r="Q20">
        <f>P20/B20</f>
        <v>920.666666666667</v>
      </c>
      <c s="24" r="R20">
        <v>8139</v>
      </c>
      <c s="24" r="S20">
        <f>R20/B20</f>
        <v>678.25</v>
      </c>
      <c s="24" r="T20">
        <f>(N20+P20)+R20</f>
        <v>30352</v>
      </c>
      <c s="39" r="U20"/>
      <c t="s" s="70" r="V20">
        <v>273</v>
      </c>
      <c t="s" s="70" r="W20">
        <v>326</v>
      </c>
      <c s="45" r="X20"/>
      <c t="str" s="38" r="Y20">
        <f>C20</f>
        <v>ジミー・ストラマー</v>
      </c>
      <c t="str" s="111" r="Z20">
        <f>A20</f>
        <v>SR</v>
      </c>
      <c s="37" r="AA20"/>
      <c s="37" r="AB20"/>
      <c s="37" r="AC20"/>
    </row>
    <row customHeight="1" r="21" ht="7.5">
      <c t="s" s="111" r="A21">
        <v>43</v>
      </c>
      <c s="38" r="B21">
        <v>12</v>
      </c>
      <c t="s" s="38" r="C21">
        <v>327</v>
      </c>
      <c t="s" s="39" r="D21">
        <v>283</v>
      </c>
      <c t="s" s="39" r="E21">
        <v>328</v>
      </c>
      <c s="24" r="F21">
        <v>3252</v>
      </c>
      <c s="24" r="G21">
        <v>3223</v>
      </c>
      <c s="24" r="H21">
        <v>2242</v>
      </c>
      <c s="24" r="I21"/>
      <c s="24" r="J21">
        <v>7493</v>
      </c>
      <c s="24" r="K21"/>
      <c s="24" r="L21"/>
      <c s="24" r="M21"/>
      <c s="24" r="N21"/>
      <c s="24" r="O21">
        <f>N21/B21</f>
        <v>0</v>
      </c>
      <c s="24" r="P21"/>
      <c s="24" r="Q21">
        <f>P21/B21</f>
        <v>0</v>
      </c>
      <c s="24" r="R21"/>
      <c s="24" r="S21">
        <f>R21/B21</f>
        <v>0</v>
      </c>
      <c s="24" r="T21">
        <f>(N21+P21)+R21</f>
        <v>0</v>
      </c>
      <c s="39" r="U21"/>
      <c t="s" s="70" r="V21">
        <v>273</v>
      </c>
      <c t="s" s="70" r="W21">
        <v>329</v>
      </c>
      <c s="45" r="X21"/>
      <c t="str" s="38" r="Y21">
        <f>C21</f>
        <v>チャンドラ・アーナンド</v>
      </c>
      <c t="str" s="111" r="Z21">
        <f>A21</f>
        <v>SR</v>
      </c>
      <c s="37" r="AA21"/>
      <c s="37" r="AB21"/>
      <c s="37" r="AC21"/>
    </row>
    <row customHeight="1" r="22" ht="7.5">
      <c t="s" s="111" r="A22">
        <v>43</v>
      </c>
      <c s="38" r="B22">
        <v>12</v>
      </c>
      <c t="s" s="38" r="C22">
        <v>330</v>
      </c>
      <c t="s" s="39" r="D22">
        <v>283</v>
      </c>
      <c t="s" s="39" r="E22">
        <v>325</v>
      </c>
      <c s="24" r="F22">
        <v>3138</v>
      </c>
      <c s="24" r="G22">
        <v>3348</v>
      </c>
      <c s="24" r="H22">
        <v>2329</v>
      </c>
      <c s="24" r="I22">
        <v>5816</v>
      </c>
      <c s="24" r="J22">
        <v>7230</v>
      </c>
      <c s="24" r="K22">
        <v>8373</v>
      </c>
      <c s="24" r="L22">
        <v>9412</v>
      </c>
      <c s="24" r="M22">
        <v>10372</v>
      </c>
      <c s="24" r="N22">
        <v>11225</v>
      </c>
      <c s="24" r="O22">
        <f>N22/B22</f>
        <v>935.416666666667</v>
      </c>
      <c s="24" r="P22">
        <v>11338</v>
      </c>
      <c s="24" r="Q22">
        <f>P22/B22</f>
        <v>944.833333333333</v>
      </c>
      <c s="24" r="R22">
        <v>8105</v>
      </c>
      <c s="24" r="S22">
        <f>R22/B22</f>
        <v>675.416666666667</v>
      </c>
      <c s="24" r="T22">
        <f>(N22+P22)+R22</f>
        <v>30668</v>
      </c>
      <c t="s" s="39" r="U22">
        <v>331</v>
      </c>
      <c t="s" s="70" r="V22">
        <v>273</v>
      </c>
      <c t="s" s="70" r="W22">
        <v>326</v>
      </c>
      <c s="45" r="X22"/>
      <c t="str" s="38" r="Y22">
        <f>C22</f>
        <v>ハンナ・ルーサー</v>
      </c>
      <c t="str" s="111" r="Z22">
        <f>A22</f>
        <v>SR</v>
      </c>
      <c s="37" r="AA22"/>
      <c s="37" r="AB22"/>
      <c s="37" r="AC22"/>
    </row>
    <row customHeight="1" r="23" ht="7.5">
      <c t="s" s="111" r="A23">
        <v>43</v>
      </c>
      <c s="38" r="B23">
        <v>12</v>
      </c>
      <c t="s" s="38" r="C23">
        <v>332</v>
      </c>
      <c t="s" s="39" r="D23">
        <v>271</v>
      </c>
      <c t="s" s="39" r="E23">
        <v>316</v>
      </c>
      <c s="24" r="F23"/>
      <c s="24" r="G23"/>
      <c s="24" r="H23"/>
      <c s="24" r="I23"/>
      <c s="24" r="J23"/>
      <c s="24" r="K23"/>
      <c s="24" r="L23"/>
      <c s="24" r="M23"/>
      <c s="24" r="N23"/>
      <c s="24" r="O23">
        <f>N23/B23</f>
        <v>0</v>
      </c>
      <c s="24" r="P23"/>
      <c s="24" r="Q23">
        <f>P23/B23</f>
        <v>0</v>
      </c>
      <c s="24" r="R23"/>
      <c s="24" r="S23">
        <f>R23/B23</f>
        <v>0</v>
      </c>
      <c s="24" r="T23">
        <f>(N23+P23)+R23</f>
        <v>0</v>
      </c>
      <c s="39" r="U23"/>
      <c t="s" s="70" r="V23">
        <v>273</v>
      </c>
      <c t="s" s="70" r="W23">
        <v>317</v>
      </c>
      <c s="45" r="X23"/>
      <c t="str" s="38" r="Y23">
        <f>C23</f>
        <v>ボビー・ジェイムス </v>
      </c>
      <c t="str" s="111" r="Z23">
        <f>A23</f>
        <v>SR</v>
      </c>
      <c s="37" r="AA23"/>
      <c s="37" r="AB23"/>
      <c s="37" r="AC23"/>
    </row>
    <row customHeight="1" r="24" ht="7.5">
      <c t="s" s="111" r="A24">
        <v>43</v>
      </c>
      <c s="38" r="B24">
        <v>12</v>
      </c>
      <c t="s" s="38" r="C24">
        <v>333</v>
      </c>
      <c t="s" s="39" r="D24">
        <v>271</v>
      </c>
      <c t="s" s="39" r="E24">
        <v>334</v>
      </c>
      <c s="24" r="F24">
        <v>3236</v>
      </c>
      <c s="24" r="G24">
        <v>3241</v>
      </c>
      <c s="24" r="H24">
        <v>2254</v>
      </c>
      <c s="24" r="I24">
        <v>5997</v>
      </c>
      <c s="24" r="J24">
        <v>7387</v>
      </c>
      <c s="24" r="K24">
        <v>8555</v>
      </c>
      <c s="24" r="L24">
        <v>9616</v>
      </c>
      <c s="24" r="M24"/>
      <c s="24" r="N24">
        <v>11468</v>
      </c>
      <c s="24" r="O24">
        <f>N24/B24</f>
        <v>955.666666666667</v>
      </c>
      <c s="24" r="P24">
        <v>10966</v>
      </c>
      <c s="24" r="Q24">
        <f>P24/B24</f>
        <v>913.833333333333</v>
      </c>
      <c s="24" r="R24">
        <v>8503</v>
      </c>
      <c s="24" r="S24">
        <f>R24/B24</f>
        <v>708.583333333333</v>
      </c>
      <c s="24" r="T24">
        <f>(N24+P24)+R24</f>
        <v>30937</v>
      </c>
      <c s="39" r="U24"/>
      <c t="s" s="70" r="V24">
        <v>273</v>
      </c>
      <c t="s" s="70" r="W24">
        <v>335</v>
      </c>
      <c s="45" r="X24"/>
      <c t="str" s="38" r="Y24">
        <f>C24</f>
        <v>マリーヌ・ミネルコ</v>
      </c>
      <c t="str" s="111" r="Z24">
        <f>A24</f>
        <v>SR</v>
      </c>
      <c s="37" r="AA24"/>
      <c s="37" r="AB24"/>
      <c s="37" r="AC24"/>
    </row>
    <row customHeight="1" r="25" ht="7.5">
      <c t="s" s="111" r="A25">
        <v>43</v>
      </c>
      <c s="38" r="B25">
        <v>12</v>
      </c>
      <c t="s" s="38" r="C25">
        <v>336</v>
      </c>
      <c t="s" s="39" r="D25">
        <v>276</v>
      </c>
      <c t="s" s="39" r="E25">
        <v>337</v>
      </c>
      <c s="24" r="F25">
        <v>3187</v>
      </c>
      <c s="24" r="G25">
        <v>3294</v>
      </c>
      <c s="24" r="H25">
        <v>2292</v>
      </c>
      <c s="24" r="I25">
        <v>5906</v>
      </c>
      <c s="24" r="J25">
        <v>7081</v>
      </c>
      <c s="24" r="K25"/>
      <c s="24" r="L25">
        <v>9217</v>
      </c>
      <c s="24" r="M25">
        <v>10158</v>
      </c>
      <c s="24" r="N25">
        <v>10993</v>
      </c>
      <c s="24" r="O25">
        <f>N25/B25</f>
        <v>916.083333333333</v>
      </c>
      <c s="24" r="P25">
        <v>11226</v>
      </c>
      <c s="24" r="Q25">
        <f>P25/B25</f>
        <v>935.5</v>
      </c>
      <c s="24" r="R25">
        <v>8185</v>
      </c>
      <c s="24" r="S25">
        <f>R25/B25</f>
        <v>682.083333333333</v>
      </c>
      <c s="24" r="T25">
        <f>(N25+P25)+R25</f>
        <v>30404</v>
      </c>
      <c t="s" s="39" r="U25">
        <v>338</v>
      </c>
      <c t="s" s="70" r="V25">
        <v>273</v>
      </c>
      <c t="s" s="70" r="W25">
        <v>339</v>
      </c>
      <c s="45" r="X25"/>
      <c t="str" s="38" r="Y25">
        <f>C25</f>
        <v>ヤン・ニン </v>
      </c>
      <c t="str" s="111" r="Z25">
        <f>A25</f>
        <v>SR</v>
      </c>
      <c s="37" r="AA25"/>
      <c s="37" r="AB25"/>
      <c s="37" r="AC25"/>
    </row>
    <row customHeight="1" r="26" ht="7.5">
      <c t="s" s="47" r="A26">
        <v>101</v>
      </c>
      <c s="66" r="B26">
        <v>10</v>
      </c>
      <c t="s" s="66" r="C26">
        <v>340</v>
      </c>
      <c t="s" s="66" r="D26">
        <v>276</v>
      </c>
      <c t="s" s="66" r="E26">
        <v>341</v>
      </c>
      <c s="30" r="F26">
        <v>2538</v>
      </c>
      <c s="30" r="G26">
        <v>2626</v>
      </c>
      <c s="30" r="H26">
        <v>1827</v>
      </c>
      <c s="30" r="I26">
        <v>4408</v>
      </c>
      <c s="30" r="J26">
        <v>5285</v>
      </c>
      <c s="30" r="K26"/>
      <c s="30" r="L26"/>
      <c s="30" r="M26"/>
      <c s="30" r="N26">
        <v>8869</v>
      </c>
      <c s="30" r="O26">
        <f>N26/B26</f>
        <v>886.9</v>
      </c>
      <c s="30" r="P26">
        <v>9067</v>
      </c>
      <c s="30" r="Q26">
        <f>P26/B26</f>
        <v>906.7</v>
      </c>
      <c s="30" r="R26">
        <v>6610</v>
      </c>
      <c s="30" r="S26">
        <f>R26/B26</f>
        <v>661</v>
      </c>
      <c s="30" r="T26">
        <f>(N26+P26)+R26</f>
        <v>24546</v>
      </c>
      <c s="66" r="U26"/>
      <c t="s" s="20" r="V26">
        <v>273</v>
      </c>
      <c t="s" s="20" r="W26">
        <v>342</v>
      </c>
      <c s="54" r="X26"/>
      <c t="str" s="66" r="Y26">
        <f>C26</f>
        <v>アルドラ・イリアディス</v>
      </c>
      <c t="str" s="47" r="Z26">
        <f>A26</f>
        <v>HR</v>
      </c>
      <c s="37" r="AA26"/>
      <c s="37" r="AB26"/>
      <c s="37" r="AC26"/>
    </row>
    <row customHeight="1" r="27" ht="7.5">
      <c t="s" s="47" r="A27">
        <v>101</v>
      </c>
      <c s="66" r="B27">
        <v>10</v>
      </c>
      <c t="s" s="66" r="C27">
        <v>343</v>
      </c>
      <c t="s" s="66" r="D27">
        <v>283</v>
      </c>
      <c t="s" s="66" r="E27">
        <v>344</v>
      </c>
      <c s="30" r="F27">
        <v>2569</v>
      </c>
      <c s="30" r="G27">
        <v>2592</v>
      </c>
      <c s="30" r="H27">
        <v>1803</v>
      </c>
      <c s="30" r="I27">
        <v>4462</v>
      </c>
      <c s="30" r="J27">
        <v>5547</v>
      </c>
      <c s="30" r="K27">
        <v>6633</v>
      </c>
      <c s="30" r="L27">
        <v>7602</v>
      </c>
      <c s="30" r="M27">
        <v>8488</v>
      </c>
      <c s="30" r="N27">
        <v>9310</v>
      </c>
      <c s="30" r="O27">
        <f>N27/B27</f>
        <v>931</v>
      </c>
      <c s="30" r="P27">
        <v>8893</v>
      </c>
      <c s="30" r="Q27">
        <f>P27/B27</f>
        <v>889.3</v>
      </c>
      <c s="30" r="R27">
        <v>6357</v>
      </c>
      <c s="30" r="S27">
        <f>R27/B27</f>
        <v>635.7</v>
      </c>
      <c s="30" r="T27">
        <f>(N27+P27)+R27</f>
        <v>24560</v>
      </c>
      <c s="66" r="U27"/>
      <c t="s" s="20" r="V27">
        <v>273</v>
      </c>
      <c t="s" s="20" r="W27">
        <v>345</v>
      </c>
      <c s="54" r="X27"/>
      <c t="str" s="66" r="Y27">
        <f>C27</f>
        <v>カイエン・シュワルツ</v>
      </c>
      <c t="str" s="47" r="Z27">
        <f>A27</f>
        <v>HR</v>
      </c>
      <c s="37" r="AA27"/>
      <c s="37" r="AB27"/>
      <c s="37" r="AC27"/>
    </row>
    <row customHeight="1" r="28" ht="7.5">
      <c t="s" s="47" r="A28">
        <v>101</v>
      </c>
      <c s="66" r="B28">
        <v>10</v>
      </c>
      <c t="s" s="66" r="C28">
        <v>346</v>
      </c>
      <c t="s" s="66" r="D28">
        <v>271</v>
      </c>
      <c t="s" s="66" r="E28">
        <v>347</v>
      </c>
      <c s="30" r="F28">
        <v>2553</v>
      </c>
      <c s="30" r="G28">
        <v>2609</v>
      </c>
      <c s="30" r="H28">
        <v>1815</v>
      </c>
      <c s="30" r="I28"/>
      <c s="30" r="J28"/>
      <c s="30" r="K28"/>
      <c s="30" r="L28"/>
      <c s="30" r="M28"/>
      <c s="30" r="N28">
        <v>9167</v>
      </c>
      <c s="30" r="O28">
        <f>N28/B28</f>
        <v>916.7</v>
      </c>
      <c s="30" r="P28">
        <v>8944</v>
      </c>
      <c s="30" r="Q28">
        <f>P28/B28</f>
        <v>894.4</v>
      </c>
      <c s="30" r="R28">
        <v>6459</v>
      </c>
      <c s="30" r="S28">
        <f>R28/B28</f>
        <v>645.9</v>
      </c>
      <c s="30" r="T28">
        <f>(N28+P28)+R28</f>
        <v>24570</v>
      </c>
      <c s="66" r="U28"/>
      <c t="s" s="20" r="V28">
        <v>273</v>
      </c>
      <c t="s" s="20" r="W28">
        <v>348</v>
      </c>
      <c s="54" r="X28"/>
      <c t="str" s="66" r="Y28">
        <f>C28</f>
        <v>グロリア・クルサード</v>
      </c>
      <c t="str" s="47" r="Z28">
        <f>A28</f>
        <v>HR</v>
      </c>
      <c s="37" r="AA28"/>
      <c s="37" r="AB28"/>
      <c s="37" r="AC28"/>
    </row>
    <row customHeight="1" r="29" ht="7.5">
      <c t="s" s="47" r="A29">
        <v>101</v>
      </c>
      <c s="66" r="B29">
        <v>10</v>
      </c>
      <c t="s" s="66" r="C29">
        <v>349</v>
      </c>
      <c t="s" s="66" r="D29">
        <v>276</v>
      </c>
      <c t="s" s="66" r="E29">
        <v>350</v>
      </c>
      <c s="30" r="F29">
        <v>2584</v>
      </c>
      <c s="30" r="G29">
        <v>2574</v>
      </c>
      <c s="30" r="H29">
        <v>1791</v>
      </c>
      <c s="30" r="I29">
        <v>4488</v>
      </c>
      <c s="30" r="J29">
        <v>5380</v>
      </c>
      <c s="30" r="K29">
        <v>6434</v>
      </c>
      <c s="30" r="L29">
        <v>7374</v>
      </c>
      <c s="30" r="M29"/>
      <c s="30" r="N29">
        <v>9030</v>
      </c>
      <c s="30" r="O29">
        <f>N29/B29</f>
        <v>903</v>
      </c>
      <c s="30" r="P29">
        <v>8888</v>
      </c>
      <c s="30" r="Q29">
        <f>P29/B29</f>
        <v>888.8</v>
      </c>
      <c s="30" r="R29">
        <v>6480</v>
      </c>
      <c s="30" r="S29">
        <f>R29/B29</f>
        <v>648</v>
      </c>
      <c s="30" r="T29">
        <f>(N29+P29)+R29</f>
        <v>24398</v>
      </c>
      <c s="66" r="U29"/>
      <c t="s" s="20" r="V29">
        <v>273</v>
      </c>
      <c t="s" s="20" r="W29">
        <v>351</v>
      </c>
      <c s="54" r="X29"/>
      <c t="str" s="66" r="Y29">
        <f>C29</f>
        <v>ジーナ・ロバーノフ</v>
      </c>
      <c t="str" s="47" r="Z29">
        <f>A29</f>
        <v>HR</v>
      </c>
      <c s="37" r="AA29"/>
      <c s="37" r="AB29"/>
      <c s="37" r="AC29"/>
    </row>
    <row customHeight="1" r="30" ht="7.5">
      <c t="s" s="47" r="A30">
        <v>101</v>
      </c>
      <c s="66" r="B30">
        <v>10</v>
      </c>
      <c t="s" s="66" r="C30">
        <v>352</v>
      </c>
      <c t="s" s="66" r="D30">
        <v>271</v>
      </c>
      <c t="s" s="66" r="E30">
        <v>133</v>
      </c>
      <c s="30" r="F30">
        <v>2616</v>
      </c>
      <c s="30" r="G30">
        <v>2540</v>
      </c>
      <c s="30" r="H30">
        <v>1767</v>
      </c>
      <c s="30" r="I30">
        <v>4544</v>
      </c>
      <c s="30" r="J30">
        <v>5596</v>
      </c>
      <c s="30" r="K30">
        <v>6692</v>
      </c>
      <c s="30" r="L30">
        <v>7670</v>
      </c>
      <c s="30" r="M30">
        <v>8563</v>
      </c>
      <c s="30" r="N30">
        <v>9393</v>
      </c>
      <c s="30" r="O30">
        <f>N30/B30</f>
        <v>939.3</v>
      </c>
      <c s="30" r="P30">
        <v>8707</v>
      </c>
      <c s="30" r="Q30">
        <f>P30/B30</f>
        <v>870.7</v>
      </c>
      <c s="30" r="R30">
        <v>6288</v>
      </c>
      <c s="30" r="S30">
        <f>R30/B30</f>
        <v>628.8</v>
      </c>
      <c s="30" r="T30">
        <f>(N30+P30)+R30</f>
        <v>24388</v>
      </c>
      <c s="66" r="U30"/>
      <c t="s" s="20" r="V30">
        <v>273</v>
      </c>
      <c t="s" s="20" r="W30">
        <v>135</v>
      </c>
      <c s="54" r="X30"/>
      <c t="str" s="66" r="Y30">
        <f>C30</f>
        <v>ハニ・クルスーム</v>
      </c>
      <c t="str" s="47" r="Z30">
        <f>A30</f>
        <v>HR</v>
      </c>
      <c s="37" r="AA30"/>
      <c s="37" r="AB30"/>
      <c s="37" r="AC30"/>
    </row>
    <row customHeight="1" r="31" ht="7.5">
      <c t="s" s="47" r="A31">
        <v>101</v>
      </c>
      <c s="66" r="B31">
        <v>10</v>
      </c>
      <c t="s" s="66" r="C31">
        <v>353</v>
      </c>
      <c t="s" s="66" r="D31">
        <v>276</v>
      </c>
      <c t="s" s="66" r="E31">
        <v>354</v>
      </c>
      <c s="30" r="F31">
        <v>2522</v>
      </c>
      <c s="30" r="G31">
        <v>2643</v>
      </c>
      <c s="30" r="H31">
        <v>1838</v>
      </c>
      <c s="30" r="I31"/>
      <c s="30" r="J31"/>
      <c s="30" r="K31"/>
      <c s="30" r="L31"/>
      <c s="30" r="M31">
        <v>8035</v>
      </c>
      <c s="30" r="N31">
        <v>8813</v>
      </c>
      <c s="30" r="O31">
        <f>N31/B31</f>
        <v>881.3</v>
      </c>
      <c s="30" r="P31">
        <v>9126</v>
      </c>
      <c s="30" r="Q31">
        <f>P31/B31</f>
        <v>912.6</v>
      </c>
      <c s="30" r="R31">
        <v>6650</v>
      </c>
      <c s="30" r="S31">
        <f>R31/B31</f>
        <v>665</v>
      </c>
      <c s="30" r="T31">
        <f>(N31+P31)+R31</f>
        <v>24589</v>
      </c>
      <c t="s" s="66" r="U31">
        <v>184</v>
      </c>
      <c t="s" s="20" r="V31">
        <v>273</v>
      </c>
      <c t="s" s="20" r="W31">
        <v>355</v>
      </c>
      <c s="54" r="X31"/>
      <c t="str" s="66" r="Y31">
        <f>C31</f>
        <v>パワワ・アチャチャ</v>
      </c>
      <c t="str" s="47" r="Z31">
        <f>A31</f>
        <v>HR</v>
      </c>
      <c s="37" r="AA31"/>
      <c s="37" r="AB31"/>
      <c s="37" r="AC31"/>
    </row>
    <row customHeight="1" r="32" ht="7.5">
      <c t="s" s="47" r="A32">
        <v>101</v>
      </c>
      <c s="66" r="B32">
        <v>10</v>
      </c>
      <c t="s" s="66" r="C32">
        <v>356</v>
      </c>
      <c t="s" s="66" r="D32">
        <v>283</v>
      </c>
      <c t="s" s="66" r="E32">
        <v>341</v>
      </c>
      <c s="30" r="F32">
        <v>2506</v>
      </c>
      <c s="30" r="G32">
        <v>2660</v>
      </c>
      <c s="30" r="H32">
        <v>1850</v>
      </c>
      <c s="30" r="I32"/>
      <c s="30" r="J32"/>
      <c s="30" r="K32"/>
      <c s="30" r="L32"/>
      <c s="30" r="M32"/>
      <c s="30" r="N32"/>
      <c s="30" r="O32">
        <f>N32/B32</f>
        <v>0</v>
      </c>
      <c s="30" r="P32"/>
      <c s="30" r="Q32">
        <f>P32/B32</f>
        <v>0</v>
      </c>
      <c s="30" r="R32"/>
      <c s="30" r="S32">
        <f>R32/B32</f>
        <v>0</v>
      </c>
      <c s="30" r="T32">
        <f>(N32+P32)+R32</f>
        <v>0</v>
      </c>
      <c s="66" r="U32"/>
      <c t="s" s="20" r="V32">
        <v>273</v>
      </c>
      <c t="s" s="20" r="W32">
        <v>342</v>
      </c>
      <c s="54" r="X32"/>
      <c t="str" s="66" r="Y32">
        <f>C32</f>
        <v>フリッツ・バルテン</v>
      </c>
      <c t="str" s="47" r="Z32">
        <f>A32</f>
        <v>HR</v>
      </c>
      <c s="37" r="AA32"/>
      <c s="37" r="AB32"/>
      <c s="37" r="AC32"/>
    </row>
    <row customHeight="1" r="33" ht="7.5">
      <c t="s" s="47" r="A33">
        <v>101</v>
      </c>
      <c s="66" r="B33">
        <v>10</v>
      </c>
      <c t="s" s="66" r="C33">
        <v>357</v>
      </c>
      <c t="s" s="66" r="D33">
        <v>271</v>
      </c>
      <c t="s" s="66" r="E33">
        <v>358</v>
      </c>
      <c s="30" r="F33">
        <v>2600</v>
      </c>
      <c s="30" r="G33">
        <v>2557</v>
      </c>
      <c s="30" r="H33">
        <v>1779</v>
      </c>
      <c s="30" r="I33">
        <v>4516</v>
      </c>
      <c s="30" r="J33">
        <v>5562</v>
      </c>
      <c s="30" r="K33">
        <v>6651</v>
      </c>
      <c s="30" r="L33"/>
      <c s="30" r="M33"/>
      <c s="30" r="N33">
        <v>9335</v>
      </c>
      <c s="30" r="O33">
        <f>N33/B33</f>
        <v>933.5</v>
      </c>
      <c s="30" r="P33">
        <v>8766</v>
      </c>
      <c s="30" r="Q33">
        <f>P33/B33</f>
        <v>876.6</v>
      </c>
      <c s="30" r="R33">
        <v>6331</v>
      </c>
      <c s="30" r="S33">
        <f>R33/B33</f>
        <v>633.1</v>
      </c>
      <c s="30" r="T33">
        <f>(N33+P33)+R33</f>
        <v>24432</v>
      </c>
      <c s="66" r="U33"/>
      <c t="s" s="20" r="V33">
        <v>273</v>
      </c>
      <c t="s" s="20" r="W33">
        <v>359</v>
      </c>
      <c s="54" r="X33"/>
      <c t="str" s="66" r="Y33">
        <f>C33</f>
        <v>ホワン・ヤーポン</v>
      </c>
      <c t="str" s="47" r="Z33">
        <f>A33</f>
        <v>HR</v>
      </c>
      <c s="37" r="AA33"/>
      <c s="37" r="AB33"/>
      <c s="37" r="AC33"/>
    </row>
    <row customHeight="1" r="34" ht="7.5">
      <c t="s" s="47" r="A34">
        <v>101</v>
      </c>
      <c s="66" r="B34">
        <v>10</v>
      </c>
      <c t="s" s="66" r="C34">
        <v>360</v>
      </c>
      <c t="s" s="66" r="D34">
        <v>276</v>
      </c>
      <c t="s" s="66" r="E34">
        <v>183</v>
      </c>
      <c s="30" r="F34">
        <v>2491</v>
      </c>
      <c s="30" r="G34">
        <v>2677</v>
      </c>
      <c s="30" r="H34">
        <v>1862</v>
      </c>
      <c s="30" r="I34"/>
      <c s="30" r="J34"/>
      <c s="30" r="K34"/>
      <c s="30" r="L34"/>
      <c s="30" r="M34"/>
      <c s="30" r="N34"/>
      <c s="30" r="O34">
        <f>N34/B34</f>
        <v>0</v>
      </c>
      <c s="30" r="P34"/>
      <c s="30" r="Q34">
        <f>P34/B34</f>
        <v>0</v>
      </c>
      <c s="30" r="R34"/>
      <c s="30" r="S34">
        <f>R34/B34</f>
        <v>0</v>
      </c>
      <c s="30" r="T34">
        <f>(N34+P34)+R34</f>
        <v>0</v>
      </c>
      <c s="66" r="U34"/>
      <c t="s" s="20" r="V34">
        <v>273</v>
      </c>
      <c t="s" s="20" r="W34">
        <v>185</v>
      </c>
      <c s="54" r="X34"/>
      <c t="str" s="66" r="Y34">
        <f>C34</f>
        <v>ミロシュ・マートル </v>
      </c>
      <c t="str" s="47" r="Z34">
        <f>A34</f>
        <v>HR</v>
      </c>
      <c s="37" r="AA34"/>
      <c s="37" r="AB34"/>
      <c s="37" r="AC34"/>
    </row>
    <row customHeight="1" r="35" ht="7.5">
      <c t="s" s="47" r="A35">
        <v>101</v>
      </c>
      <c s="66" r="B35">
        <v>9</v>
      </c>
      <c t="s" s="66" r="C35">
        <v>361</v>
      </c>
      <c t="s" s="66" r="D35">
        <v>283</v>
      </c>
      <c t="s" s="66" r="E35">
        <v>362</v>
      </c>
      <c s="30" r="F35"/>
      <c s="30" r="G35"/>
      <c s="30" r="H35"/>
      <c s="30" r="I35"/>
      <c s="30" r="J35"/>
      <c s="30" r="K35"/>
      <c s="30" r="L35"/>
      <c s="30" r="M35"/>
      <c s="30" r="N35"/>
      <c s="30" r="O35">
        <f>N35/B35</f>
        <v>0</v>
      </c>
      <c s="30" r="P35"/>
      <c s="30" r="Q35">
        <f>P35/B35</f>
        <v>0</v>
      </c>
      <c s="30" r="R35"/>
      <c s="30" r="S35">
        <f>R35/B35</f>
        <v>0</v>
      </c>
      <c s="30" r="T35">
        <f>(N35+P35)+R35</f>
        <v>0</v>
      </c>
      <c s="66" r="U35"/>
      <c t="s" s="20" r="V35">
        <v>273</v>
      </c>
      <c t="s" s="20" r="W35">
        <v>363</v>
      </c>
      <c s="54" r="X35"/>
      <c t="str" s="66" r="Y35">
        <f>C35</f>
        <v>アルズ・イズテギュン</v>
      </c>
      <c t="str" s="47" r="Z35">
        <f>A35</f>
        <v>HR</v>
      </c>
      <c s="37" r="AA35"/>
      <c s="37" r="AB35"/>
      <c s="37" r="AC35"/>
    </row>
    <row customHeight="1" r="36" ht="7.5">
      <c t="s" s="47" r="A36">
        <v>101</v>
      </c>
      <c s="66" r="B36">
        <v>9</v>
      </c>
      <c t="s" s="66" r="C36">
        <v>364</v>
      </c>
      <c t="s" s="66" r="D36">
        <v>283</v>
      </c>
      <c t="s" s="66" r="E36">
        <v>344</v>
      </c>
      <c s="30" r="F36">
        <v>2198</v>
      </c>
      <c s="30" r="G36">
        <v>2423</v>
      </c>
      <c s="30" r="H36">
        <v>1685</v>
      </c>
      <c s="30" r="I36"/>
      <c s="30" r="J36"/>
      <c s="30" r="K36"/>
      <c s="30" r="L36"/>
      <c s="30" r="M36"/>
      <c s="30" r="N36"/>
      <c s="30" r="O36">
        <f>N36/B36</f>
        <v>0</v>
      </c>
      <c s="30" r="P36"/>
      <c s="30" r="Q36">
        <f>P36/B36</f>
        <v>0</v>
      </c>
      <c s="30" r="R36"/>
      <c s="30" r="S36">
        <f>R36/B36</f>
        <v>0</v>
      </c>
      <c s="30" r="T36">
        <f>(N36+P36)+R36</f>
        <v>0</v>
      </c>
      <c s="66" r="U36"/>
      <c t="s" s="20" r="V36">
        <v>273</v>
      </c>
      <c t="s" s="20" r="W36">
        <v>345</v>
      </c>
      <c s="54" r="X36"/>
      <c t="str" s="66" r="Y36">
        <f>C36</f>
        <v>イサベル・カリオン</v>
      </c>
      <c t="str" s="47" r="Z36">
        <f>A36</f>
        <v>HR</v>
      </c>
      <c s="37" r="AA36"/>
      <c s="37" r="AB36"/>
      <c s="37" r="AC36"/>
    </row>
    <row customHeight="1" r="37" ht="7.5">
      <c t="s" s="47" r="A37">
        <v>101</v>
      </c>
      <c s="66" r="B37">
        <v>9</v>
      </c>
      <c t="s" s="66" r="C37">
        <v>365</v>
      </c>
      <c t="s" s="66" r="D37">
        <v>276</v>
      </c>
      <c t="s" s="66" r="E37">
        <v>366</v>
      </c>
      <c s="30" r="F37">
        <v>2309</v>
      </c>
      <c s="30" r="G37">
        <v>2301</v>
      </c>
      <c s="30" r="H37">
        <v>1600</v>
      </c>
      <c s="30" r="I37"/>
      <c s="30" r="J37"/>
      <c s="30" r="K37"/>
      <c s="30" r="L37"/>
      <c s="30" r="M37"/>
      <c s="30" r="N37"/>
      <c s="30" r="O37">
        <f>N37/B37</f>
        <v>0</v>
      </c>
      <c s="30" r="P37"/>
      <c s="30" r="Q37">
        <f>P37/B37</f>
        <v>0</v>
      </c>
      <c s="30" r="R37"/>
      <c s="30" r="S37">
        <f>R37/B37</f>
        <v>0</v>
      </c>
      <c s="30" r="T37">
        <f>(N37+P37)+R37</f>
        <v>0</v>
      </c>
      <c s="66" r="U37"/>
      <c t="s" s="20" r="V37">
        <v>273</v>
      </c>
      <c t="s" s="20" r="W37">
        <v>367</v>
      </c>
      <c s="54" r="X37"/>
      <c t="str" s="66" r="Y37">
        <f>C37</f>
        <v>ヴァン・チー・アン</v>
      </c>
      <c t="str" s="47" r="Z37">
        <f>A37</f>
        <v>HR</v>
      </c>
      <c s="37" r="AA37"/>
      <c s="37" r="AB37"/>
      <c s="37" r="AC37"/>
    </row>
    <row customHeight="1" r="38" ht="7.5">
      <c t="s" s="47" r="A38">
        <v>101</v>
      </c>
      <c s="66" r="B38">
        <v>9</v>
      </c>
      <c t="s" s="66" r="C38">
        <v>368</v>
      </c>
      <c t="s" s="66" r="D38">
        <v>271</v>
      </c>
      <c t="s" s="66" r="E38">
        <v>369</v>
      </c>
      <c s="30" r="F38">
        <v>2212</v>
      </c>
      <c s="30" r="G38">
        <v>2407</v>
      </c>
      <c s="30" r="H38">
        <v>1675</v>
      </c>
      <c s="30" r="I38"/>
      <c s="30" r="J38"/>
      <c s="30" r="K38"/>
      <c s="30" r="L38"/>
      <c s="30" r="M38"/>
      <c s="30" r="N38"/>
      <c s="30" r="O38">
        <f>N38/B38</f>
        <v>0</v>
      </c>
      <c s="30" r="P38"/>
      <c s="30" r="Q38">
        <f>P38/B38</f>
        <v>0</v>
      </c>
      <c s="30" r="R38"/>
      <c s="30" r="S38">
        <f>R38/B38</f>
        <v>0</v>
      </c>
      <c s="30" r="T38">
        <f>(N38+P38)+R38</f>
        <v>0</v>
      </c>
      <c t="s" s="66" r="U38">
        <v>134</v>
      </c>
      <c t="s" s="20" r="V38">
        <v>273</v>
      </c>
      <c t="s" s="20" r="W38">
        <v>370</v>
      </c>
      <c s="54" r="X38"/>
      <c t="str" s="66" r="Y38">
        <f>C38</f>
        <v>キング・コール</v>
      </c>
      <c t="str" s="47" r="Z38">
        <f>A38</f>
        <v>HR</v>
      </c>
      <c s="37" r="AA38"/>
      <c s="37" r="AB38"/>
      <c s="37" r="AC38"/>
    </row>
    <row customHeight="1" r="39" ht="7.5">
      <c t="s" s="47" r="A39">
        <v>101</v>
      </c>
      <c s="66" r="B39">
        <v>9</v>
      </c>
      <c t="s" s="66" r="C39">
        <v>371</v>
      </c>
      <c t="s" s="66" r="D39">
        <v>283</v>
      </c>
      <c t="s" s="66" r="E39">
        <v>372</v>
      </c>
      <c s="30" r="F39"/>
      <c s="30" r="G39"/>
      <c s="30" r="H39"/>
      <c s="30" r="I39"/>
      <c s="30" r="J39"/>
      <c s="30" r="K39">
        <v>5856</v>
      </c>
      <c s="30" r="L39"/>
      <c s="30" r="M39"/>
      <c s="30" r="N39">
        <v>8219</v>
      </c>
      <c s="30" r="O39">
        <f>N39/B39</f>
        <v>913.222222222222</v>
      </c>
      <c s="30" r="P39">
        <v>8049</v>
      </c>
      <c s="30" r="Q39">
        <f>P39/B39</f>
        <v>894.333333333333</v>
      </c>
      <c s="30" r="R39">
        <v>5754</v>
      </c>
      <c s="30" r="S39">
        <f>R39/B39</f>
        <v>639.333333333333</v>
      </c>
      <c s="30" r="T39">
        <f>(N39+P39)+R39</f>
        <v>22022</v>
      </c>
      <c s="66" r="U39"/>
      <c t="s" s="20" r="V39">
        <v>273</v>
      </c>
      <c t="s" s="20" r="W39">
        <v>373</v>
      </c>
      <c s="54" r="X39"/>
      <c t="str" s="66" r="Y39">
        <f>C39</f>
        <v>グレイブ・ベルゼス</v>
      </c>
      <c t="str" s="47" r="Z39">
        <f>A39</f>
        <v>HR</v>
      </c>
      <c s="37" r="AA39"/>
      <c s="37" r="AB39"/>
      <c s="37" r="AC39"/>
    </row>
    <row customHeight="1" r="40" ht="7.5">
      <c t="s" s="47" r="A40">
        <v>101</v>
      </c>
      <c s="66" r="B40">
        <v>9</v>
      </c>
      <c t="s" s="66" r="C40">
        <v>374</v>
      </c>
      <c t="s" s="66" r="D40">
        <v>276</v>
      </c>
      <c t="s" s="66" r="E40">
        <v>369</v>
      </c>
      <c s="30" r="F40">
        <v>2323</v>
      </c>
      <c s="30" r="G40">
        <v>2285</v>
      </c>
      <c s="30" r="H40">
        <v>1590</v>
      </c>
      <c s="30" r="I40"/>
      <c s="30" r="J40"/>
      <c s="30" r="K40"/>
      <c s="30" r="L40"/>
      <c s="30" r="M40"/>
      <c s="30" r="N40"/>
      <c s="30" r="O40">
        <f>N40/B40</f>
        <v>0</v>
      </c>
      <c s="30" r="P40"/>
      <c s="30" r="Q40">
        <f>P40/B40</f>
        <v>0</v>
      </c>
      <c s="30" r="R40"/>
      <c s="30" r="S40">
        <f>R40/B40</f>
        <v>0</v>
      </c>
      <c s="30" r="T40">
        <f>(N40+P40)+R40</f>
        <v>0</v>
      </c>
      <c s="66" r="U40"/>
      <c t="s" s="20" r="V40">
        <v>273</v>
      </c>
      <c t="s" s="20" r="W40">
        <v>370</v>
      </c>
      <c s="54" r="X40"/>
      <c t="str" s="66" r="Y40">
        <f>C40</f>
        <v>サラ・ウインスレット</v>
      </c>
      <c t="str" s="47" r="Z40">
        <f>A40</f>
        <v>HR</v>
      </c>
      <c s="37" r="AA40"/>
      <c s="37" r="AB40"/>
      <c s="37" r="AC40"/>
    </row>
    <row customHeight="1" r="41" ht="7.5">
      <c t="s" s="47" r="A41">
        <v>101</v>
      </c>
      <c s="66" r="B41">
        <v>9</v>
      </c>
      <c t="s" s="66" r="C41">
        <v>375</v>
      </c>
      <c t="s" s="66" r="D41">
        <v>276</v>
      </c>
      <c t="s" s="66" r="E41">
        <v>120</v>
      </c>
      <c s="30" r="F41">
        <v>2226</v>
      </c>
      <c s="30" r="G41">
        <v>2392</v>
      </c>
      <c s="30" r="H41">
        <v>1664</v>
      </c>
      <c s="30" r="I41"/>
      <c s="30" r="J41"/>
      <c s="30" r="K41"/>
      <c s="30" r="L41"/>
      <c s="30" r="M41"/>
      <c s="30" r="N41"/>
      <c s="30" r="O41">
        <f>N41/B41</f>
        <v>0</v>
      </c>
      <c s="30" r="P41"/>
      <c s="30" r="Q41">
        <f>P41/B41</f>
        <v>0</v>
      </c>
      <c s="30" r="R41"/>
      <c s="30" r="S41">
        <f>R41/B41</f>
        <v>0</v>
      </c>
      <c s="30" r="T41">
        <f>(N41+P41)+R41</f>
        <v>0</v>
      </c>
      <c s="66" r="U41"/>
      <c t="s" s="20" r="V41">
        <v>273</v>
      </c>
      <c t="s" s="20" r="W41">
        <v>121</v>
      </c>
      <c s="54" r="X41"/>
      <c t="str" s="66" r="Y41">
        <f>C41</f>
        <v>シード・カウリング </v>
      </c>
      <c t="str" s="47" r="Z41">
        <f>A41</f>
        <v>HR</v>
      </c>
      <c s="37" r="AA41"/>
      <c s="37" r="AB41"/>
      <c s="37" r="AC41"/>
    </row>
    <row customHeight="1" r="42" ht="7.5">
      <c t="s" s="47" r="A42">
        <v>101</v>
      </c>
      <c s="66" r="B42">
        <v>9</v>
      </c>
      <c t="s" s="66" r="C42">
        <v>376</v>
      </c>
      <c t="s" s="66" r="D42">
        <v>271</v>
      </c>
      <c t="s" s="66" r="E42">
        <v>377</v>
      </c>
      <c s="30" r="F42">
        <v>2282</v>
      </c>
      <c s="30" r="G42">
        <v>2331</v>
      </c>
      <c s="30" r="H42">
        <v>1622</v>
      </c>
      <c s="30" r="I42"/>
      <c s="30" r="J42"/>
      <c s="30" r="K42"/>
      <c s="30" r="L42"/>
      <c s="30" r="M42"/>
      <c s="30" r="N42">
        <v>8193</v>
      </c>
      <c s="30" r="O42">
        <f>N42/B42</f>
        <v>910.333333333333</v>
      </c>
      <c s="30" r="P42">
        <v>7991</v>
      </c>
      <c s="30" r="Q42">
        <f>P42/B42</f>
        <v>887.888888888889</v>
      </c>
      <c s="30" r="R42">
        <v>5772</v>
      </c>
      <c s="30" r="S42">
        <f>R42/B42</f>
        <v>641.333333333333</v>
      </c>
      <c s="30" r="T42">
        <f>(N42+P42)+R42</f>
        <v>21956</v>
      </c>
      <c s="66" r="U42"/>
      <c t="s" s="20" r="V42">
        <v>273</v>
      </c>
      <c t="s" s="20" r="W42">
        <v>378</v>
      </c>
      <c s="54" r="X42"/>
      <c t="str" s="66" r="Y42">
        <f>C42</f>
        <v>シンシア・リード</v>
      </c>
      <c t="str" s="47" r="Z42">
        <f>A42</f>
        <v>HR</v>
      </c>
      <c s="37" r="AA42"/>
      <c s="37" r="AB42"/>
      <c s="37" r="AC42"/>
    </row>
    <row customHeight="1" r="43" ht="7.5">
      <c t="s" s="47" r="A43">
        <v>101</v>
      </c>
      <c s="66" r="B43">
        <v>9</v>
      </c>
      <c t="s" s="66" r="C43">
        <v>379</v>
      </c>
      <c t="s" s="66" r="D43">
        <v>283</v>
      </c>
      <c t="s" s="66" r="E43">
        <v>174</v>
      </c>
      <c s="30" r="F43">
        <v>2337</v>
      </c>
      <c s="30" r="G43">
        <v>2270</v>
      </c>
      <c s="30" r="H43">
        <v>1579</v>
      </c>
      <c s="30" r="I43">
        <v>4059</v>
      </c>
      <c s="30" r="J43">
        <v>5046</v>
      </c>
      <c s="30" r="K43"/>
      <c s="30" r="L43">
        <v>6916</v>
      </c>
      <c s="30" r="M43">
        <v>7721</v>
      </c>
      <c s="30" r="N43">
        <v>8469</v>
      </c>
      <c s="30" r="O43">
        <f>N43/B43</f>
        <v>941</v>
      </c>
      <c s="30" r="P43">
        <v>7788</v>
      </c>
      <c s="30" r="Q43">
        <f>P43/B43</f>
        <v>865.333333333333</v>
      </c>
      <c s="30" r="R43">
        <v>5567</v>
      </c>
      <c s="30" r="S43">
        <f>R43/B43</f>
        <v>618.555555555556</v>
      </c>
      <c s="30" r="T43">
        <f>(N43+P43)+R43</f>
        <v>21824</v>
      </c>
      <c s="66" r="U43"/>
      <c t="s" s="20" r="V43">
        <v>273</v>
      </c>
      <c t="s" s="20" r="W43">
        <v>380</v>
      </c>
      <c s="54" r="X43"/>
      <c t="str" s="66" r="Y43">
        <f>C43</f>
        <v>スー・イーアン</v>
      </c>
      <c t="str" s="47" r="Z43">
        <f>A43</f>
        <v>HR</v>
      </c>
      <c s="37" r="AA43"/>
      <c s="37" r="AB43"/>
      <c s="37" r="AC43"/>
    </row>
    <row customHeight="1" r="44" ht="7.5">
      <c t="s" s="47" r="A44">
        <v>101</v>
      </c>
      <c s="66" r="B44">
        <v>9</v>
      </c>
      <c t="s" s="66" r="C44">
        <v>381</v>
      </c>
      <c t="s" s="66" r="D44">
        <v>283</v>
      </c>
      <c t="s" s="66" r="E44">
        <v>347</v>
      </c>
      <c s="30" r="F44">
        <v>2254</v>
      </c>
      <c s="30" r="G44">
        <v>2362</v>
      </c>
      <c s="30" r="H44">
        <v>1643</v>
      </c>
      <c s="30" r="I44"/>
      <c s="30" r="J44"/>
      <c s="30" r="K44"/>
      <c s="30" r="L44"/>
      <c s="30" r="M44"/>
      <c s="30" r="N44"/>
      <c s="30" r="O44">
        <f>N44/B44</f>
        <v>0</v>
      </c>
      <c s="30" r="P44"/>
      <c s="30" r="Q44">
        <f>P44/B44</f>
        <v>0</v>
      </c>
      <c s="30" r="R44"/>
      <c s="30" r="S44">
        <f>R44/B44</f>
        <v>0</v>
      </c>
      <c s="30" r="T44">
        <f>(N44+P44)+R44</f>
        <v>0</v>
      </c>
      <c s="66" r="U44"/>
      <c t="s" s="20" r="V44">
        <v>273</v>
      </c>
      <c t="s" s="20" r="W44">
        <v>348</v>
      </c>
      <c s="54" r="X44"/>
      <c t="str" s="66" r="Y44">
        <f>C44</f>
        <v>フローラ・フローレス</v>
      </c>
      <c t="str" s="47" r="Z44">
        <f>A44</f>
        <v>HR</v>
      </c>
      <c s="37" r="AA44"/>
      <c s="37" r="AB44"/>
      <c s="37" r="AC44"/>
    </row>
    <row customHeight="1" r="45" ht="7.5">
      <c t="s" s="46" r="A45">
        <v>161</v>
      </c>
      <c s="39" r="B45">
        <v>8</v>
      </c>
      <c t="s" s="39" r="C45">
        <v>382</v>
      </c>
      <c t="s" s="39" r="D45">
        <v>271</v>
      </c>
      <c t="s" s="39" r="E45">
        <v>200</v>
      </c>
      <c s="24" r="F45">
        <v>1820</v>
      </c>
      <c s="24" r="G45">
        <v>2032</v>
      </c>
      <c s="24" r="H45">
        <v>1413</v>
      </c>
      <c s="24" r="I45"/>
      <c s="24" r="J45"/>
      <c s="24" r="K45"/>
      <c s="24" r="L45"/>
      <c s="24" r="M45"/>
      <c s="24" r="N45">
        <v>6535</v>
      </c>
      <c s="24" r="O45">
        <f>N45/B45</f>
        <v>816.875</v>
      </c>
      <c s="24" r="P45">
        <v>6966</v>
      </c>
      <c s="24" r="Q45">
        <f>P45/B45</f>
        <v>870.75</v>
      </c>
      <c s="24" r="R45">
        <v>5028</v>
      </c>
      <c s="24" r="S45">
        <f>R45/B45</f>
        <v>628.5</v>
      </c>
      <c s="24" r="T45">
        <f>(N45+P45)+R45</f>
        <v>18529</v>
      </c>
      <c t="s" s="39" r="U45">
        <v>383</v>
      </c>
      <c t="s" s="70" r="V45">
        <v>273</v>
      </c>
      <c t="s" s="70" r="W45">
        <v>384</v>
      </c>
      <c s="70" r="X45"/>
      <c t="str" s="70" r="Y45">
        <f>C45</f>
        <v>カロリーナ・マルケス</v>
      </c>
      <c t="str" s="48" r="Z45">
        <f>A45</f>
        <v>R</v>
      </c>
      <c s="37" r="AA45"/>
      <c s="37" r="AB45"/>
      <c s="37" r="AC45"/>
    </row>
    <row customHeight="1" r="46" ht="7.5">
      <c t="s" s="46" r="A46">
        <v>161</v>
      </c>
      <c s="39" r="B46">
        <v>8</v>
      </c>
      <c t="s" s="39" r="C46">
        <v>385</v>
      </c>
      <c t="s" s="39" r="D46">
        <v>283</v>
      </c>
      <c t="s" s="39" r="E46">
        <v>386</v>
      </c>
      <c s="24" r="F46">
        <v>1832</v>
      </c>
      <c s="24" r="G46">
        <v>2019</v>
      </c>
      <c s="24" r="H46">
        <v>1404</v>
      </c>
      <c s="24" r="I46"/>
      <c s="24" r="J46"/>
      <c s="24" r="K46"/>
      <c s="24" r="L46"/>
      <c s="24" r="M46"/>
      <c s="24" r="N46"/>
      <c s="24" r="O46">
        <f>N46/B46</f>
        <v>0</v>
      </c>
      <c s="24" r="P46"/>
      <c s="24" r="Q46">
        <f>P46/B46</f>
        <v>0</v>
      </c>
      <c s="24" r="R46"/>
      <c s="24" r="S46">
        <f>R46/B46</f>
        <v>0</v>
      </c>
      <c s="24" r="T46">
        <f>(N46+P46)+R46</f>
        <v>0</v>
      </c>
      <c s="39" r="U46"/>
      <c t="s" s="70" r="V46">
        <v>273</v>
      </c>
      <c t="s" s="70" r="W46">
        <v>387</v>
      </c>
      <c s="70" r="X46"/>
      <c t="str" s="70" r="Y46">
        <f>C46</f>
        <v>フェルナン・アルトー</v>
      </c>
      <c t="str" s="48" r="Z46">
        <f>A46</f>
        <v>R</v>
      </c>
      <c s="37" r="AA46"/>
      <c s="37" r="AB46"/>
      <c s="37" r="AC46"/>
    </row>
    <row customHeight="1" r="47" ht="7.5">
      <c t="s" s="46" r="A47">
        <v>161</v>
      </c>
      <c s="39" r="B47">
        <v>8</v>
      </c>
      <c t="s" s="39" r="C47">
        <v>388</v>
      </c>
      <c t="s" s="39" r="D47">
        <v>276</v>
      </c>
      <c t="s" s="39" r="E47">
        <v>209</v>
      </c>
      <c s="24" r="F47">
        <v>1901</v>
      </c>
      <c s="24" r="G47">
        <v>1943</v>
      </c>
      <c s="24" r="H47">
        <v>1351</v>
      </c>
      <c s="24" r="I47">
        <v>3302</v>
      </c>
      <c s="24" r="J47">
        <v>3958</v>
      </c>
      <c s="24" r="K47">
        <v>4733</v>
      </c>
      <c s="24" r="L47">
        <v>5425</v>
      </c>
      <c s="24" r="M47">
        <v>6056</v>
      </c>
      <c s="24" r="N47">
        <v>6643</v>
      </c>
      <c s="24" r="O47">
        <f>N47/B47</f>
        <v>830.375</v>
      </c>
      <c s="24" r="P47">
        <v>6709</v>
      </c>
      <c s="24" r="Q47">
        <f>P47/B47</f>
        <v>838.625</v>
      </c>
      <c s="24" r="R47">
        <v>4888</v>
      </c>
      <c s="24" r="S47">
        <f>R47/B47</f>
        <v>611</v>
      </c>
      <c s="24" r="T47">
        <f>(N47+P47)+R47</f>
        <v>18240</v>
      </c>
      <c s="39" r="U47"/>
      <c t="s" s="70" r="V47">
        <v>273</v>
      </c>
      <c t="s" s="70" r="W47">
        <v>389</v>
      </c>
      <c s="70" r="X47"/>
      <c t="str" s="70" r="Y47">
        <f>C47</f>
        <v>カリム・バリド</v>
      </c>
      <c t="str" s="48" r="Z47">
        <f>A47</f>
        <v>R</v>
      </c>
      <c s="37" r="AA47"/>
      <c s="37" r="AB47"/>
      <c s="37" r="AC47"/>
    </row>
    <row customHeight="1" r="48" ht="7.5">
      <c t="s" s="46" r="A48">
        <v>161</v>
      </c>
      <c s="39" r="B48">
        <v>8</v>
      </c>
      <c t="s" s="39" r="C48">
        <v>390</v>
      </c>
      <c t="s" s="39" r="D48">
        <v>271</v>
      </c>
      <c t="s" s="39" r="E48">
        <v>214</v>
      </c>
      <c s="24" r="F48">
        <v>1878</v>
      </c>
      <c s="24" r="G48">
        <v>1968</v>
      </c>
      <c s="24" r="H48">
        <v>1369</v>
      </c>
      <c s="24" r="I48">
        <v>3262</v>
      </c>
      <c s="24" r="J48">
        <v>4017</v>
      </c>
      <c s="24" r="K48">
        <v>4808</v>
      </c>
      <c s="24" r="L48">
        <v>5506</v>
      </c>
      <c s="24" r="M48">
        <v>6147</v>
      </c>
      <c s="24" r="N48">
        <v>6743</v>
      </c>
      <c s="24" r="O48">
        <f>N48/B48</f>
        <v>842.875</v>
      </c>
      <c s="24" r="P48">
        <v>6746</v>
      </c>
      <c s="24" r="Q48">
        <f>P48/B48</f>
        <v>843.25</v>
      </c>
      <c s="24" r="R48">
        <v>4872</v>
      </c>
      <c s="24" r="S48">
        <f>R48/B48</f>
        <v>609</v>
      </c>
      <c s="24" r="T48">
        <f>(N48+P48)+R48</f>
        <v>18361</v>
      </c>
      <c s="39" r="U48"/>
      <c t="s" s="70" r="V48">
        <v>273</v>
      </c>
      <c t="s" s="70" r="W48">
        <v>215</v>
      </c>
      <c s="70" r="X48"/>
      <c t="str" s="70" r="Y48">
        <f>C48</f>
        <v>クライド・アッシャー</v>
      </c>
      <c t="str" s="48" r="Z48">
        <f>A48</f>
        <v>R</v>
      </c>
      <c s="37" r="AA48"/>
      <c s="37" r="AB48"/>
      <c s="37" r="AC48"/>
    </row>
    <row customHeight="1" r="49" ht="7.5">
      <c t="s" s="46" r="A49">
        <v>161</v>
      </c>
      <c s="39" r="B49">
        <v>8</v>
      </c>
      <c t="s" s="39" r="C49">
        <v>391</v>
      </c>
      <c t="s" s="39" r="D49">
        <v>276</v>
      </c>
      <c t="s" s="39" r="E49">
        <v>206</v>
      </c>
      <c s="24" r="F49">
        <v>1925</v>
      </c>
      <c s="24" r="G49">
        <v>1917</v>
      </c>
      <c s="24" r="H49">
        <v>1334</v>
      </c>
      <c s="24" r="I49"/>
      <c s="24" r="J49"/>
      <c s="24" r="K49"/>
      <c s="24" r="L49"/>
      <c s="24" r="M49"/>
      <c s="24" r="N49">
        <v>6727</v>
      </c>
      <c s="24" r="O49">
        <f>N49/B49</f>
        <v>840.875</v>
      </c>
      <c s="24" r="P49">
        <v>6619</v>
      </c>
      <c s="24" r="Q49">
        <f>P49/B49</f>
        <v>827.375</v>
      </c>
      <c s="24" r="R49">
        <v>4826</v>
      </c>
      <c s="24" r="S49">
        <f>R49/B49</f>
        <v>603.25</v>
      </c>
      <c s="24" r="T49">
        <f>(N49+P49)+R49</f>
        <v>18172</v>
      </c>
      <c s="39" r="U49"/>
      <c t="s" s="70" r="V49">
        <v>273</v>
      </c>
      <c t="s" s="70" r="W49">
        <v>207</v>
      </c>
      <c s="70" r="X49"/>
      <c t="str" s="70" r="Y49">
        <f>C49</f>
        <v>サルマ・ペレス</v>
      </c>
      <c t="str" s="48" r="Z49">
        <f>A49</f>
        <v>R</v>
      </c>
      <c s="37" r="AA49"/>
      <c s="37" r="AB49"/>
      <c s="37" r="AC49"/>
    </row>
    <row customHeight="1" r="50" ht="7.5">
      <c t="s" s="46" r="A50">
        <v>161</v>
      </c>
      <c s="39" r="B50">
        <v>8</v>
      </c>
      <c t="s" s="39" r="C50">
        <v>392</v>
      </c>
      <c t="s" s="39" r="D50">
        <v>283</v>
      </c>
      <c t="s" s="39" r="E50">
        <v>393</v>
      </c>
      <c s="24" r="F50">
        <v>1913</v>
      </c>
      <c s="24" r="G50">
        <v>1930</v>
      </c>
      <c s="24" r="H50">
        <v>1343</v>
      </c>
      <c s="24" r="I50"/>
      <c s="24" r="J50"/>
      <c s="24" r="K50"/>
      <c s="24" r="L50"/>
      <c s="24" r="M50"/>
      <c s="24" r="N50">
        <v>6933</v>
      </c>
      <c s="24" r="O50">
        <f>N50/B50</f>
        <v>866.625</v>
      </c>
      <c s="24" r="P50">
        <v>6622</v>
      </c>
      <c s="24" r="Q50">
        <f>P50/B50</f>
        <v>827.75</v>
      </c>
      <c s="24" r="R50">
        <v>4735</v>
      </c>
      <c s="24" r="S50">
        <f>R50/B50</f>
        <v>591.875</v>
      </c>
      <c s="24" r="T50">
        <f>(N50+P50)+R50</f>
        <v>18290</v>
      </c>
      <c s="39" r="U50"/>
      <c t="s" s="70" r="V50">
        <v>273</v>
      </c>
      <c t="s" s="70" r="W50">
        <v>394</v>
      </c>
      <c t="s" s="70" r="X50">
        <v>172</v>
      </c>
      <c t="str" s="70" r="Y50">
        <f>C50</f>
        <v>ジェイ・スチューディ</v>
      </c>
      <c t="str" s="48" r="Z50">
        <f>A50</f>
        <v>R</v>
      </c>
      <c s="37" r="AA50"/>
      <c s="37" r="AB50"/>
      <c s="37" r="AC50"/>
    </row>
    <row customHeight="1" r="51" ht="7.5">
      <c t="s" s="46" r="A51">
        <v>161</v>
      </c>
      <c s="39" r="B51">
        <v>8</v>
      </c>
      <c t="s" s="39" r="C51">
        <v>395</v>
      </c>
      <c t="s" s="39" r="D51">
        <v>276</v>
      </c>
      <c t="s" s="39" r="E51">
        <v>396</v>
      </c>
      <c s="24" r="F51">
        <v>1948</v>
      </c>
      <c s="24" r="G51">
        <v>1892</v>
      </c>
      <c s="24" r="H51">
        <v>1316</v>
      </c>
      <c s="24" r="I51">
        <v>3383</v>
      </c>
      <c s="24" r="J51">
        <v>4056</v>
      </c>
      <c s="24" r="K51">
        <v>4850</v>
      </c>
      <c s="24" r="L51">
        <v>5559</v>
      </c>
      <c s="24" r="M51">
        <v>6206</v>
      </c>
      <c s="24" r="N51">
        <v>6807</v>
      </c>
      <c s="24" r="O51">
        <f>N51/B51</f>
        <v>850.875</v>
      </c>
      <c s="24" r="P51">
        <v>6533</v>
      </c>
      <c s="24" r="Q51">
        <f>P51/B51</f>
        <v>816.625</v>
      </c>
      <c s="24" r="R51">
        <v>4761</v>
      </c>
      <c s="24" r="S51">
        <f>R51/B51</f>
        <v>595.125</v>
      </c>
      <c s="24" r="T51">
        <f>(N51+P51)+R51</f>
        <v>18101</v>
      </c>
      <c s="39" r="U51"/>
      <c t="s" s="70" r="V51">
        <v>273</v>
      </c>
      <c t="s" s="70" r="W51">
        <v>397</v>
      </c>
      <c s="70" r="X51"/>
      <c t="str" s="70" r="Y51">
        <f>C51</f>
        <v>ジャレド・サンチェス</v>
      </c>
      <c t="str" s="48" r="Z51">
        <f>A51</f>
        <v>R</v>
      </c>
      <c s="37" r="AA51"/>
      <c s="37" r="AB51"/>
      <c s="37" r="AC51"/>
    </row>
    <row customHeight="1" r="52" ht="7.5">
      <c t="s" s="46" r="A52">
        <v>161</v>
      </c>
      <c s="39" r="B52">
        <v>8</v>
      </c>
      <c t="s" s="39" r="C52">
        <v>398</v>
      </c>
      <c t="s" s="39" r="D52">
        <v>271</v>
      </c>
      <c t="s" s="39" r="E52">
        <v>399</v>
      </c>
      <c s="24" r="F52">
        <v>1936</v>
      </c>
      <c s="24" r="G52">
        <v>1904</v>
      </c>
      <c s="24" r="H52">
        <v>1325</v>
      </c>
      <c s="24" r="I52"/>
      <c s="24" r="J52"/>
      <c s="24" r="K52"/>
      <c s="24" r="L52"/>
      <c s="24" r="M52"/>
      <c s="24" r="N52">
        <v>6951</v>
      </c>
      <c s="24" r="O52">
        <f>N52/B52</f>
        <v>868.875</v>
      </c>
      <c s="24" r="P52">
        <v>6527</v>
      </c>
      <c s="24" r="Q52">
        <f>P52/B52</f>
        <v>815.875</v>
      </c>
      <c s="24" r="R52">
        <v>4715</v>
      </c>
      <c s="24" r="S52">
        <f>R52/B52</f>
        <v>589.375</v>
      </c>
      <c s="24" r="T52">
        <f>(N52+P52)+R52</f>
        <v>18193</v>
      </c>
      <c s="39" r="U52"/>
      <c t="s" s="70" r="V52">
        <v>273</v>
      </c>
      <c t="s" s="70" r="W52">
        <v>400</v>
      </c>
      <c s="70" r="X52"/>
      <c t="str" s="70" r="Y52">
        <f>C52</f>
        <v>フランシス・ジェシカ</v>
      </c>
      <c t="str" s="48" r="Z52">
        <f>A52</f>
        <v>R</v>
      </c>
      <c s="37" r="AA52"/>
      <c s="37" r="AB52"/>
      <c s="37" r="AC52"/>
    </row>
    <row customHeight="1" r="53" ht="7.5">
      <c t="s" s="46" r="A53">
        <v>161</v>
      </c>
      <c s="39" r="B53">
        <v>8</v>
      </c>
      <c t="s" s="39" r="C53">
        <v>401</v>
      </c>
      <c t="s" s="39" r="D53">
        <v>283</v>
      </c>
      <c t="s" s="39" r="E53">
        <v>190</v>
      </c>
      <c s="24" r="F53">
        <v>1890</v>
      </c>
      <c s="24" r="G53">
        <v>1955</v>
      </c>
      <c s="24" r="H53">
        <v>1360</v>
      </c>
      <c s="24" r="I53">
        <v>3282</v>
      </c>
      <c s="24" r="J53">
        <v>4081</v>
      </c>
      <c s="24" r="K53">
        <v>4880</v>
      </c>
      <c s="24" r="L53">
        <v>5593</v>
      </c>
      <c s="24" r="M53"/>
      <c s="24" r="N53">
        <v>6708</v>
      </c>
      <c s="24" r="O53">
        <f>N53/B53</f>
        <v>838.5</v>
      </c>
      <c s="24" r="P53">
        <v>6849</v>
      </c>
      <c s="24" r="Q53">
        <f>P53/B53</f>
        <v>856.125</v>
      </c>
      <c s="24" r="R53">
        <v>4795</v>
      </c>
      <c s="24" r="S53">
        <f>R53/B53</f>
        <v>599.375</v>
      </c>
      <c s="24" r="T53">
        <f>(N53+P53)+R53</f>
        <v>18352</v>
      </c>
      <c s="39" r="U53"/>
      <c t="s" s="70" r="V53">
        <v>273</v>
      </c>
      <c t="s" s="70" r="W53">
        <v>191</v>
      </c>
      <c s="70" r="X53"/>
      <c t="str" s="70" r="Y53">
        <f>C53</f>
        <v>ブリアナ・クルーガー</v>
      </c>
      <c t="str" s="48" r="Z53">
        <f>A53</f>
        <v>R</v>
      </c>
      <c s="37" r="AA53"/>
      <c s="37" r="AB53"/>
      <c s="37" r="AC53"/>
    </row>
    <row customHeight="1" r="54" ht="7.5">
      <c t="s" s="46" r="A54">
        <v>161</v>
      </c>
      <c s="39" r="B54">
        <v>8</v>
      </c>
      <c t="s" s="39" r="C54">
        <v>402</v>
      </c>
      <c t="s" s="39" r="D54">
        <v>276</v>
      </c>
      <c t="s" s="39" r="E54">
        <v>396</v>
      </c>
      <c s="24" r="F54">
        <v>1843</v>
      </c>
      <c s="24" r="G54">
        <v>2006</v>
      </c>
      <c s="24" r="H54">
        <v>1396</v>
      </c>
      <c s="24" r="I54">
        <v>3201</v>
      </c>
      <c s="24" r="J54">
        <v>3837</v>
      </c>
      <c s="24" r="K54"/>
      <c s="24" r="L54"/>
      <c s="24" r="M54"/>
      <c s="24" r="N54"/>
      <c s="24" r="O54">
        <f>N54/B54</f>
        <v>0</v>
      </c>
      <c s="24" r="P54"/>
      <c s="24" r="Q54">
        <f>P54/B54</f>
        <v>0</v>
      </c>
      <c s="24" r="R54"/>
      <c s="24" r="S54">
        <f>R54/B54</f>
        <v>0</v>
      </c>
      <c s="24" r="T54">
        <f>(N54+P54)+R54</f>
        <v>0</v>
      </c>
      <c t="s" s="39" r="U54">
        <v>124</v>
      </c>
      <c t="s" s="70" r="V54">
        <v>273</v>
      </c>
      <c t="s" s="70" r="W54">
        <v>397</v>
      </c>
      <c s="70" r="X54"/>
      <c t="str" s="70" r="Y54">
        <f>C54</f>
        <v>ベルトルト・ブッキ</v>
      </c>
      <c t="str" s="48" r="Z54">
        <f>A54</f>
        <v>R</v>
      </c>
      <c s="37" r="AA54"/>
      <c s="37" r="AB54"/>
      <c s="37" r="AC54"/>
    </row>
    <row customHeight="1" r="55" ht="7.5">
      <c t="s" s="46" r="A55">
        <v>161</v>
      </c>
      <c s="39" r="B55">
        <v>8</v>
      </c>
      <c t="s" s="39" r="C55">
        <v>403</v>
      </c>
      <c t="s" s="39" r="D55">
        <v>283</v>
      </c>
      <c t="s" s="39" r="E55">
        <v>404</v>
      </c>
      <c s="24" r="F55">
        <v>1867</v>
      </c>
      <c s="24" r="G55">
        <v>1981</v>
      </c>
      <c s="24" r="H55">
        <v>1378</v>
      </c>
      <c s="24" r="I55"/>
      <c s="24" r="J55"/>
      <c s="24" r="K55">
        <v>3878</v>
      </c>
      <c s="24" r="L55"/>
      <c s="24" r="M55"/>
      <c s="24" r="N55">
        <v>6766</v>
      </c>
      <c s="24" r="O55">
        <f>N55/B55</f>
        <v>845.75</v>
      </c>
      <c s="24" r="P55">
        <v>6797</v>
      </c>
      <c s="24" r="Q55">
        <f>P55/B55</f>
        <v>849.625</v>
      </c>
      <c s="24" r="R55">
        <v>4859</v>
      </c>
      <c s="24" r="S55">
        <f>R55/B55</f>
        <v>607.375</v>
      </c>
      <c s="24" r="T55">
        <f>(N55+P55)+R55</f>
        <v>18422</v>
      </c>
      <c t="s" s="39" r="U55">
        <v>184</v>
      </c>
      <c t="s" s="70" r="V55">
        <v>273</v>
      </c>
      <c t="s" s="70" r="W55">
        <v>405</v>
      </c>
      <c s="70" r="X55"/>
      <c t="str" s="70" r="Y55">
        <f>C55</f>
        <v>ミサキ・キュート・クワバラ</v>
      </c>
      <c t="str" s="48" r="Z55">
        <f>A55</f>
        <v>R</v>
      </c>
      <c s="37" r="AA55"/>
      <c s="37" r="AB55"/>
      <c s="37" r="AC55"/>
    </row>
    <row customHeight="1" r="56" ht="7.5">
      <c t="s" s="46" r="A56">
        <v>161</v>
      </c>
      <c s="39" r="B56">
        <v>7</v>
      </c>
      <c t="s" s="39" r="C56">
        <v>406</v>
      </c>
      <c t="s" s="39" r="D56">
        <v>271</v>
      </c>
      <c t="s" s="39" r="E56">
        <v>163</v>
      </c>
      <c s="24" r="F56">
        <v>1630</v>
      </c>
      <c s="24" r="G56">
        <v>1665</v>
      </c>
      <c s="24" r="H56">
        <v>1158</v>
      </c>
      <c s="24" r="I56"/>
      <c s="24" r="J56"/>
      <c s="24" r="K56"/>
      <c s="24" r="L56"/>
      <c s="24" r="M56"/>
      <c s="24" r="N56"/>
      <c s="24" r="O56">
        <f>N56/B56</f>
        <v>0</v>
      </c>
      <c s="24" r="P56"/>
      <c s="24" r="Q56">
        <f>P56/B56</f>
        <v>0</v>
      </c>
      <c s="24" r="R56"/>
      <c s="24" r="S56">
        <f>R56/B56</f>
        <v>0</v>
      </c>
      <c s="24" r="T56">
        <f>(N56+P56)+R56</f>
        <v>0</v>
      </c>
      <c s="39" r="U56"/>
      <c t="s" s="70" r="V56">
        <v>273</v>
      </c>
      <c t="s" s="70" r="W56">
        <v>165</v>
      </c>
      <c s="70" r="X56"/>
      <c t="str" s="70" r="Y56">
        <f>C56</f>
        <v>ヴァイス・ルード</v>
      </c>
      <c t="str" s="48" r="Z56">
        <f>A56</f>
        <v>R</v>
      </c>
      <c s="37" r="AA56"/>
      <c s="37" r="AB56"/>
      <c s="37" r="AC56"/>
    </row>
    <row customHeight="1" r="57" ht="7.5">
      <c t="s" s="46" r="A57">
        <v>161</v>
      </c>
      <c s="39" r="B57">
        <v>7</v>
      </c>
      <c t="s" s="39" r="C57">
        <v>407</v>
      </c>
      <c t="s" s="39" r="D57">
        <v>271</v>
      </c>
      <c t="s" s="39" r="E57">
        <v>196</v>
      </c>
      <c s="24" r="F57">
        <v>1560</v>
      </c>
      <c s="24" r="G57">
        <v>1741</v>
      </c>
      <c s="24" r="H57">
        <v>1211</v>
      </c>
      <c s="24" r="I57"/>
      <c s="24" r="J57"/>
      <c s="24" r="K57"/>
      <c s="24" r="L57"/>
      <c s="24" r="M57"/>
      <c s="24" r="N57"/>
      <c s="24" r="O57">
        <f>N57/B57</f>
        <v>0</v>
      </c>
      <c s="24" r="P57"/>
      <c s="24" r="Q57">
        <f>P57/B57</f>
        <v>0</v>
      </c>
      <c s="24" r="R57"/>
      <c s="24" r="S57">
        <f>R57/B57</f>
        <v>0</v>
      </c>
      <c s="24" r="T57">
        <f>(N57+P57)+R57</f>
        <v>0</v>
      </c>
      <c s="39" r="U57"/>
      <c t="s" s="70" r="V57">
        <v>273</v>
      </c>
      <c t="s" s="70" r="W57">
        <v>198</v>
      </c>
      <c s="70" r="X57"/>
      <c t="str" s="70" r="Y57">
        <f>C57</f>
        <v>ギルベルト・ボウマー</v>
      </c>
      <c t="str" s="48" r="Z57">
        <f>A57</f>
        <v>R</v>
      </c>
      <c s="37" r="AA57"/>
      <c s="37" r="AB57"/>
      <c s="37" r="AC57"/>
    </row>
    <row customHeight="1" r="58" ht="7.5">
      <c t="s" s="46" r="A58">
        <v>161</v>
      </c>
      <c s="39" r="B58">
        <v>7</v>
      </c>
      <c t="s" s="39" r="C58">
        <v>408</v>
      </c>
      <c t="s" s="39" r="D58">
        <v>276</v>
      </c>
      <c t="s" s="39" r="E58">
        <v>409</v>
      </c>
      <c s="24" r="F58">
        <v>1620</v>
      </c>
      <c s="24" r="G58">
        <v>1676</v>
      </c>
      <c s="24" r="H58">
        <v>1166</v>
      </c>
      <c s="24" r="I58">
        <v>2813</v>
      </c>
      <c s="24" r="J58">
        <v>3373</v>
      </c>
      <c s="24" r="K58">
        <v>4033</v>
      </c>
      <c s="24" r="L58">
        <v>4623</v>
      </c>
      <c s="24" r="M58">
        <v>5156</v>
      </c>
      <c s="24" r="N58">
        <v>5661</v>
      </c>
      <c s="24" r="O58">
        <f>N58/B58</f>
        <v>808.714285714286</v>
      </c>
      <c s="24" r="P58">
        <v>5787</v>
      </c>
      <c s="24" r="Q58">
        <f>P58/B58</f>
        <v>826.714285714286</v>
      </c>
      <c s="24" r="R58">
        <v>4219</v>
      </c>
      <c s="24" r="S58">
        <f>R58/B58</f>
        <v>602.714285714286</v>
      </c>
      <c s="24" r="T58">
        <f>(N58+P58)+R58</f>
        <v>15667</v>
      </c>
      <c s="39" r="U58"/>
      <c t="s" s="70" r="V58">
        <v>273</v>
      </c>
      <c t="s" s="70" r="W58">
        <v>410</v>
      </c>
      <c s="70" r="X58"/>
      <c t="str" s="70" r="Y58">
        <f>C58</f>
        <v>コロコロ</v>
      </c>
      <c t="str" s="48" r="Z58">
        <f>A58</f>
        <v>R</v>
      </c>
      <c s="37" r="AA58"/>
      <c s="37" r="AB58"/>
      <c s="37" r="AC58"/>
    </row>
    <row customHeight="1" r="59" ht="7.5">
      <c t="s" s="46" r="A59">
        <v>161</v>
      </c>
      <c s="39" r="B59">
        <v>7</v>
      </c>
      <c t="s" s="39" r="C59">
        <v>411</v>
      </c>
      <c t="s" s="39" r="D59">
        <v>283</v>
      </c>
      <c t="s" s="39" r="E59">
        <v>393</v>
      </c>
      <c s="24" r="F59">
        <v>1570</v>
      </c>
      <c s="24" r="G59">
        <v>1730</v>
      </c>
      <c s="24" r="H59">
        <v>1204</v>
      </c>
      <c s="24" r="I59">
        <v>2727</v>
      </c>
      <c s="24" r="J59">
        <v>3390</v>
      </c>
      <c s="24" r="K59">
        <v>4054</v>
      </c>
      <c s="24" r="L59">
        <v>4646</v>
      </c>
      <c s="24" r="M59">
        <v>5187</v>
      </c>
      <c s="24" r="N59">
        <v>5690</v>
      </c>
      <c s="24" r="O59">
        <f>N59/B59</f>
        <v>812.857142857143</v>
      </c>
      <c s="24" r="P59">
        <v>5936</v>
      </c>
      <c s="24" r="Q59">
        <f>P59/B59</f>
        <v>848</v>
      </c>
      <c s="24" r="R59">
        <v>4245</v>
      </c>
      <c s="24" r="S59">
        <f>R59/B59</f>
        <v>606.428571428572</v>
      </c>
      <c s="24" r="T59">
        <f>(N59+P59)+R59</f>
        <v>15871</v>
      </c>
      <c t="s" s="39" r="U59">
        <v>134</v>
      </c>
      <c t="s" s="70" r="V59">
        <v>273</v>
      </c>
      <c t="s" s="70" r="W59">
        <v>394</v>
      </c>
      <c t="s" s="70" r="X59">
        <v>172</v>
      </c>
      <c t="str" s="70" r="Y59">
        <f>C59</f>
        <v>ジョルジョ・ケインズ</v>
      </c>
      <c t="str" s="48" r="Z59">
        <f>A59</f>
        <v>R</v>
      </c>
      <c s="37" r="AA59"/>
      <c s="37" r="AB59"/>
      <c s="37" r="AC59"/>
    </row>
    <row customHeight="1" r="60" ht="7.5">
      <c t="s" s="46" r="A60">
        <v>161</v>
      </c>
      <c s="39" r="B60">
        <v>7</v>
      </c>
      <c t="s" s="39" r="C60">
        <v>412</v>
      </c>
      <c t="s" s="39" r="D60">
        <v>276</v>
      </c>
      <c t="s" s="39" r="E60">
        <v>413</v>
      </c>
      <c s="24" r="F60">
        <v>1610</v>
      </c>
      <c s="24" r="G60">
        <v>1687</v>
      </c>
      <c s="24" r="H60">
        <v>1173</v>
      </c>
      <c s="24" r="I60"/>
      <c s="24" r="J60"/>
      <c s="24" r="K60"/>
      <c s="24" r="L60"/>
      <c s="24" r="M60"/>
      <c s="24" r="N60">
        <v>5626</v>
      </c>
      <c s="24" r="O60">
        <f>N60/B60</f>
        <v>803.714285714286</v>
      </c>
      <c s="24" r="P60">
        <v>5825</v>
      </c>
      <c s="24" r="Q60">
        <f>P60/B60</f>
        <v>832.142857142857</v>
      </c>
      <c s="24" r="R60">
        <v>4244</v>
      </c>
      <c s="24" r="S60">
        <f>R60/B60</f>
        <v>606.285714285714</v>
      </c>
      <c s="24" r="T60">
        <f>(N60+P60)+R60</f>
        <v>15695</v>
      </c>
      <c s="39" r="U60"/>
      <c t="s" s="70" r="V60">
        <v>273</v>
      </c>
      <c t="s" s="70" r="W60">
        <v>414</v>
      </c>
      <c t="s" s="70" r="X60">
        <v>179</v>
      </c>
      <c t="str" s="70" r="Y60">
        <f>C60</f>
        <v>ジョン・ラムパル
</v>
      </c>
      <c t="str" s="48" r="Z60">
        <f>A60</f>
        <v>R</v>
      </c>
      <c s="37" r="AA60"/>
      <c s="37" r="AB60"/>
      <c s="37" r="AC60"/>
    </row>
    <row customHeight="1" r="61" ht="7.5">
      <c t="s" s="46" r="A61">
        <v>161</v>
      </c>
      <c s="39" r="B61">
        <v>7</v>
      </c>
      <c t="s" s="39" r="C61">
        <v>415</v>
      </c>
      <c t="s" s="39" r="D61">
        <v>283</v>
      </c>
      <c t="s" s="39" r="E61">
        <v>416</v>
      </c>
      <c s="24" r="F61">
        <v>1670</v>
      </c>
      <c s="24" r="G61">
        <v>1622</v>
      </c>
      <c s="24" r="H61">
        <v>1128</v>
      </c>
      <c s="24" r="I61">
        <v>2900</v>
      </c>
      <c s="24" r="J61">
        <v>3606</v>
      </c>
      <c s="24" r="K61"/>
      <c s="24" r="L61">
        <v>4942</v>
      </c>
      <c s="24" r="M61">
        <v>5518</v>
      </c>
      <c s="24" r="N61">
        <v>6052</v>
      </c>
      <c s="24" r="O61">
        <f>N61/B61</f>
        <v>864.571428571428</v>
      </c>
      <c s="24" r="P61">
        <v>5565</v>
      </c>
      <c s="24" r="Q61">
        <f>P61/B61</f>
        <v>795</v>
      </c>
      <c s="24" r="R61">
        <v>3977</v>
      </c>
      <c s="24" r="S61">
        <f>R61/B61</f>
        <v>568.142857142857</v>
      </c>
      <c s="24" r="T61">
        <f>(N61+P61)+R61</f>
        <v>15594</v>
      </c>
      <c s="39" r="U61"/>
      <c t="s" s="70" r="V61">
        <v>273</v>
      </c>
      <c t="s" s="70" r="W61">
        <v>417</v>
      </c>
      <c s="70" r="X61"/>
      <c t="str" s="70" r="Y61">
        <f>C61</f>
        <v>ソニア・ロペス </v>
      </c>
      <c t="str" s="48" r="Z61">
        <f>A61</f>
        <v>R</v>
      </c>
      <c s="37" r="AA61"/>
      <c s="37" r="AB61"/>
      <c s="37" r="AC61"/>
    </row>
    <row customHeight="1" r="62" ht="7.5">
      <c t="s" s="46" r="A62">
        <v>161</v>
      </c>
      <c s="39" r="B62">
        <v>7</v>
      </c>
      <c t="s" s="39" r="C62">
        <v>418</v>
      </c>
      <c t="s" s="39" r="D62">
        <v>271</v>
      </c>
      <c t="s" s="39" r="E62">
        <v>419</v>
      </c>
      <c s="24" r="F62">
        <v>1590</v>
      </c>
      <c s="24" r="G62">
        <v>1709</v>
      </c>
      <c s="24" r="H62">
        <v>1189</v>
      </c>
      <c s="24" r="I62"/>
      <c s="24" r="J62"/>
      <c s="24" r="K62"/>
      <c s="24" r="L62"/>
      <c s="24" r="M62"/>
      <c s="24" r="N62">
        <v>5709</v>
      </c>
      <c s="24" r="O62">
        <f>N62/B62</f>
        <v>815.571428571428</v>
      </c>
      <c s="24" r="P62">
        <v>5858</v>
      </c>
      <c s="24" r="Q62">
        <f>P62/B62</f>
        <v>836.857142857143</v>
      </c>
      <c s="24" r="R62">
        <v>4231</v>
      </c>
      <c s="24" r="S62">
        <f>R62/B62</f>
        <v>604.428571428572</v>
      </c>
      <c s="24" r="T62">
        <f>(N62+P62)+R62</f>
        <v>15798</v>
      </c>
      <c t="s" s="39" r="U62">
        <v>70</v>
      </c>
      <c t="s" s="70" r="V62">
        <v>273</v>
      </c>
      <c t="s" s="70" r="W62">
        <v>420</v>
      </c>
      <c s="70" r="X62"/>
      <c t="str" s="70" r="Y62">
        <f>C62</f>
        <v>ディードリヒ・ブロイアー</v>
      </c>
      <c t="str" s="48" r="Z62">
        <f>A62</f>
        <v>R</v>
      </c>
      <c s="37" r="AA62"/>
      <c s="37" r="AB62"/>
      <c s="37" r="AC62"/>
    </row>
    <row customHeight="1" r="63" ht="7.5">
      <c t="s" s="46" r="A63">
        <v>161</v>
      </c>
      <c s="39" r="B63">
        <v>7</v>
      </c>
      <c t="s" s="39" r="C63">
        <v>421</v>
      </c>
      <c t="s" s="39" r="D63">
        <v>283</v>
      </c>
      <c t="s" s="39" r="E63">
        <v>219</v>
      </c>
      <c s="24" r="F63">
        <v>1580</v>
      </c>
      <c s="24" r="G63">
        <v>1720</v>
      </c>
      <c s="24" r="H63">
        <v>1196</v>
      </c>
      <c s="24" r="I63"/>
      <c s="24" r="J63"/>
      <c s="24" r="K63"/>
      <c s="24" r="L63"/>
      <c s="24" r="M63"/>
      <c s="24" r="N63"/>
      <c s="24" r="O63">
        <f>N63/B63</f>
        <v>0</v>
      </c>
      <c s="24" r="P63"/>
      <c s="24" r="Q63">
        <f>P63/B63</f>
        <v>0</v>
      </c>
      <c s="24" r="R63"/>
      <c s="24" r="S63">
        <f>R63/B63</f>
        <v>0</v>
      </c>
      <c s="24" r="T63">
        <f>(N63+P63)+R63</f>
        <v>0</v>
      </c>
      <c s="39" r="U63"/>
      <c t="s" s="70" r="V63">
        <v>273</v>
      </c>
      <c t="s" s="70" r="W63">
        <v>220</v>
      </c>
      <c s="70" r="X63"/>
      <c t="str" s="70" r="Y63">
        <f>C63</f>
        <v>デュオ・オーラム</v>
      </c>
      <c t="str" s="48" r="Z63">
        <f>A63</f>
        <v>R</v>
      </c>
      <c s="37" r="AA63"/>
      <c s="37" r="AB63"/>
      <c s="37" r="AC63"/>
    </row>
    <row customHeight="1" r="64" ht="7.5">
      <c t="s" s="46" r="A64">
        <v>161</v>
      </c>
      <c s="39" r="B64">
        <v>7</v>
      </c>
      <c t="s" s="39" r="C64">
        <v>422</v>
      </c>
      <c t="s" s="39" r="D64">
        <v>271</v>
      </c>
      <c t="s" s="39" r="E64">
        <v>409</v>
      </c>
      <c s="24" r="F64">
        <v>1560</v>
      </c>
      <c s="24" r="G64">
        <v>1741</v>
      </c>
      <c s="24" r="H64">
        <v>1211</v>
      </c>
      <c s="24" r="I64"/>
      <c s="24" r="J64"/>
      <c s="24" r="K64"/>
      <c s="24" r="L64"/>
      <c s="24" r="M64"/>
      <c s="24" r="N64"/>
      <c s="24" r="O64">
        <f>N64/B64</f>
        <v>0</v>
      </c>
      <c s="24" r="P64"/>
      <c s="24" r="Q64">
        <f>P64/B64</f>
        <v>0</v>
      </c>
      <c s="24" r="R64"/>
      <c s="24" r="S64">
        <f>R64/B64</f>
        <v>0</v>
      </c>
      <c s="24" r="T64">
        <f>(N64+P64)+R64</f>
        <v>0</v>
      </c>
      <c s="39" r="U64"/>
      <c t="s" s="70" r="V64">
        <v>273</v>
      </c>
      <c t="s" s="70" r="W64">
        <v>410</v>
      </c>
      <c s="70" r="X64"/>
      <c t="str" s="70" r="Y64">
        <f>C64</f>
        <v>デューク・マイヤー</v>
      </c>
      <c t="str" s="48" r="Z64">
        <f>A64</f>
        <v>R</v>
      </c>
      <c s="37" r="AA64"/>
      <c s="37" r="AB64"/>
      <c s="37" r="AC64"/>
    </row>
    <row customHeight="1" r="65" ht="7.5">
      <c t="s" s="46" r="A65">
        <v>161</v>
      </c>
      <c s="39" r="B65">
        <v>7</v>
      </c>
      <c t="s" s="39" r="C65">
        <v>423</v>
      </c>
      <c t="s" s="39" r="D65">
        <v>283</v>
      </c>
      <c t="s" s="39" r="E65">
        <v>404</v>
      </c>
      <c s="24" r="F65">
        <v>1640</v>
      </c>
      <c s="24" r="G65">
        <v>1654</v>
      </c>
      <c s="24" r="H65">
        <v>1151</v>
      </c>
      <c s="24" r="I65">
        <v>2848</v>
      </c>
      <c s="24" r="J65">
        <v>3541</v>
      </c>
      <c s="24" r="K65">
        <v>3406</v>
      </c>
      <c s="24" r="L65">
        <v>3904</v>
      </c>
      <c s="24" r="M65">
        <v>5418</v>
      </c>
      <c s="24" r="N65">
        <v>5943</v>
      </c>
      <c s="24" r="O65">
        <f>N65/B65</f>
        <v>849</v>
      </c>
      <c s="24" r="P65">
        <v>5675</v>
      </c>
      <c s="24" r="Q65">
        <f>P65/B65</f>
        <v>810.714285714286</v>
      </c>
      <c s="24" r="R65">
        <v>4058</v>
      </c>
      <c s="24" r="S65">
        <f>R65/B65</f>
        <v>579.714285714286</v>
      </c>
      <c s="24" r="T65">
        <f>(N65+P65)+R65</f>
        <v>15676</v>
      </c>
      <c s="39" r="U65"/>
      <c t="s" s="70" r="V65">
        <v>273</v>
      </c>
      <c t="s" s="70" r="W65">
        <v>405</v>
      </c>
      <c s="70" r="X65"/>
      <c t="str" s="70" r="Y65">
        <f>C65</f>
        <v>ノーマ・ベイル</v>
      </c>
      <c t="str" s="48" r="Z65">
        <f>A65</f>
        <v>R</v>
      </c>
      <c s="37" r="AA65"/>
      <c s="37" r="AB65"/>
      <c s="37" r="AC65"/>
    </row>
    <row customHeight="1" r="66" ht="7.5">
      <c t="s" s="46" r="A66">
        <v>161</v>
      </c>
      <c s="39" r="B66">
        <v>7</v>
      </c>
      <c t="s" s="39" r="C66">
        <v>424</v>
      </c>
      <c t="s" s="39" r="D66">
        <v>276</v>
      </c>
      <c t="s" s="39" r="E66">
        <v>425</v>
      </c>
      <c s="24" r="F66"/>
      <c s="24" r="G66"/>
      <c s="24" r="H66"/>
      <c s="24" r="I66"/>
      <c s="24" r="J66"/>
      <c s="24" r="K66"/>
      <c s="24" r="L66"/>
      <c s="24" r="M66"/>
      <c s="24" r="N66">
        <v>5766</v>
      </c>
      <c s="24" r="O66">
        <f>N66/B66</f>
        <v>823.714285714286</v>
      </c>
      <c s="24" r="P66">
        <v>5673</v>
      </c>
      <c s="24" r="Q66">
        <f>P66/B66</f>
        <v>810.428571428572</v>
      </c>
      <c s="24" r="R66">
        <v>4135</v>
      </c>
      <c s="24" r="S66">
        <f>R66/B66</f>
        <v>590.714285714286</v>
      </c>
      <c s="24" r="T66">
        <f>(N66+P66)+R66</f>
        <v>15574</v>
      </c>
      <c t="s" s="39" r="U66">
        <v>426</v>
      </c>
      <c t="s" s="70" r="V66">
        <v>273</v>
      </c>
      <c t="s" s="70" r="W66">
        <v>427</v>
      </c>
      <c s="70" r="X66"/>
      <c t="str" s="70" r="Y66">
        <f>C66</f>
        <v>ハ・ジヒョン</v>
      </c>
      <c t="str" s="48" r="Z66">
        <f>A66</f>
        <v>R</v>
      </c>
      <c s="37" r="AA66"/>
      <c s="37" r="AB66"/>
      <c s="37" r="AC66"/>
    </row>
    <row customHeight="1" r="67" ht="7.5">
      <c t="s" s="46" r="A67">
        <v>161</v>
      </c>
      <c s="39" r="B67">
        <v>7</v>
      </c>
      <c t="s" s="39" r="C67">
        <v>428</v>
      </c>
      <c t="s" s="39" r="D67">
        <v>271</v>
      </c>
      <c t="s" s="39" r="E67">
        <v>167</v>
      </c>
      <c s="24" r="F67">
        <v>1600</v>
      </c>
      <c s="24" r="G67">
        <v>1698</v>
      </c>
      <c s="24" r="H67">
        <v>1181</v>
      </c>
      <c s="24" r="I67">
        <v>2779</v>
      </c>
      <c s="24" r="J67">
        <v>3423</v>
      </c>
      <c s="24" r="K67">
        <v>4093</v>
      </c>
      <c s="24" r="L67">
        <v>4691</v>
      </c>
      <c s="24" r="M67">
        <v>5237</v>
      </c>
      <c s="24" r="N67">
        <v>5745</v>
      </c>
      <c s="24" r="O67">
        <f>N67/B67</f>
        <v>820.714285714286</v>
      </c>
      <c s="24" r="P67">
        <v>5821</v>
      </c>
      <c s="24" r="Q67">
        <f>P67/B67</f>
        <v>831.571428571428</v>
      </c>
      <c s="24" r="R67">
        <v>4203</v>
      </c>
      <c s="24" r="S67">
        <f>R67/B67</f>
        <v>600.428571428572</v>
      </c>
      <c s="24" r="T67">
        <f>(N67+P67)+R67</f>
        <v>15769</v>
      </c>
      <c t="s" s="39" r="U67">
        <v>429</v>
      </c>
      <c t="s" s="70" r="V67">
        <v>273</v>
      </c>
      <c t="s" s="70" r="W67">
        <v>168</v>
      </c>
      <c s="70" r="X67"/>
      <c t="str" s="70" r="Y67">
        <f>C67</f>
        <v>フィオーレ・カンパーネ</v>
      </c>
      <c t="str" s="48" r="Z67">
        <f>A67</f>
        <v>R</v>
      </c>
      <c s="37" r="AA67"/>
      <c s="37" r="AB67"/>
      <c s="37" r="AC67"/>
    </row>
    <row customHeight="1" r="68" ht="7.5">
      <c t="s" s="46" r="A68">
        <v>161</v>
      </c>
      <c s="39" r="B68">
        <v>7</v>
      </c>
      <c t="s" s="39" r="C68">
        <v>430</v>
      </c>
      <c t="s" s="39" r="D68">
        <v>271</v>
      </c>
      <c t="s" s="39" r="E68">
        <v>187</v>
      </c>
      <c s="24" r="F68">
        <v>1660</v>
      </c>
      <c s="24" r="G68">
        <v>1632</v>
      </c>
      <c s="24" r="H68">
        <v>1136</v>
      </c>
      <c s="24" r="I68"/>
      <c s="24" r="J68"/>
      <c s="24" r="K68"/>
      <c s="24" r="L68"/>
      <c s="24" r="M68"/>
      <c s="24" r="N68"/>
      <c s="24" r="O68">
        <f>N68/B68</f>
        <v>0</v>
      </c>
      <c s="24" r="P68"/>
      <c s="24" r="Q68">
        <f>P68/B68</f>
        <v>0</v>
      </c>
      <c s="24" r="R68"/>
      <c s="24" r="S68">
        <f>R68/B68</f>
        <v>0</v>
      </c>
      <c s="24" r="T68">
        <f>(N68+P68)+R68</f>
        <v>0</v>
      </c>
      <c s="39" r="U68"/>
      <c t="s" s="70" r="V68">
        <v>273</v>
      </c>
      <c t="s" s="70" r="W68">
        <v>188</v>
      </c>
      <c t="s" s="70" r="X68">
        <v>181</v>
      </c>
      <c t="str" s="70" r="Y68">
        <f>C68</f>
        <v>ベルティル・グレン</v>
      </c>
      <c t="str" s="48" r="Z68">
        <f>A68</f>
        <v>R</v>
      </c>
      <c s="37" r="AA68"/>
      <c s="37" r="AB68"/>
      <c s="37" r="AC68"/>
    </row>
    <row customHeight="1" r="69" ht="7.5">
      <c t="s" s="46" r="A69">
        <v>161</v>
      </c>
      <c s="39" r="B69">
        <v>7</v>
      </c>
      <c t="s" s="39" r="C69">
        <v>431</v>
      </c>
      <c t="s" s="39" r="D69">
        <v>283</v>
      </c>
      <c t="s" s="39" r="E69">
        <v>228</v>
      </c>
      <c s="24" r="F69">
        <v>1550</v>
      </c>
      <c s="24" r="G69">
        <v>1752</v>
      </c>
      <c s="24" r="H69">
        <v>1219</v>
      </c>
      <c s="24" r="I69"/>
      <c s="24" r="J69"/>
      <c s="24" r="K69"/>
      <c s="24" r="L69"/>
      <c s="24" r="M69"/>
      <c s="24" r="N69"/>
      <c s="24" r="O69">
        <f>N69/B69</f>
        <v>0</v>
      </c>
      <c s="24" r="P69"/>
      <c s="24" r="Q69">
        <f>P69/B69</f>
        <v>0</v>
      </c>
      <c s="24" r="R69"/>
      <c s="24" r="S69">
        <f>R69/B69</f>
        <v>0</v>
      </c>
      <c s="24" r="T69">
        <f>(N69+P69)+R69</f>
        <v>0</v>
      </c>
      <c t="s" s="39" r="U69">
        <v>432</v>
      </c>
      <c t="s" s="70" r="V69">
        <v>273</v>
      </c>
      <c t="s" s="70" r="W69">
        <v>229</v>
      </c>
      <c t="s" s="70" r="X69">
        <v>179</v>
      </c>
      <c t="str" s="70" r="Y69">
        <f>C69</f>
        <v>ロッテ・ヤンセン </v>
      </c>
      <c t="str" s="48" r="Z69">
        <f>A69</f>
        <v>R</v>
      </c>
      <c s="37" r="AA69"/>
      <c s="37" r="AB69"/>
      <c s="37" r="AC69"/>
    </row>
    <row customHeight="1" r="70" ht="7.5">
      <c t="s" s="46" r="A70">
        <v>161</v>
      </c>
      <c s="39" r="B70">
        <v>7</v>
      </c>
      <c t="s" s="39" r="C70">
        <v>422</v>
      </c>
      <c t="s" s="39" r="D70">
        <v>271</v>
      </c>
      <c t="s" s="39" r="E70">
        <v>409</v>
      </c>
      <c s="24" r="F70">
        <v>1560</v>
      </c>
      <c s="24" r="G70">
        <v>1741</v>
      </c>
      <c s="24" r="H70">
        <v>1211</v>
      </c>
      <c s="24" r="I70"/>
      <c s="24" r="J70"/>
      <c s="24" r="K70"/>
      <c s="24" r="L70"/>
      <c s="24" r="M70"/>
      <c s="24" r="N70"/>
      <c s="24" r="O70">
        <f>N70/B70</f>
        <v>0</v>
      </c>
      <c s="24" r="P70"/>
      <c s="24" r="Q70">
        <f>P70/B70</f>
        <v>0</v>
      </c>
      <c s="24" r="R70"/>
      <c s="24" r="S70">
        <f>R70/B70</f>
        <v>0</v>
      </c>
      <c s="24" r="T70">
        <f>(N70+P70)+R70</f>
        <v>0</v>
      </c>
      <c s="39" r="U70"/>
      <c t="s" s="70" r="V70">
        <v>273</v>
      </c>
      <c t="s" s="70" r="W70">
        <v>410</v>
      </c>
      <c s="70" r="X70"/>
      <c t="str" s="70" r="Y70">
        <f>C70</f>
        <v>デューク・マイヤー</v>
      </c>
      <c t="str" s="48" r="Z70">
        <f>A70</f>
        <v>R</v>
      </c>
      <c s="37" r="AA70"/>
      <c s="37" r="AB70"/>
      <c s="37" r="AC70"/>
    </row>
    <row customHeight="1" r="71" ht="7.5">
      <c t="s" s="86" r="A71">
        <v>234</v>
      </c>
      <c s="66" r="B71">
        <v>5</v>
      </c>
      <c t="s" s="66" r="C71">
        <v>433</v>
      </c>
      <c t="s" s="66" r="D71">
        <v>283</v>
      </c>
      <c s="66" r="E71"/>
      <c s="30" r="F71">
        <v>1060</v>
      </c>
      <c s="30" r="G71">
        <v>1024</v>
      </c>
      <c s="30" r="H71">
        <v>712</v>
      </c>
      <c s="30" r="I71"/>
      <c s="30" r="J71"/>
      <c s="30" r="K71"/>
      <c s="30" r="L71"/>
      <c s="30" r="M71"/>
      <c s="30" r="N71"/>
      <c s="30" r="O71">
        <f>N71/B71</f>
        <v>0</v>
      </c>
      <c s="30" r="P71"/>
      <c s="30" r="Q71">
        <f>P71/B71</f>
        <v>0</v>
      </c>
      <c s="30" r="R71"/>
      <c s="30" r="S71">
        <f>R71/B71</f>
        <v>0</v>
      </c>
      <c s="30" r="T71">
        <f>(N71+P71)+R71</f>
        <v>0</v>
      </c>
      <c s="66" r="U71"/>
      <c t="s" s="20" r="V71">
        <v>273</v>
      </c>
      <c s="20" r="W71"/>
      <c s="54" r="X71"/>
      <c t="str" s="20" r="Y71">
        <f>C71</f>
        <v>エリック・メイ</v>
      </c>
      <c t="str" s="52" r="Z71">
        <f>A71</f>
        <v>HN</v>
      </c>
      <c s="37" r="AA71"/>
      <c s="37" r="AB71"/>
      <c s="37" r="AC71"/>
    </row>
    <row customHeight="1" r="72" ht="7.5">
      <c t="s" s="86" r="A72">
        <v>234</v>
      </c>
      <c s="66" r="B72">
        <v>5</v>
      </c>
      <c t="s" s="66" r="C72">
        <v>434</v>
      </c>
      <c t="s" s="66" r="D72">
        <v>271</v>
      </c>
      <c s="66" r="E72"/>
      <c s="30" r="F72">
        <v>1038</v>
      </c>
      <c s="30" r="G72">
        <v>1048</v>
      </c>
      <c s="30" r="H72">
        <v>729</v>
      </c>
      <c s="30" r="I72"/>
      <c s="30" r="J72"/>
      <c s="30" r="K72"/>
      <c s="30" r="L72"/>
      <c s="30" r="M72"/>
      <c s="30" r="N72"/>
      <c s="30" r="O72">
        <f>N72/B72</f>
        <v>0</v>
      </c>
      <c s="30" r="P72"/>
      <c s="30" r="Q72">
        <f>P72/B72</f>
        <v>0</v>
      </c>
      <c s="30" r="R72"/>
      <c s="30" r="S72">
        <f>R72/B72</f>
        <v>0</v>
      </c>
      <c s="30" r="T72">
        <f>(N72+P72)+R72</f>
        <v>0</v>
      </c>
      <c s="66" r="U72"/>
      <c t="s" s="20" r="V72">
        <v>273</v>
      </c>
      <c s="20" r="W72"/>
      <c s="54" r="X72"/>
      <c t="str" s="20" r="Y72">
        <f>C72</f>
        <v>ジェイク・フリーデル</v>
      </c>
      <c t="str" s="52" r="Z72">
        <f>A72</f>
        <v>HN</v>
      </c>
      <c s="37" r="AA72"/>
      <c s="37" r="AB72"/>
      <c s="37" r="AC72"/>
    </row>
    <row customHeight="1" r="73" ht="7.5">
      <c t="s" s="86" r="A73">
        <v>234</v>
      </c>
      <c s="66" r="B73">
        <v>5</v>
      </c>
      <c t="s" s="66" r="C73">
        <v>435</v>
      </c>
      <c t="s" s="66" r="D73">
        <v>283</v>
      </c>
      <c s="66" r="E73"/>
      <c s="30" r="F73">
        <v>1053</v>
      </c>
      <c s="30" r="G73">
        <v>1032</v>
      </c>
      <c s="30" r="H73">
        <v>718</v>
      </c>
      <c s="30" r="I73"/>
      <c s="30" r="J73"/>
      <c s="30" r="K73"/>
      <c s="30" r="L73"/>
      <c s="30" r="M73"/>
      <c s="30" r="N73"/>
      <c s="30" r="O73">
        <f>N73/B73</f>
        <v>0</v>
      </c>
      <c s="30" r="P73"/>
      <c s="30" r="Q73">
        <f>P73/B73</f>
        <v>0</v>
      </c>
      <c s="30" r="R73"/>
      <c s="30" r="S73">
        <f>R73/B73</f>
        <v>0</v>
      </c>
      <c s="30" r="T73">
        <f>(N73+P73)+R73</f>
        <v>0</v>
      </c>
      <c s="66" r="U73"/>
      <c t="s" s="20" r="V73">
        <v>273</v>
      </c>
      <c s="20" r="W73"/>
      <c s="54" r="X73"/>
      <c t="str" s="20" r="Y73">
        <f>C73</f>
        <v>スティン・フォスター</v>
      </c>
      <c t="str" s="52" r="Z73">
        <f>A73</f>
        <v>HN</v>
      </c>
      <c s="37" r="AA73"/>
      <c s="37" r="AB73"/>
      <c s="37" r="AC73"/>
    </row>
    <row customHeight="1" r="74" ht="7.5">
      <c t="s" s="86" r="A74">
        <v>234</v>
      </c>
      <c s="66" r="B74">
        <v>5</v>
      </c>
      <c t="s" s="66" r="C74">
        <v>436</v>
      </c>
      <c t="s" s="66" r="D74">
        <v>276</v>
      </c>
      <c s="66" r="E74"/>
      <c s="30" r="F74">
        <v>1031</v>
      </c>
      <c s="30" r="G74">
        <v>1056</v>
      </c>
      <c s="30" r="H74">
        <v>735</v>
      </c>
      <c s="30" r="I74"/>
      <c s="30" r="J74"/>
      <c s="30" r="K74"/>
      <c s="30" r="L74"/>
      <c s="30" r="M74"/>
      <c s="30" r="N74"/>
      <c s="30" r="O74">
        <f>N74/B74</f>
        <v>0</v>
      </c>
      <c s="30" r="P74"/>
      <c s="30" r="Q74">
        <f>P74/B74</f>
        <v>0</v>
      </c>
      <c s="30" r="R74"/>
      <c s="30" r="S74">
        <f>R74/B74</f>
        <v>0</v>
      </c>
      <c s="30" r="T74">
        <f>(N74+P74)+R74</f>
        <v>0</v>
      </c>
      <c s="66" r="U74"/>
      <c t="s" s="20" r="V74">
        <v>273</v>
      </c>
      <c s="20" r="W74"/>
      <c s="54" r="X74"/>
      <c t="str" s="20" r="Y74">
        <f>C74</f>
        <v>ヤン・デ・フェルメール</v>
      </c>
      <c t="str" s="52" r="Z74">
        <f>A74</f>
        <v>HN</v>
      </c>
      <c s="37" r="AA74"/>
      <c s="37" r="AB74"/>
      <c s="37" r="AC74"/>
    </row>
    <row customHeight="1" r="75" ht="7.5">
      <c t="s" s="86" r="A75">
        <v>234</v>
      </c>
      <c s="66" r="B75">
        <v>5</v>
      </c>
      <c t="s" s="66" r="C75">
        <v>437</v>
      </c>
      <c t="s" s="66" r="D75">
        <v>271</v>
      </c>
      <c s="66" r="E75"/>
      <c s="30" r="F75">
        <v>1045</v>
      </c>
      <c s="30" r="G75">
        <v>1040</v>
      </c>
      <c s="30" r="H75">
        <v>724</v>
      </c>
      <c s="30" r="I75"/>
      <c s="30" r="J75"/>
      <c s="30" r="K75"/>
      <c s="30" r="L75"/>
      <c s="30" r="M75"/>
      <c s="30" r="N75"/>
      <c s="30" r="O75">
        <f>N75/B75</f>
        <v>0</v>
      </c>
      <c s="30" r="P75"/>
      <c s="30" r="Q75">
        <f>P75/B75</f>
        <v>0</v>
      </c>
      <c s="30" r="R75"/>
      <c s="30" r="S75">
        <f>R75/B75</f>
        <v>0</v>
      </c>
      <c s="30" r="T75">
        <f>(N75+P75)+R75</f>
        <v>0</v>
      </c>
      <c s="66" r="U75"/>
      <c t="s" s="20" r="V75">
        <v>273</v>
      </c>
      <c s="20" r="W75"/>
      <c s="54" r="X75"/>
      <c t="str" s="20" r="Y75">
        <f>C75</f>
        <v>リンダ・クローゼ</v>
      </c>
      <c t="str" s="52" r="Z75">
        <f>A75</f>
        <v>HN</v>
      </c>
      <c s="37" r="AA75"/>
      <c s="37" r="AB75"/>
      <c s="37" r="AC75"/>
    </row>
    <row customHeight="1" r="76" ht="7.5">
      <c t="s" s="86" r="A76">
        <v>234</v>
      </c>
      <c s="66" r="B76">
        <v>5</v>
      </c>
      <c t="s" s="66" r="C76">
        <v>438</v>
      </c>
      <c t="s" s="66" r="D76">
        <v>276</v>
      </c>
      <c s="66" r="E76"/>
      <c s="30" r="F76">
        <v>1067</v>
      </c>
      <c s="30" r="G76">
        <v>1016</v>
      </c>
      <c s="30" r="H76">
        <v>707</v>
      </c>
      <c s="30" r="I76"/>
      <c s="30" r="J76"/>
      <c s="30" r="K76"/>
      <c s="30" r="L76"/>
      <c s="30" r="M76"/>
      <c s="30" r="N76"/>
      <c s="30" r="O76">
        <f>N76/B76</f>
        <v>0</v>
      </c>
      <c s="30" r="P76"/>
      <c s="30" r="Q76">
        <f>P76/B76</f>
        <v>0</v>
      </c>
      <c s="30" r="R76"/>
      <c s="30" r="S76">
        <f>R76/B76</f>
        <v>0</v>
      </c>
      <c s="30" r="T76">
        <f>(N76+P76)+R76</f>
        <v>0</v>
      </c>
      <c s="66" r="U76"/>
      <c t="s" s="20" r="V76">
        <v>273</v>
      </c>
      <c s="20" r="W76"/>
      <c s="54" r="X76"/>
      <c t="str" s="20" r="Y76">
        <f>C76</f>
        <v>黒谷 大音</v>
      </c>
      <c t="str" s="52" r="Z76">
        <f>A76</f>
        <v>HN</v>
      </c>
      <c s="37" r="AA76"/>
      <c s="37" r="AB76"/>
      <c s="37" r="AC76"/>
    </row>
    <row customHeight="1" r="77" ht="7.5">
      <c t="s" s="46" r="A77">
        <v>247</v>
      </c>
      <c s="39" r="B77">
        <v>4</v>
      </c>
      <c t="s" s="39" r="C77">
        <v>439</v>
      </c>
      <c t="s" s="39" r="D77">
        <v>276</v>
      </c>
      <c s="39" r="E77"/>
      <c s="24" r="F77">
        <v>814</v>
      </c>
      <c s="24" r="G77">
        <v>834</v>
      </c>
      <c s="24" r="H77">
        <v>580</v>
      </c>
      <c s="24" r="I77"/>
      <c s="24" r="J77"/>
      <c s="24" r="K77"/>
      <c s="24" r="L77"/>
      <c s="24" r="M77"/>
      <c s="24" r="N77"/>
      <c s="24" r="O77">
        <f>N77/B77</f>
        <v>0</v>
      </c>
      <c s="24" r="P77"/>
      <c s="24" r="Q77">
        <f>P77/B77</f>
        <v>0</v>
      </c>
      <c s="24" r="R77"/>
      <c s="24" r="S77">
        <f>R77/B77</f>
        <v>0</v>
      </c>
      <c s="24" r="T77">
        <f>(N77+P77)+R77</f>
        <v>0</v>
      </c>
      <c s="39" r="U77"/>
      <c t="s" s="70" r="V77">
        <v>273</v>
      </c>
      <c s="70" r="W77"/>
      <c s="45" r="X77"/>
      <c t="str" s="70" r="Y77">
        <f>C77</f>
        <v>エフゲニ・リトヴィノフ</v>
      </c>
      <c t="str" s="48" r="Z77">
        <f>A77</f>
        <v>N</v>
      </c>
      <c s="37" r="AA77"/>
      <c s="37" r="AB77"/>
      <c s="37" r="AC77"/>
    </row>
    <row customHeight="1" r="78" ht="7.5">
      <c t="s" s="46" r="A78">
        <v>247</v>
      </c>
      <c s="39" r="B78">
        <v>4</v>
      </c>
      <c t="s" s="39" r="C78">
        <v>440</v>
      </c>
      <c t="s" s="39" r="D78">
        <v>276</v>
      </c>
      <c s="39" r="E78"/>
      <c s="24" r="F78">
        <v>819</v>
      </c>
      <c s="24" r="G78">
        <v>828</v>
      </c>
      <c s="24" r="H78">
        <v>576</v>
      </c>
      <c s="24" r="I78"/>
      <c s="24" r="J78"/>
      <c s="24" r="K78"/>
      <c s="24" r="L78"/>
      <c s="24" r="M78"/>
      <c s="24" r="N78"/>
      <c s="24" r="O78">
        <f>N78/B78</f>
        <v>0</v>
      </c>
      <c s="24" r="P78"/>
      <c s="24" r="Q78">
        <f>P78/B78</f>
        <v>0</v>
      </c>
      <c s="24" r="R78"/>
      <c s="24" r="S78">
        <f>R78/B78</f>
        <v>0</v>
      </c>
      <c s="24" r="T78">
        <f>(N78+P78)+R78</f>
        <v>0</v>
      </c>
      <c s="39" r="U78"/>
      <c t="s" s="70" r="V78">
        <v>273</v>
      </c>
      <c s="70" r="W78"/>
      <c s="45" r="X78"/>
      <c t="str" s="70" r="Y78">
        <f>C78</f>
        <v>ジャダンバ・バヤスガラン</v>
      </c>
      <c t="str" s="48" r="Z78">
        <f>A78</f>
        <v>N</v>
      </c>
      <c s="37" r="AA78"/>
      <c s="37" r="AB78"/>
      <c s="37" r="AC78"/>
    </row>
    <row customHeight="1" r="79" ht="7.5">
      <c t="s" s="46" r="A79">
        <v>247</v>
      </c>
      <c s="39" r="B79">
        <v>4</v>
      </c>
      <c t="s" s="39" r="C79">
        <v>441</v>
      </c>
      <c t="s" s="39" r="D79">
        <v>283</v>
      </c>
      <c s="39" r="E79"/>
      <c s="24" r="F79">
        <v>843</v>
      </c>
      <c s="24" r="G79">
        <v>802</v>
      </c>
      <c s="24" r="H79">
        <v>558</v>
      </c>
      <c s="24" r="I79"/>
      <c s="24" r="J79"/>
      <c s="24" r="K79"/>
      <c s="24" r="L79"/>
      <c s="24" r="M79"/>
      <c s="24" r="N79">
        <v>2354</v>
      </c>
      <c s="24" r="O79">
        <f>N79/B79</f>
        <v>588.5</v>
      </c>
      <c s="24" r="P79">
        <v>2239</v>
      </c>
      <c s="24" r="Q79">
        <f>P79/B79</f>
        <v>559.75</v>
      </c>
      <c s="24" r="R79">
        <v>1558</v>
      </c>
      <c s="24" r="S79">
        <f>R79/B79</f>
        <v>389.5</v>
      </c>
      <c s="24" r="T79">
        <f>(N79+P79)+R79</f>
        <v>6151</v>
      </c>
      <c s="39" r="U79"/>
      <c t="s" s="70" r="V79">
        <v>273</v>
      </c>
      <c s="70" r="W79"/>
      <c s="45" r="X79"/>
      <c t="str" s="70" r="Y79">
        <f>C79</f>
        <v>ネーサン・ヘンゼル</v>
      </c>
      <c t="str" s="48" r="Z79">
        <f>A79</f>
        <v>N</v>
      </c>
      <c s="37" r="AA79"/>
      <c s="37" r="AB79"/>
      <c s="37" r="AC79"/>
    </row>
    <row customHeight="1" r="80" ht="7.5">
      <c t="s" s="46" r="A80">
        <v>247</v>
      </c>
      <c s="39" r="B80">
        <v>4</v>
      </c>
      <c t="s" s="39" r="C80">
        <v>442</v>
      </c>
      <c t="s" s="39" r="D80">
        <v>271</v>
      </c>
      <c s="39" r="E80"/>
      <c s="24" r="F80">
        <v>825</v>
      </c>
      <c s="24" r="G80">
        <v>821</v>
      </c>
      <c s="24" r="H80">
        <v>571</v>
      </c>
      <c s="24" r="I80"/>
      <c s="24" r="J80"/>
      <c s="24" r="K80"/>
      <c s="24" r="L80"/>
      <c s="24" r="M80"/>
      <c s="24" r="N80">
        <v>2838</v>
      </c>
      <c s="24" r="O80">
        <f>N80/B80</f>
        <v>709.5</v>
      </c>
      <c s="24" r="P80">
        <v>2696</v>
      </c>
      <c s="24" r="Q80">
        <f>P80/B80</f>
        <v>674</v>
      </c>
      <c s="24" r="R80">
        <v>1946</v>
      </c>
      <c s="24" r="S80">
        <f>R80/B80</f>
        <v>486.5</v>
      </c>
      <c s="24" r="T80">
        <f>(N80+P80)+R80</f>
        <v>7480</v>
      </c>
      <c s="39" r="U80"/>
      <c t="s" s="70" r="V80">
        <v>273</v>
      </c>
      <c s="70" r="W80"/>
      <c s="45" r="X80"/>
      <c t="str" s="70" r="Y80">
        <f>C80</f>
        <v>ハンナ・スペンサー</v>
      </c>
      <c t="str" s="48" r="Z80">
        <f>A80</f>
        <v>N</v>
      </c>
      <c s="37" r="AA80"/>
      <c s="37" r="AB80"/>
      <c s="37" r="AC80"/>
    </row>
    <row customHeight="1" r="81" ht="7.5">
      <c t="s" s="46" r="A81">
        <v>247</v>
      </c>
      <c s="39" r="B81">
        <v>4</v>
      </c>
      <c t="s" s="39" r="C81">
        <v>443</v>
      </c>
      <c t="s" s="39" r="D81">
        <v>283</v>
      </c>
      <c s="39" r="E81"/>
      <c s="24" r="F81">
        <v>831</v>
      </c>
      <c s="24" r="G81">
        <v>815</v>
      </c>
      <c s="24" r="H81">
        <v>567</v>
      </c>
      <c s="24" r="I81"/>
      <c s="24" r="J81"/>
      <c s="24" r="K81"/>
      <c s="24" r="L81"/>
      <c s="24" r="M81"/>
      <c s="24" r="N81">
        <v>2885</v>
      </c>
      <c s="24" r="O81">
        <f>N81/B81</f>
        <v>721.25</v>
      </c>
      <c s="24" r="P81">
        <v>2679</v>
      </c>
      <c s="24" r="Q81">
        <f>P81/B81</f>
        <v>669.75</v>
      </c>
      <c s="24" r="R81">
        <v>1915</v>
      </c>
      <c s="24" r="S81">
        <f>R81/B81</f>
        <v>478.75</v>
      </c>
      <c s="24" r="T81">
        <f>(N81+P81)+R81</f>
        <v>7479</v>
      </c>
      <c s="39" r="U81"/>
      <c t="s" s="70" r="V81">
        <v>273</v>
      </c>
      <c s="70" r="W81"/>
      <c s="45" r="X81"/>
      <c t="str" s="70" r="Y81">
        <f>C81</f>
        <v>マリエラ・ロドリゲス</v>
      </c>
      <c t="str" s="48" r="Z81">
        <f>A81</f>
        <v>N</v>
      </c>
      <c s="37" r="AA81"/>
      <c s="37" r="AB81"/>
      <c s="37" r="AC81"/>
    </row>
    <row customHeight="1" r="82" ht="7.5">
      <c t="s" s="46" r="A82">
        <v>247</v>
      </c>
      <c s="39" r="B82">
        <v>4</v>
      </c>
      <c t="s" s="39" r="C82">
        <v>444</v>
      </c>
      <c t="s" s="39" r="D82">
        <v>271</v>
      </c>
      <c s="39" r="E82"/>
      <c s="24" r="F82">
        <v>837</v>
      </c>
      <c s="24" r="G82">
        <v>808</v>
      </c>
      <c s="24" r="H82">
        <v>562</v>
      </c>
      <c s="24" r="I82"/>
      <c s="24" r="J82"/>
      <c s="24" r="K82"/>
      <c s="24" r="L82"/>
      <c s="24" r="M82"/>
      <c s="24" r="N82"/>
      <c s="24" r="O82">
        <f>N82/B82</f>
        <v>0</v>
      </c>
      <c s="24" r="P82"/>
      <c s="24" r="Q82">
        <f>P82/B82</f>
        <v>0</v>
      </c>
      <c s="24" r="R82"/>
      <c s="24" r="S82">
        <f>R82/B82</f>
        <v>0</v>
      </c>
      <c s="24" r="T82">
        <f>(N82+P82)+R82</f>
        <v>0</v>
      </c>
      <c s="39" r="U82"/>
      <c t="s" s="70" r="V82">
        <v>273</v>
      </c>
      <c s="70" r="W82"/>
      <c s="45" r="X82"/>
      <c t="str" s="70" r="Y82">
        <f>C82</f>
        <v>与謝野 修一</v>
      </c>
      <c t="str" s="48" r="Z82">
        <f>A82</f>
        <v>N</v>
      </c>
      <c s="37" r="AA82"/>
      <c s="37" r="AB82"/>
      <c s="37" r="AC82"/>
    </row>
    <row r="83">
      <c s="1" r="A83"/>
      <c s="1" r="B83"/>
      <c s="83" r="C83"/>
      <c s="1" r="D83"/>
      <c s="1" r="E83"/>
      <c s="1" r="F83"/>
      <c s="1" r="G83"/>
      <c s="1" r="H83"/>
      <c s="1" r="I83"/>
      <c s="1" r="J83"/>
      <c s="1" r="K83"/>
      <c s="1" r="L83"/>
      <c s="1" r="M83"/>
      <c s="1" r="N83"/>
      <c s="1" r="O83"/>
      <c s="1" r="P83"/>
      <c s="1" r="Q83"/>
      <c s="1" r="R83"/>
      <c s="1" r="S83"/>
      <c s="4" r="T83"/>
      <c s="1" r="U83"/>
      <c s="1" r="V83"/>
      <c s="1" r="W83"/>
      <c s="37" r="X83"/>
      <c s="1" r="Y83"/>
      <c s="17" r="Z83"/>
      <c s="37" r="AA83"/>
      <c s="37" r="AB83"/>
      <c s="37" r="AC83"/>
    </row>
    <row r="84">
      <c s="1" r="A84"/>
      <c s="1" r="B84"/>
      <c s="83" r="C84"/>
      <c s="1" r="D84"/>
      <c s="1" r="E84"/>
      <c s="1" r="F84"/>
      <c s="1" r="G84"/>
      <c s="1" r="H84"/>
      <c s="1" r="I84"/>
      <c s="1" r="J84"/>
      <c s="1" r="K84"/>
      <c s="1" r="L84"/>
      <c s="1" r="M84"/>
      <c s="1" r="N84"/>
      <c s="1" r="O84"/>
      <c s="1" r="P84"/>
      <c s="1" r="Q84"/>
      <c s="1" r="R84"/>
      <c s="1" r="S84"/>
      <c s="4" r="T84"/>
      <c s="1" r="U84"/>
      <c s="1" r="V84"/>
      <c s="1" r="W84"/>
      <c s="37" r="X84"/>
      <c s="1" r="Y84"/>
      <c s="17" r="Z84"/>
      <c s="37" r="AA84"/>
      <c s="37" r="AB84"/>
      <c s="37" r="AC84"/>
    </row>
    <row r="85">
      <c s="1" r="A85"/>
      <c s="1" r="B85"/>
      <c s="83" r="C85"/>
      <c s="1" r="D85"/>
      <c s="1" r="E85"/>
      <c s="1" r="F85"/>
      <c s="1" r="G85"/>
      <c s="1" r="H85"/>
      <c s="1" r="I85"/>
      <c s="1" r="J85"/>
      <c s="1" r="K85"/>
      <c s="1" r="L85"/>
      <c s="1" r="M85"/>
      <c s="1" r="N85"/>
      <c s="1" r="O85"/>
      <c s="1" r="P85"/>
      <c s="1" r="Q85"/>
      <c s="1" r="R85"/>
      <c s="1" r="S85"/>
      <c s="4" r="T85"/>
      <c s="1" r="U85"/>
      <c s="1" r="V85"/>
      <c s="1" r="W85"/>
      <c s="37" r="X85"/>
      <c s="1" r="Y85"/>
      <c s="17" r="Z85"/>
      <c s="37" r="AA85"/>
      <c s="37" r="AB85"/>
      <c s="37" r="AC85"/>
    </row>
    <row r="86">
      <c s="1" r="A86"/>
      <c s="1" r="B86"/>
      <c s="83" r="C86"/>
      <c s="1" r="D86"/>
      <c s="1" r="E86"/>
      <c s="1" r="F86"/>
      <c s="1" r="G86"/>
      <c s="1" r="H86"/>
      <c s="1" r="I86"/>
      <c s="1" r="J86"/>
      <c s="1" r="K86"/>
      <c s="1" r="L86"/>
      <c s="1" r="M86"/>
      <c s="1" r="N86"/>
      <c s="1" r="O86"/>
      <c s="1" r="P86"/>
      <c s="1" r="Q86"/>
      <c s="1" r="R86"/>
      <c s="1" r="S86"/>
      <c s="4" r="T86"/>
      <c s="1" r="U86"/>
      <c s="1" r="V86"/>
      <c s="1" r="W86"/>
      <c s="37" r="X86"/>
      <c s="1" r="Y86"/>
      <c s="17" r="Z86"/>
      <c s="37" r="AA86"/>
      <c s="37" r="AB86"/>
      <c s="37" r="AC86"/>
    </row>
    <row r="87">
      <c s="1" r="A87"/>
      <c s="1" r="B87"/>
      <c s="83" r="C87"/>
      <c s="1" r="D87"/>
      <c s="1" r="E87"/>
      <c s="1" r="F87"/>
      <c s="1" r="G87"/>
      <c s="1" r="H87"/>
      <c s="1" r="I87"/>
      <c s="1" r="J87"/>
      <c s="1" r="K87"/>
      <c s="1" r="L87"/>
      <c s="1" r="M87"/>
      <c s="1" r="N87"/>
      <c s="1" r="O87"/>
      <c s="1" r="P87"/>
      <c s="1" r="Q87"/>
      <c s="1" r="R87"/>
      <c s="1" r="S87"/>
      <c s="4" r="T87"/>
      <c s="1" r="U87"/>
      <c s="1" r="V87"/>
      <c s="1" r="W87"/>
      <c s="37" r="X87"/>
      <c s="1" r="Y87"/>
      <c s="17" r="Z87"/>
      <c s="37" r="AA87"/>
      <c s="37" r="AB87"/>
      <c s="37" r="AC87"/>
    </row>
    <row r="88">
      <c s="1" r="A88"/>
      <c s="1" r="B88"/>
      <c s="83" r="C88"/>
      <c s="1" r="D88"/>
      <c s="1" r="E88"/>
      <c s="1" r="F88"/>
      <c s="1" r="G88"/>
      <c s="1" r="H88"/>
      <c s="1" r="I88"/>
      <c s="1" r="J88"/>
      <c s="1" r="K88"/>
      <c s="1" r="L88"/>
      <c s="1" r="M88"/>
      <c s="1" r="N88"/>
      <c s="1" r="O88"/>
      <c s="1" r="P88"/>
      <c s="1" r="Q88"/>
      <c s="1" r="R88"/>
      <c s="1" r="S88"/>
      <c s="4" r="T88"/>
      <c s="1" r="U88"/>
      <c s="1" r="V88"/>
      <c s="1" r="W88"/>
      <c s="37" r="X88"/>
      <c s="1" r="Y88"/>
      <c s="17" r="Z88"/>
      <c s="37" r="AA88"/>
      <c s="37" r="AB88"/>
      <c s="37" r="AC88"/>
    </row>
    <row r="89">
      <c s="1" r="A89"/>
      <c s="1" r="B89"/>
      <c s="83" r="C89"/>
      <c s="1" r="D89"/>
      <c s="1" r="E89"/>
      <c s="1" r="F89"/>
      <c s="1" r="G89"/>
      <c s="1" r="H89"/>
      <c s="1" r="I89"/>
      <c s="1" r="J89"/>
      <c s="1" r="K89"/>
      <c s="1" r="L89"/>
      <c s="1" r="M89"/>
      <c s="1" r="N89"/>
      <c s="1" r="O89"/>
      <c s="1" r="P89"/>
      <c s="1" r="Q89"/>
      <c s="1" r="R89"/>
      <c s="1" r="S89"/>
      <c s="4" r="T89"/>
      <c s="1" r="U89"/>
      <c s="1" r="V89"/>
      <c s="1" r="W89"/>
      <c s="37" r="X89"/>
      <c s="1" r="Y89"/>
      <c s="17" r="Z89"/>
      <c s="37" r="AA89"/>
      <c s="37" r="AB89"/>
      <c s="37" r="AC89"/>
    </row>
    <row r="90">
      <c s="1" r="A90"/>
      <c s="1" r="B90"/>
      <c s="83" r="C90"/>
      <c s="1" r="D90"/>
      <c s="1" r="E90"/>
      <c s="1" r="F90"/>
      <c s="1" r="G90"/>
      <c s="1" r="H90"/>
      <c s="1" r="I90"/>
      <c s="1" r="J90"/>
      <c s="1" r="K90"/>
      <c s="1" r="L90"/>
      <c s="1" r="M90"/>
      <c s="1" r="N90"/>
      <c s="1" r="O90"/>
      <c s="1" r="P90"/>
      <c s="1" r="Q90"/>
      <c s="1" r="R90"/>
      <c s="1" r="S90"/>
      <c s="4" r="T90"/>
      <c s="1" r="U90"/>
      <c s="1" r="V90"/>
      <c s="1" r="W90"/>
      <c s="37" r="X90"/>
      <c s="1" r="Y90"/>
      <c s="17" r="Z90"/>
      <c s="37" r="AA90"/>
      <c s="37" r="AB90"/>
      <c s="37" r="AC90"/>
    </row>
    <row r="91">
      <c s="1" r="A91"/>
      <c s="1" r="B91"/>
      <c s="83" r="C91"/>
      <c s="1" r="D91"/>
      <c s="1" r="E91"/>
      <c s="1" r="F91"/>
      <c s="1" r="G91"/>
      <c s="1" r="H91"/>
      <c s="1" r="I91"/>
      <c s="1" r="J91"/>
      <c s="1" r="K91"/>
      <c s="1" r="L91"/>
      <c s="1" r="M91"/>
      <c s="1" r="N91"/>
      <c s="1" r="O91"/>
      <c s="1" r="P91"/>
      <c s="1" r="Q91"/>
      <c s="1" r="R91"/>
      <c s="1" r="S91"/>
      <c s="4" r="T91"/>
      <c s="1" r="U91"/>
      <c s="1" r="V91"/>
      <c s="1" r="W91"/>
      <c s="37" r="X91"/>
      <c s="1" r="Y91"/>
      <c s="17" r="Z91"/>
      <c s="37" r="AA91"/>
      <c s="37" r="AB91"/>
      <c s="37" r="AC91"/>
    </row>
    <row r="92">
      <c s="1" r="A92"/>
      <c s="1" r="B92"/>
      <c s="83" r="C92"/>
      <c s="1" r="D92"/>
      <c s="1" r="E92"/>
      <c s="1" r="F92"/>
      <c s="1" r="G92"/>
      <c s="1" r="H92"/>
      <c s="1" r="I92"/>
      <c s="1" r="J92"/>
      <c s="1" r="K92"/>
      <c s="1" r="L92"/>
      <c s="1" r="M92"/>
      <c s="1" r="N92"/>
      <c s="1" r="O92"/>
      <c s="1" r="P92"/>
      <c s="1" r="Q92"/>
      <c s="1" r="R92"/>
      <c s="1" r="S92"/>
      <c s="4" r="T92"/>
      <c s="1" r="U92"/>
      <c s="1" r="V92"/>
      <c s="1" r="W92"/>
      <c s="37" r="X92"/>
      <c s="1" r="Y92"/>
      <c s="17" r="Z92"/>
      <c s="37" r="AA92"/>
      <c s="37" r="AB92"/>
      <c s="37" r="AC92"/>
    </row>
    <row r="93">
      <c s="1" r="A93"/>
      <c s="1" r="B93"/>
      <c s="83" r="C93"/>
      <c s="1" r="D93"/>
      <c s="1" r="E93"/>
      <c s="1" r="F93"/>
      <c s="1" r="G93"/>
      <c s="1" r="H93"/>
      <c s="1" r="I93"/>
      <c s="1" r="J93"/>
      <c s="1" r="K93"/>
      <c s="1" r="L93"/>
      <c s="1" r="M93"/>
      <c s="1" r="N93"/>
      <c s="1" r="O93"/>
      <c s="1" r="P93"/>
      <c s="1" r="Q93"/>
      <c s="1" r="R93"/>
      <c s="1" r="S93"/>
      <c s="4" r="T93"/>
      <c s="1" r="U93"/>
      <c s="1" r="V93"/>
      <c s="1" r="W93"/>
      <c s="37" r="X93"/>
      <c s="1" r="Y93"/>
      <c s="17" r="Z93"/>
      <c s="37" r="AA93"/>
      <c s="37" r="AB93"/>
      <c s="37" r="AC93"/>
    </row>
    <row r="94">
      <c s="1" r="A94"/>
      <c s="1" r="B94"/>
      <c s="83" r="C94"/>
      <c s="1" r="D94"/>
      <c s="1" r="E94"/>
      <c s="1" r="F94"/>
      <c s="1" r="G94"/>
      <c s="1" r="H94"/>
      <c s="1" r="I94"/>
      <c s="1" r="J94"/>
      <c s="1" r="K94"/>
      <c s="1" r="L94"/>
      <c s="1" r="M94"/>
      <c s="1" r="N94"/>
      <c s="1" r="O94"/>
      <c s="1" r="P94"/>
      <c s="1" r="Q94"/>
      <c s="1" r="R94"/>
      <c s="1" r="S94"/>
      <c s="4" r="T94"/>
      <c s="1" r="U94"/>
      <c s="1" r="V94"/>
      <c s="1" r="W94"/>
      <c s="37" r="X94"/>
      <c s="1" r="Y94"/>
      <c s="17" r="Z94"/>
      <c s="37" r="AA94"/>
      <c s="37" r="AB94"/>
      <c s="37" r="AC94"/>
    </row>
    <row r="95">
      <c s="1" r="A95"/>
      <c s="1" r="B95"/>
      <c s="83" r="C95"/>
      <c s="1" r="D95"/>
      <c s="1" r="E95"/>
      <c s="1" r="F95"/>
      <c s="1" r="G95"/>
      <c s="1" r="H95"/>
      <c s="1" r="I95"/>
      <c s="1" r="J95"/>
      <c s="1" r="K95"/>
      <c s="1" r="L95"/>
      <c s="1" r="M95"/>
      <c s="1" r="N95"/>
      <c s="1" r="O95"/>
      <c s="1" r="P95"/>
      <c s="1" r="Q95"/>
      <c s="1" r="R95"/>
      <c s="1" r="S95"/>
      <c s="4" r="T95"/>
      <c s="1" r="U95"/>
      <c s="1" r="V95"/>
      <c s="1" r="W95"/>
      <c s="37" r="X95"/>
      <c s="1" r="Y95"/>
      <c s="17" r="Z95"/>
      <c s="37" r="AA95"/>
      <c s="37" r="AB95"/>
      <c s="37" r="AC95"/>
    </row>
    <row r="96">
      <c s="1" r="A96"/>
      <c s="1" r="B96"/>
      <c s="83" r="C96"/>
      <c s="1" r="D96"/>
      <c s="1" r="E96"/>
      <c s="1" r="F96"/>
      <c s="1" r="G96"/>
      <c s="1" r="H96"/>
      <c s="1" r="I96"/>
      <c s="1" r="J96"/>
      <c s="1" r="K96"/>
      <c s="1" r="L96"/>
      <c s="1" r="M96"/>
      <c s="1" r="N96"/>
      <c s="1" r="O96"/>
      <c s="1" r="P96"/>
      <c s="1" r="Q96"/>
      <c s="1" r="R96"/>
      <c s="1" r="S96"/>
      <c s="4" r="T96"/>
      <c s="1" r="U96"/>
      <c s="1" r="V96"/>
      <c s="1" r="W96"/>
      <c s="37" r="X96"/>
      <c s="1" r="Y96"/>
      <c s="17" r="Z96"/>
      <c s="37" r="AA96"/>
      <c s="37" r="AB96"/>
      <c s="37" r="AC96"/>
    </row>
    <row r="97">
      <c s="1" r="A97"/>
      <c s="1" r="B97"/>
      <c s="83" r="C97"/>
      <c s="1" r="D97"/>
      <c s="1" r="E97"/>
      <c s="1" r="F97"/>
      <c s="1" r="G97"/>
      <c s="1" r="H97"/>
      <c s="1" r="I97"/>
      <c s="1" r="J97"/>
      <c s="1" r="K97"/>
      <c s="1" r="L97"/>
      <c s="1" r="M97"/>
      <c s="1" r="N97"/>
      <c s="1" r="O97"/>
      <c s="1" r="P97"/>
      <c s="1" r="Q97"/>
      <c s="1" r="R97"/>
      <c s="1" r="S97"/>
      <c s="4" r="T97"/>
      <c s="1" r="U97"/>
      <c s="1" r="V97"/>
      <c s="1" r="W97"/>
      <c s="37" r="X97"/>
      <c s="1" r="Y97"/>
      <c s="17" r="Z97"/>
      <c s="37" r="AA97"/>
      <c s="37" r="AB97"/>
      <c s="37" r="AC97"/>
    </row>
    <row r="98">
      <c s="1" r="A98"/>
      <c s="1" r="B98"/>
      <c s="83" r="C98"/>
      <c s="1" r="D98"/>
      <c s="1" r="E98"/>
      <c s="1" r="F98"/>
      <c s="1" r="G98"/>
      <c s="1" r="H98"/>
      <c s="1" r="I98"/>
      <c s="1" r="J98"/>
      <c s="1" r="K98"/>
      <c s="1" r="L98"/>
      <c s="1" r="M98"/>
      <c s="1" r="N98"/>
      <c s="1" r="O98"/>
      <c s="1" r="P98"/>
      <c s="1" r="Q98"/>
      <c s="1" r="R98"/>
      <c s="1" r="S98"/>
      <c s="4" r="T98"/>
      <c s="1" r="U98"/>
      <c s="1" r="V98"/>
      <c s="1" r="W98"/>
      <c s="37" r="X98"/>
      <c s="1" r="Y98"/>
      <c s="17" r="Z98"/>
      <c s="37" r="AA98"/>
      <c s="37" r="AB98"/>
      <c s="37" r="AC98"/>
    </row>
    <row r="99">
      <c s="1" r="A99"/>
      <c s="1" r="B99"/>
      <c s="83" r="C99"/>
      <c s="1" r="D99"/>
      <c s="1" r="E99"/>
      <c s="1" r="F99"/>
      <c s="1" r="G99"/>
      <c s="1" r="H99"/>
      <c s="1" r="I99"/>
      <c s="1" r="J99"/>
      <c s="1" r="K99"/>
      <c s="1" r="L99"/>
      <c s="1" r="M99"/>
      <c s="1" r="N99"/>
      <c s="1" r="O99"/>
      <c s="1" r="P99"/>
      <c s="1" r="Q99"/>
      <c s="1" r="R99"/>
      <c s="1" r="S99"/>
      <c s="4" r="T99"/>
      <c s="1" r="U99"/>
      <c s="1" r="V99"/>
      <c s="1" r="W99"/>
      <c s="37" r="X99"/>
      <c s="1" r="Y99"/>
      <c s="17" r="Z99"/>
      <c s="37" r="AA99"/>
      <c s="37" r="AB99"/>
      <c s="37" r="AC99"/>
    </row>
    <row r="100">
      <c s="1" r="A100"/>
      <c s="1" r="B100"/>
      <c s="83" r="C100"/>
      <c s="1" r="D100"/>
      <c s="1" r="E100"/>
      <c s="1" r="F100"/>
      <c s="1" r="G100"/>
      <c s="1" r="H100"/>
      <c s="1" r="I100"/>
      <c s="1" r="J100"/>
      <c s="1" r="K100"/>
      <c s="1" r="L100"/>
      <c s="1" r="M100"/>
      <c s="1" r="N100"/>
      <c s="1" r="O100"/>
      <c s="1" r="P100"/>
      <c s="1" r="Q100"/>
      <c s="1" r="R100"/>
      <c s="1" r="S100"/>
      <c s="4" r="T100"/>
      <c s="1" r="U100"/>
      <c s="1" r="V100"/>
      <c s="1" r="W100"/>
      <c s="37" r="X100"/>
      <c s="1" r="Y100"/>
      <c s="17" r="Z100"/>
      <c s="37" r="AA100"/>
      <c s="37" r="AB100"/>
      <c s="37" r="AC100"/>
    </row>
    <row r="101">
      <c s="1" r="A101"/>
      <c s="1" r="B101"/>
      <c s="83" r="C101"/>
      <c s="1" r="D101"/>
      <c s="1" r="E101"/>
      <c s="1" r="F101"/>
      <c s="1" r="G101"/>
      <c s="1" r="H101"/>
      <c s="1" r="I101"/>
      <c s="1" r="J101"/>
      <c s="1" r="K101"/>
      <c s="1" r="L101"/>
      <c s="1" r="M101"/>
      <c s="1" r="N101"/>
      <c s="1" r="O101"/>
      <c s="1" r="P101"/>
      <c s="1" r="Q101"/>
      <c s="1" r="R101"/>
      <c s="1" r="S101"/>
      <c s="4" r="T101"/>
      <c s="1" r="U101"/>
      <c s="1" r="V101"/>
      <c s="1" r="W101"/>
      <c s="37" r="X101"/>
      <c s="1" r="Y101"/>
      <c s="17" r="Z101"/>
      <c s="37" r="AA101"/>
      <c s="37" r="AB101"/>
      <c s="37" r="AC101"/>
    </row>
    <row r="102">
      <c s="1" r="A102"/>
      <c s="1" r="B102"/>
      <c s="83" r="C102"/>
      <c s="1" r="D102"/>
      <c s="1" r="E102"/>
      <c s="1" r="F102"/>
      <c s="1" r="G102"/>
      <c s="1" r="H102"/>
      <c s="1" r="I102"/>
      <c s="1" r="J102"/>
      <c s="1" r="K102"/>
      <c s="1" r="L102"/>
      <c s="1" r="M102"/>
      <c s="1" r="N102"/>
      <c s="1" r="O102"/>
      <c s="1" r="P102"/>
      <c s="1" r="Q102"/>
      <c s="1" r="R102"/>
      <c s="1" r="S102"/>
      <c s="4" r="T102"/>
      <c s="1" r="U102"/>
      <c s="1" r="V102"/>
      <c s="1" r="W102"/>
      <c s="37" r="X102"/>
      <c s="1" r="Y102"/>
      <c s="17" r="Z102"/>
      <c s="37" r="AA102"/>
      <c s="37" r="AB102"/>
      <c s="37" r="AC102"/>
    </row>
    <row r="103">
      <c s="1" r="A103"/>
      <c s="1" r="B103"/>
      <c s="83" r="C103"/>
      <c s="1" r="D103"/>
      <c s="1" r="E103"/>
      <c s="1" r="F103"/>
      <c s="1" r="G103"/>
      <c s="1" r="H103"/>
      <c s="1" r="I103"/>
      <c s="1" r="J103"/>
      <c s="1" r="K103"/>
      <c s="1" r="L103"/>
      <c s="1" r="M103"/>
      <c s="1" r="N103"/>
      <c s="1" r="O103"/>
      <c s="1" r="P103"/>
      <c s="1" r="Q103"/>
      <c s="1" r="R103"/>
      <c s="1" r="S103"/>
      <c s="4" r="T103"/>
      <c s="1" r="U103"/>
      <c s="1" r="V103"/>
      <c s="1" r="W103"/>
      <c s="37" r="X103"/>
      <c s="1" r="Y103"/>
      <c s="17" r="Z103"/>
      <c s="37" r="AA103"/>
      <c s="37" r="AB103"/>
      <c s="37" r="AC103"/>
    </row>
    <row r="104">
      <c s="1" r="A104"/>
      <c s="1" r="B104"/>
      <c s="83" r="C104"/>
      <c s="1" r="D104"/>
      <c s="1" r="E104"/>
      <c s="1" r="F104"/>
      <c s="1" r="G104"/>
      <c s="1" r="H104"/>
      <c s="1" r="I104"/>
      <c s="1" r="J104"/>
      <c s="1" r="K104"/>
      <c s="1" r="L104"/>
      <c s="1" r="M104"/>
      <c s="1" r="N104"/>
      <c s="1" r="O104"/>
      <c s="1" r="P104"/>
      <c s="1" r="Q104"/>
      <c s="1" r="R104"/>
      <c s="1" r="S104"/>
      <c s="4" r="T104"/>
      <c s="1" r="U104"/>
      <c s="1" r="V104"/>
      <c s="1" r="W104"/>
      <c s="37" r="X104"/>
      <c s="1" r="Y104"/>
      <c s="17" r="Z104"/>
      <c s="37" r="AA104"/>
      <c s="37" r="AB104"/>
      <c s="37" r="AC104"/>
    </row>
    <row r="105">
      <c s="1" r="A105"/>
      <c s="1" r="B105"/>
      <c s="83" r="C105"/>
      <c s="1" r="D105"/>
      <c s="1" r="E105"/>
      <c s="1" r="F105"/>
      <c s="1" r="G105"/>
      <c s="1" r="H105"/>
      <c s="1" r="I105"/>
      <c s="1" r="J105"/>
      <c s="1" r="K105"/>
      <c s="1" r="L105"/>
      <c s="1" r="M105"/>
      <c s="1" r="N105"/>
      <c s="1" r="O105"/>
      <c s="1" r="P105"/>
      <c s="1" r="Q105"/>
      <c s="1" r="R105"/>
      <c s="1" r="S105"/>
      <c s="4" r="T105"/>
      <c s="1" r="U105"/>
      <c s="1" r="V105"/>
      <c s="1" r="W105"/>
      <c s="37" r="X105"/>
      <c s="1" r="Y105"/>
      <c s="17" r="Z105"/>
      <c s="37" r="AA105"/>
      <c s="37" r="AB105"/>
      <c s="37" r="AC105"/>
    </row>
    <row r="106">
      <c s="1" r="A106"/>
      <c s="1" r="B106"/>
      <c s="83" r="C106"/>
      <c s="1" r="D106"/>
      <c s="1" r="E106"/>
      <c s="1" r="F106"/>
      <c s="1" r="G106"/>
      <c s="1" r="H106"/>
      <c s="1" r="I106"/>
      <c s="1" r="J106"/>
      <c s="1" r="K106"/>
      <c s="1" r="L106"/>
      <c s="1" r="M106"/>
      <c s="1" r="N106"/>
      <c s="1" r="O106"/>
      <c s="1" r="P106"/>
      <c s="1" r="Q106"/>
      <c s="1" r="R106"/>
      <c s="1" r="S106"/>
      <c s="4" r="T106"/>
      <c s="1" r="U106"/>
      <c s="1" r="V106"/>
      <c s="1" r="W106"/>
      <c s="37" r="X106"/>
      <c s="1" r="Y106"/>
      <c s="17" r="Z106"/>
      <c s="37" r="AA106"/>
      <c s="37" r="AB106"/>
      <c s="37" r="AC106"/>
    </row>
    <row r="107">
      <c s="1" r="A107"/>
      <c s="1" r="B107"/>
      <c s="83" r="C107"/>
      <c s="1" r="D107"/>
      <c s="1" r="E107"/>
      <c s="1" r="F107"/>
      <c s="1" r="G107"/>
      <c s="1" r="H107"/>
      <c s="1" r="I107"/>
      <c s="1" r="J107"/>
      <c s="1" r="K107"/>
      <c s="1" r="L107"/>
      <c s="1" r="M107"/>
      <c s="1" r="N107"/>
      <c s="1" r="O107"/>
      <c s="1" r="P107"/>
      <c s="1" r="Q107"/>
      <c s="1" r="R107"/>
      <c s="1" r="S107"/>
      <c s="4" r="T107"/>
      <c s="1" r="U107"/>
      <c s="1" r="V107"/>
      <c s="1" r="W107"/>
      <c s="37" r="X107"/>
      <c s="1" r="Y107"/>
      <c s="17" r="Z107"/>
      <c s="37" r="AA107"/>
      <c s="37" r="AB107"/>
      <c s="37" r="AC107"/>
    </row>
    <row r="108">
      <c s="1" r="A108"/>
      <c s="1" r="B108"/>
      <c s="83" r="C108"/>
      <c s="1" r="D108"/>
      <c s="1" r="E108"/>
      <c s="1" r="F108"/>
      <c s="1" r="G108"/>
      <c s="1" r="H108"/>
      <c s="1" r="I108"/>
      <c s="1" r="J108"/>
      <c s="1" r="K108"/>
      <c s="1" r="L108"/>
      <c s="1" r="M108"/>
      <c s="1" r="N108"/>
      <c s="1" r="O108"/>
      <c s="1" r="P108"/>
      <c s="1" r="Q108"/>
      <c s="1" r="R108"/>
      <c s="1" r="S108"/>
      <c s="4" r="T108"/>
      <c s="1" r="U108"/>
      <c s="1" r="V108"/>
      <c s="1" r="W108"/>
      <c s="37" r="X108"/>
      <c s="1" r="Y108"/>
      <c s="17" r="Z108"/>
      <c s="37" r="AA108"/>
      <c s="37" r="AB108"/>
      <c s="37" r="AC108"/>
    </row>
    <row r="109">
      <c s="1" r="A109"/>
      <c s="1" r="B109"/>
      <c s="83" r="C109"/>
      <c s="1" r="D109"/>
      <c s="1" r="E109"/>
      <c s="1" r="F109"/>
      <c s="1" r="G109"/>
      <c s="1" r="H109"/>
      <c s="1" r="I109"/>
      <c s="1" r="J109"/>
      <c s="1" r="K109"/>
      <c s="1" r="L109"/>
      <c s="1" r="M109"/>
      <c s="1" r="N109"/>
      <c s="1" r="O109"/>
      <c s="1" r="P109"/>
      <c s="1" r="Q109"/>
      <c s="1" r="R109"/>
      <c s="1" r="S109"/>
      <c s="4" r="T109"/>
      <c s="1" r="U109"/>
      <c s="1" r="V109"/>
      <c s="1" r="W109"/>
      <c s="37" r="X109"/>
      <c s="1" r="Y109"/>
      <c s="17" r="Z109"/>
      <c s="37" r="AA109"/>
      <c s="37" r="AB109"/>
      <c s="37" r="AC109"/>
    </row>
    <row r="110">
      <c s="1" r="A110"/>
      <c s="1" r="B110"/>
      <c s="83" r="C110"/>
      <c s="1" r="D110"/>
      <c s="1" r="E110"/>
      <c s="1" r="F110"/>
      <c s="1" r="G110"/>
      <c s="1" r="H110"/>
      <c s="1" r="I110"/>
      <c s="1" r="J110"/>
      <c s="1" r="K110"/>
      <c s="1" r="L110"/>
      <c s="1" r="M110"/>
      <c s="1" r="N110"/>
      <c s="1" r="O110"/>
      <c s="1" r="P110"/>
      <c s="1" r="Q110"/>
      <c s="1" r="R110"/>
      <c s="1" r="S110"/>
      <c s="4" r="T110"/>
      <c s="1" r="U110"/>
      <c s="1" r="V110"/>
      <c s="1" r="W110"/>
      <c s="37" r="X110"/>
      <c s="1" r="Y110"/>
      <c s="17" r="Z110"/>
      <c s="37" r="AA110"/>
      <c s="37" r="AB110"/>
      <c s="37" r="AC110"/>
    </row>
    <row r="111">
      <c s="1" r="A111"/>
      <c s="1" r="B111"/>
      <c s="83" r="C111"/>
      <c s="1" r="D111"/>
      <c s="1" r="E111"/>
      <c s="1" r="F111"/>
      <c s="1" r="G111"/>
      <c s="1" r="H111"/>
      <c s="1" r="I111"/>
      <c s="1" r="J111"/>
      <c s="1" r="K111"/>
      <c s="1" r="L111"/>
      <c s="1" r="M111"/>
      <c s="1" r="N111"/>
      <c s="1" r="O111"/>
      <c s="1" r="P111"/>
      <c s="1" r="Q111"/>
      <c s="1" r="R111"/>
      <c s="1" r="S111"/>
      <c s="4" r="T111"/>
      <c s="1" r="U111"/>
      <c s="1" r="V111"/>
      <c s="1" r="W111"/>
      <c s="37" r="X111"/>
      <c s="1" r="Y111"/>
      <c s="17" r="Z111"/>
      <c s="37" r="AA111"/>
      <c s="37" r="AB111"/>
      <c s="37" r="AC111"/>
    </row>
    <row r="112">
      <c s="1" r="A112"/>
      <c s="1" r="B112"/>
      <c s="83" r="C112"/>
      <c s="1" r="D112"/>
      <c s="1" r="E112"/>
      <c s="1" r="F112"/>
      <c s="1" r="G112"/>
      <c s="1" r="H112"/>
      <c s="1" r="I112"/>
      <c s="1" r="J112"/>
      <c s="1" r="K112"/>
      <c s="1" r="L112"/>
      <c s="1" r="M112"/>
      <c s="1" r="N112"/>
      <c s="1" r="O112"/>
      <c s="1" r="P112"/>
      <c s="1" r="Q112"/>
      <c s="1" r="R112"/>
      <c s="1" r="S112"/>
      <c s="4" r="T112"/>
      <c s="1" r="U112"/>
      <c s="1" r="V112"/>
      <c s="1" r="W112"/>
      <c s="37" r="X112"/>
      <c s="1" r="Y112"/>
      <c s="17" r="Z112"/>
      <c s="37" r="AA112"/>
      <c s="37" r="AB112"/>
      <c s="37" r="AC112"/>
    </row>
    <row r="113">
      <c s="1" r="A113"/>
      <c s="1" r="B113"/>
      <c s="83" r="C113"/>
      <c s="1" r="D113"/>
      <c s="1" r="E113"/>
      <c s="1" r="F113"/>
      <c s="1" r="G113"/>
      <c s="1" r="H113"/>
      <c s="1" r="I113"/>
      <c s="1" r="J113"/>
      <c s="1" r="K113"/>
      <c s="1" r="L113"/>
      <c s="1" r="M113"/>
      <c s="1" r="N113"/>
      <c s="1" r="O113"/>
      <c s="1" r="P113"/>
      <c s="1" r="Q113"/>
      <c s="1" r="R113"/>
      <c s="1" r="S113"/>
      <c s="4" r="T113"/>
      <c s="1" r="U113"/>
      <c s="1" r="V113"/>
      <c s="1" r="W113"/>
      <c s="37" r="X113"/>
      <c s="1" r="Y113"/>
      <c s="17" r="Z113"/>
      <c s="37" r="AA113"/>
      <c s="37" r="AB113"/>
      <c s="37" r="AC113"/>
    </row>
    <row r="114">
      <c s="1" r="A114"/>
      <c s="1" r="B114"/>
      <c s="83" r="C114"/>
      <c s="1" r="D114"/>
      <c s="1" r="E114"/>
      <c s="1" r="F114"/>
      <c s="1" r="G114"/>
      <c s="1" r="H114"/>
      <c s="1" r="I114"/>
      <c s="1" r="J114"/>
      <c s="1" r="K114"/>
      <c s="1" r="L114"/>
      <c s="1" r="M114"/>
      <c s="1" r="N114"/>
      <c s="1" r="O114"/>
      <c s="1" r="P114"/>
      <c s="1" r="Q114"/>
      <c s="1" r="R114"/>
      <c s="1" r="S114"/>
      <c s="4" r="T114"/>
      <c s="1" r="U114"/>
      <c s="1" r="V114"/>
      <c s="1" r="W114"/>
      <c s="37" r="X114"/>
      <c s="1" r="Y114"/>
      <c s="17" r="Z114"/>
      <c s="37" r="AA114"/>
      <c s="37" r="AB114"/>
      <c s="37" r="AC114"/>
    </row>
    <row r="115">
      <c s="1" r="A115"/>
      <c s="1" r="B115"/>
      <c s="83" r="C115"/>
      <c s="1" r="D115"/>
      <c s="1" r="E115"/>
      <c s="1" r="F115"/>
      <c s="1" r="G115"/>
      <c s="1" r="H115"/>
      <c s="1" r="I115"/>
      <c s="1" r="J115"/>
      <c s="1" r="K115"/>
      <c s="1" r="L115"/>
      <c s="1" r="M115"/>
      <c s="1" r="N115"/>
      <c s="1" r="O115"/>
      <c s="1" r="P115"/>
      <c s="1" r="Q115"/>
      <c s="1" r="R115"/>
      <c s="1" r="S115"/>
      <c s="4" r="T115"/>
      <c s="1" r="U115"/>
      <c s="1" r="V115"/>
      <c s="1" r="W115"/>
      <c s="37" r="X115"/>
      <c s="1" r="Y115"/>
      <c s="17" r="Z115"/>
      <c s="37" r="AA115"/>
      <c s="37" r="AB115"/>
      <c s="37" r="AC115"/>
    </row>
    <row r="116">
      <c s="1" r="A116"/>
      <c s="1" r="B116"/>
      <c s="83" r="C116"/>
      <c s="1" r="D116"/>
      <c s="1" r="E116"/>
      <c s="1" r="F116"/>
      <c s="1" r="G116"/>
      <c s="1" r="H116"/>
      <c s="1" r="I116"/>
      <c s="1" r="J116"/>
      <c s="1" r="K116"/>
      <c s="1" r="L116"/>
      <c s="1" r="M116"/>
      <c s="1" r="N116"/>
      <c s="1" r="O116"/>
      <c s="1" r="P116"/>
      <c s="1" r="Q116"/>
      <c s="1" r="R116"/>
      <c s="1" r="S116"/>
      <c s="4" r="T116"/>
      <c s="1" r="U116"/>
      <c s="1" r="V116"/>
      <c s="1" r="W116"/>
      <c s="37" r="X116"/>
      <c s="1" r="Y116"/>
      <c s="17" r="Z116"/>
      <c s="37" r="AA116"/>
      <c s="37" r="AB116"/>
      <c s="37" r="AC116"/>
    </row>
    <row r="117">
      <c s="1" r="A117"/>
      <c s="1" r="B117"/>
      <c s="83" r="C117"/>
      <c s="1" r="D117"/>
      <c s="1" r="E117"/>
      <c s="1" r="F117"/>
      <c s="1" r="G117"/>
      <c s="1" r="H117"/>
      <c s="1" r="I117"/>
      <c s="1" r="J117"/>
      <c s="1" r="K117"/>
      <c s="1" r="L117"/>
      <c s="1" r="M117"/>
      <c s="1" r="N117"/>
      <c s="1" r="O117"/>
      <c s="1" r="P117"/>
      <c s="1" r="Q117"/>
      <c s="1" r="R117"/>
      <c s="1" r="S117"/>
      <c s="4" r="T117"/>
      <c s="1" r="U117"/>
      <c s="1" r="V117"/>
      <c s="1" r="W117"/>
      <c s="37" r="X117"/>
      <c s="1" r="Y117"/>
      <c s="17" r="Z117"/>
      <c s="37" r="AA117"/>
      <c s="37" r="AB117"/>
      <c s="37" r="AC117"/>
    </row>
    <row r="118">
      <c s="1" r="A118"/>
      <c s="1" r="B118"/>
      <c s="83" r="C118"/>
      <c s="1" r="D118"/>
      <c s="1" r="E118"/>
      <c s="1" r="F118"/>
      <c s="1" r="G118"/>
      <c s="1" r="H118"/>
      <c s="1" r="I118"/>
      <c s="1" r="J118"/>
      <c s="1" r="K118"/>
      <c s="1" r="L118"/>
      <c s="1" r="M118"/>
      <c s="1" r="N118"/>
      <c s="1" r="O118"/>
      <c s="1" r="P118"/>
      <c s="1" r="Q118"/>
      <c s="1" r="R118"/>
      <c s="1" r="S118"/>
      <c s="4" r="T118"/>
      <c s="1" r="U118"/>
      <c s="1" r="V118"/>
      <c s="1" r="W118"/>
      <c s="37" r="X118"/>
      <c s="1" r="Y118"/>
      <c s="17" r="Z118"/>
      <c s="37" r="AA118"/>
      <c s="37" r="AB118"/>
      <c s="37" r="AC118"/>
    </row>
    <row r="119">
      <c s="1" r="A119"/>
      <c s="1" r="B119"/>
      <c s="83" r="C119"/>
      <c s="1" r="D119"/>
      <c s="1" r="E119"/>
      <c s="1" r="F119"/>
      <c s="1" r="G119"/>
      <c s="1" r="H119"/>
      <c s="1" r="I119"/>
      <c s="1" r="J119"/>
      <c s="1" r="K119"/>
      <c s="1" r="L119"/>
      <c s="1" r="M119"/>
      <c s="1" r="N119"/>
      <c s="1" r="O119"/>
      <c s="1" r="P119"/>
      <c s="1" r="Q119"/>
      <c s="1" r="R119"/>
      <c s="1" r="S119"/>
      <c s="4" r="T119"/>
      <c s="1" r="U119"/>
      <c s="1" r="V119"/>
      <c s="1" r="W119"/>
      <c s="37" r="X119"/>
      <c s="1" r="Y119"/>
      <c s="17" r="Z119"/>
      <c s="37" r="AA119"/>
      <c s="37" r="AB119"/>
      <c s="37" r="AC119"/>
    </row>
    <row r="120">
      <c s="1" r="A120"/>
      <c s="1" r="B120"/>
      <c s="83" r="C120"/>
      <c s="1" r="D120"/>
      <c s="1" r="E120"/>
      <c s="1" r="F120"/>
      <c s="1" r="G120"/>
      <c s="1" r="H120"/>
      <c s="1" r="I120"/>
      <c s="1" r="J120"/>
      <c s="1" r="K120"/>
      <c s="1" r="L120"/>
      <c s="1" r="M120"/>
      <c s="1" r="N120"/>
      <c s="1" r="O120"/>
      <c s="1" r="P120"/>
      <c s="1" r="Q120"/>
      <c s="1" r="R120"/>
      <c s="1" r="S120"/>
      <c s="4" r="T120"/>
      <c s="1" r="U120"/>
      <c s="1" r="V120"/>
      <c s="1" r="W120"/>
      <c s="37" r="X120"/>
      <c s="1" r="Y120"/>
      <c s="17" r="Z120"/>
      <c s="37" r="AA120"/>
      <c s="37" r="AB120"/>
      <c s="37" r="AC120"/>
    </row>
    <row r="121">
      <c s="1" r="A121"/>
      <c s="1" r="B121"/>
      <c s="83" r="C121"/>
      <c s="1" r="D121"/>
      <c s="1" r="E121"/>
      <c s="1" r="F121"/>
      <c s="1" r="G121"/>
      <c s="1" r="H121"/>
      <c s="1" r="I121"/>
      <c s="1" r="J121"/>
      <c s="1" r="K121"/>
      <c s="1" r="L121"/>
      <c s="1" r="M121"/>
      <c s="1" r="N121"/>
      <c s="1" r="O121"/>
      <c s="1" r="P121"/>
      <c s="1" r="Q121"/>
      <c s="1" r="R121"/>
      <c s="1" r="S121"/>
      <c s="4" r="T121"/>
      <c s="1" r="U121"/>
      <c s="1" r="V121"/>
      <c s="1" r="W121"/>
      <c s="37" r="X121"/>
      <c s="1" r="Y121"/>
      <c s="17" r="Z121"/>
      <c s="37" r="AA121"/>
      <c s="37" r="AB121"/>
      <c s="37" r="AC121"/>
    </row>
    <row r="122">
      <c s="1" r="A122"/>
      <c s="1" r="B122"/>
      <c s="83" r="C122"/>
      <c s="1" r="D122"/>
      <c s="1" r="E122"/>
      <c s="1" r="F122"/>
      <c s="1" r="G122"/>
      <c s="1" r="H122"/>
      <c s="1" r="I122"/>
      <c s="1" r="J122"/>
      <c s="1" r="K122"/>
      <c s="1" r="L122"/>
      <c s="1" r="M122"/>
      <c s="1" r="N122"/>
      <c s="1" r="O122"/>
      <c s="1" r="P122"/>
      <c s="1" r="Q122"/>
      <c s="1" r="R122"/>
      <c s="1" r="S122"/>
      <c s="4" r="T122"/>
      <c s="1" r="U122"/>
      <c s="1" r="V122"/>
      <c s="1" r="W122"/>
      <c s="37" r="X122"/>
      <c s="1" r="Y122"/>
      <c s="17" r="Z122"/>
      <c s="37" r="AA122"/>
      <c s="37" r="AB122"/>
      <c s="37" r="AC122"/>
    </row>
    <row r="123">
      <c s="1" r="A123"/>
      <c s="1" r="B123"/>
      <c s="83" r="C123"/>
      <c s="1" r="D123"/>
      <c s="1" r="E123"/>
      <c s="1" r="F123"/>
      <c s="1" r="G123"/>
      <c s="1" r="H123"/>
      <c s="1" r="I123"/>
      <c s="1" r="J123"/>
      <c s="1" r="K123"/>
      <c s="1" r="L123"/>
      <c s="1" r="M123"/>
      <c s="1" r="N123"/>
      <c s="1" r="O123"/>
      <c s="1" r="P123"/>
      <c s="1" r="Q123"/>
      <c s="1" r="R123"/>
      <c s="1" r="S123"/>
      <c s="4" r="T123"/>
      <c s="1" r="U123"/>
      <c s="1" r="V123"/>
      <c s="1" r="W123"/>
      <c s="37" r="X123"/>
      <c s="1" r="Y123"/>
      <c s="17" r="Z123"/>
      <c s="37" r="AA123"/>
      <c s="37" r="AB123"/>
      <c s="37" r="AC123"/>
    </row>
    <row r="124">
      <c s="1" r="A124"/>
      <c s="1" r="B124"/>
      <c s="83" r="C124"/>
      <c s="1" r="D124"/>
      <c s="1" r="E124"/>
      <c s="1" r="F124"/>
      <c s="1" r="G124"/>
      <c s="1" r="H124"/>
      <c s="1" r="I124"/>
      <c s="1" r="J124"/>
      <c s="1" r="K124"/>
      <c s="1" r="L124"/>
      <c s="1" r="M124"/>
      <c s="1" r="N124"/>
      <c s="1" r="O124"/>
      <c s="1" r="P124"/>
      <c s="1" r="Q124"/>
      <c s="1" r="R124"/>
      <c s="1" r="S124"/>
      <c s="4" r="T124"/>
      <c s="1" r="U124"/>
      <c s="1" r="V124"/>
      <c s="1" r="W124"/>
      <c s="37" r="X124"/>
      <c s="1" r="Y124"/>
      <c s="17" r="Z124"/>
      <c s="37" r="AA124"/>
      <c s="37" r="AB124"/>
      <c s="37" r="AC124"/>
    </row>
    <row r="125">
      <c s="1" r="A125"/>
      <c s="1" r="B125"/>
      <c s="83" r="C125"/>
      <c s="1" r="D125"/>
      <c s="1" r="E125"/>
      <c s="1" r="F125"/>
      <c s="1" r="G125"/>
      <c s="1" r="H125"/>
      <c s="1" r="I125"/>
      <c s="1" r="J125"/>
      <c s="1" r="K125"/>
      <c s="1" r="L125"/>
      <c s="1" r="M125"/>
      <c s="1" r="N125"/>
      <c s="1" r="O125"/>
      <c s="1" r="P125"/>
      <c s="1" r="Q125"/>
      <c s="1" r="R125"/>
      <c s="1" r="S125"/>
      <c s="4" r="T125"/>
      <c s="1" r="U125"/>
      <c s="1" r="V125"/>
      <c s="1" r="W125"/>
      <c s="37" r="X125"/>
      <c s="1" r="Y125"/>
      <c s="17" r="Z125"/>
      <c s="37" r="AA125"/>
      <c s="37" r="AB125"/>
      <c s="37" r="AC125"/>
    </row>
    <row r="126">
      <c s="1" r="A126"/>
      <c s="1" r="B126"/>
      <c s="83" r="C126"/>
      <c s="1" r="D126"/>
      <c s="1" r="E126"/>
      <c s="1" r="F126"/>
      <c s="1" r="G126"/>
      <c s="1" r="H126"/>
      <c s="1" r="I126"/>
      <c s="1" r="J126"/>
      <c s="1" r="K126"/>
      <c s="1" r="L126"/>
      <c s="1" r="M126"/>
      <c s="1" r="N126"/>
      <c s="1" r="O126"/>
      <c s="1" r="P126"/>
      <c s="1" r="Q126"/>
      <c s="1" r="R126"/>
      <c s="1" r="S126"/>
      <c s="4" r="T126"/>
      <c s="1" r="U126"/>
      <c s="1" r="V126"/>
      <c s="1" r="W126"/>
      <c s="37" r="X126"/>
      <c s="1" r="Y126"/>
      <c s="17" r="Z126"/>
      <c s="37" r="AA126"/>
      <c s="37" r="AB126"/>
      <c s="37" r="AC126"/>
    </row>
    <row r="127">
      <c s="1" r="A127"/>
      <c s="1" r="B127"/>
      <c s="83" r="C127"/>
      <c s="1" r="D127"/>
      <c s="1" r="E127"/>
      <c s="1" r="F127"/>
      <c s="1" r="G127"/>
      <c s="1" r="H127"/>
      <c s="1" r="I127"/>
      <c s="1" r="J127"/>
      <c s="1" r="K127"/>
      <c s="1" r="L127"/>
      <c s="1" r="M127"/>
      <c s="1" r="N127"/>
      <c s="1" r="O127"/>
      <c s="1" r="P127"/>
      <c s="1" r="Q127"/>
      <c s="1" r="R127"/>
      <c s="1" r="S127"/>
      <c s="4" r="T127"/>
      <c s="1" r="U127"/>
      <c s="1" r="V127"/>
      <c s="1" r="W127"/>
      <c s="37" r="X127"/>
      <c s="1" r="Y127"/>
      <c s="17" r="Z127"/>
      <c s="37" r="AA127"/>
      <c s="37" r="AB127"/>
      <c s="37" r="AC127"/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F2" ySplit="1.0" xSplit="5.0" activePane="bottomRight" state="frozen"/>
      <selection sqref="F1" activeCell="F1" pane="topRight"/>
      <selection sqref="A2" activeCell="A2" pane="bottomLeft"/>
      <selection sqref="F2" activeCell="F2" pane="bottomRight"/>
    </sheetView>
  </sheetViews>
  <sheetFormatPr customHeight="1" defaultColWidth="17.14" defaultRowHeight="12.75"/>
  <cols>
    <col min="1" customWidth="1" max="1" width="1.86"/>
    <col min="2" customWidth="1" max="2" width="1.43"/>
    <col min="3" customWidth="1" max="3" width="16.29"/>
    <col min="4" customWidth="1" max="4" width="4.86"/>
    <col min="5" customWidth="1" max="5" width="13.29"/>
    <col min="6" customWidth="1" max="8" width="5.0"/>
    <col min="9" customWidth="1" max="13" width="4.71"/>
    <col min="14" customWidth="1" max="14" width="5.29"/>
    <col min="15" customWidth="1" max="15" width="2.71"/>
    <col min="16" customWidth="1" max="16" width="4.86"/>
    <col min="17" customWidth="1" max="17" width="2.86"/>
    <col min="18" customWidth="1" max="18" width="4.43"/>
    <col min="19" customWidth="1" max="19" width="2.57"/>
    <col min="20" customWidth="1" max="20" width="5.14"/>
    <col min="21" customWidth="1" max="21" width="9.86"/>
    <col min="22" customWidth="1" max="22" width="2.29"/>
    <col min="23" customWidth="1" max="23" width="30.71"/>
    <col min="24" customWidth="1" max="24" width="15.71"/>
    <col min="25" customWidth="1" max="25" width="12.29"/>
    <col min="26" customWidth="1" max="26" width="1.86"/>
  </cols>
  <sheetData>
    <row r="1">
      <c t="s" s="15" r="A1">
        <v>0</v>
      </c>
      <c t="s" s="40" r="B1">
        <v>1</v>
      </c>
      <c t="s" s="40" r="C1">
        <v>2</v>
      </c>
      <c t="s" s="40" r="D1">
        <v>3</v>
      </c>
      <c t="s" s="40" r="E1">
        <v>4</v>
      </c>
      <c t="s" s="40" r="F1">
        <v>5</v>
      </c>
      <c t="s" s="40" r="G1">
        <v>6</v>
      </c>
      <c t="s" s="40" r="H1">
        <v>7</v>
      </c>
      <c t="s" s="40" r="I1">
        <v>265</v>
      </c>
      <c t="s" s="40" r="J1">
        <v>266</v>
      </c>
      <c t="s" s="40" r="K1">
        <v>267</v>
      </c>
      <c t="s" s="40" r="L1">
        <v>268</v>
      </c>
      <c t="s" s="40" r="M1">
        <v>269</v>
      </c>
      <c t="s" s="40" r="N1">
        <v>15</v>
      </c>
      <c t="s" s="40" r="O1">
        <v>16</v>
      </c>
      <c t="s" s="40" r="P1">
        <v>17</v>
      </c>
      <c t="s" s="40" r="Q1">
        <v>18</v>
      </c>
      <c t="s" s="40" r="R1">
        <v>19</v>
      </c>
      <c t="s" s="40" r="S1">
        <v>20</v>
      </c>
      <c t="s" s="57" r="T1">
        <v>21</v>
      </c>
      <c t="s" s="40" r="U1">
        <v>22</v>
      </c>
      <c t="s" s="40" r="V1">
        <v>23</v>
      </c>
      <c t="s" s="40" r="W1">
        <v>24</v>
      </c>
      <c t="s" s="40" r="X1">
        <v>25</v>
      </c>
      <c t="str" s="40" r="Y1">
        <f>C1</f>
        <v>ボーダー</v>
      </c>
      <c t="str" s="40" r="Z1">
        <f>A1</f>
        <v>レア</v>
      </c>
      <c s="10" r="AA1"/>
      <c s="10" r="AB1"/>
      <c s="10" r="AC1"/>
    </row>
    <row customHeight="1" r="2" ht="7.5">
      <c t="s" s="72" r="A2">
        <v>26</v>
      </c>
      <c s="84" r="B2">
        <v>15</v>
      </c>
      <c t="s" s="84" r="C2">
        <v>445</v>
      </c>
      <c t="s" s="2" r="D2">
        <v>446</v>
      </c>
      <c t="s" s="2" r="E2">
        <v>447</v>
      </c>
      <c s="41" r="F2">
        <v>4068</v>
      </c>
      <c s="41" r="G2">
        <v>3802</v>
      </c>
      <c s="41" r="H2">
        <v>3513</v>
      </c>
      <c s="41" r="I2"/>
      <c s="41" r="J2"/>
      <c s="41" r="K2"/>
      <c s="41" r="L2"/>
      <c s="41" r="M2"/>
      <c s="41" r="N2"/>
      <c s="41" r="O2">
        <f>N2/B2</f>
        <v>0</v>
      </c>
      <c s="41" r="P2"/>
      <c s="41" r="Q2">
        <f>P2/B2</f>
        <v>0</v>
      </c>
      <c s="41" r="R2"/>
      <c s="41" r="S2">
        <f>R2/B2</f>
        <v>0</v>
      </c>
      <c s="41" r="T2">
        <f>(N2+P2)+R2</f>
        <v>0</v>
      </c>
      <c t="s" s="2" r="U2">
        <v>448</v>
      </c>
      <c t="s" s="2" r="V2">
        <v>449</v>
      </c>
      <c t="s" s="2" r="W2">
        <v>450</v>
      </c>
      <c s="2" r="X2"/>
      <c t="str" s="84" r="Y2">
        <f>C2</f>
        <v>リシス・ブラックモア</v>
      </c>
      <c t="str" s="72" r="Z2">
        <f>A2</f>
        <v>UR</v>
      </c>
      <c s="1" r="AA2"/>
      <c s="1" r="AB2"/>
      <c s="1" r="AC2"/>
    </row>
    <row customHeight="1" r="3" ht="7.5">
      <c t="s" s="72" r="A3">
        <v>26</v>
      </c>
      <c s="84" r="B3">
        <v>15</v>
      </c>
      <c t="s" s="84" r="C3">
        <v>451</v>
      </c>
      <c t="s" s="2" r="D3">
        <v>446</v>
      </c>
      <c t="s" s="2" r="E3">
        <v>452</v>
      </c>
      <c s="41" r="F3"/>
      <c s="41" r="G3"/>
      <c s="41" r="H3"/>
      <c s="41" r="I3">
        <v>8425</v>
      </c>
      <c s="41" r="J3">
        <v>9184</v>
      </c>
      <c s="41" r="K3"/>
      <c s="41" r="L3"/>
      <c s="41" r="M3"/>
      <c s="41" r="N3">
        <v>14257</v>
      </c>
      <c s="41" r="O3">
        <f>N3/B3</f>
        <v>950.466666666667</v>
      </c>
      <c s="41" r="P3">
        <v>13241</v>
      </c>
      <c s="41" r="Q3">
        <f>P3/B3</f>
        <v>882.733333333333</v>
      </c>
      <c s="41" r="R3">
        <v>11968</v>
      </c>
      <c s="41" r="S3">
        <f>R3/B3</f>
        <v>797.866666666667</v>
      </c>
      <c s="41" r="T3">
        <f>(N3+P3)+R3</f>
        <v>39466</v>
      </c>
      <c s="2" r="U3"/>
      <c t="s" s="2" r="V3">
        <v>449</v>
      </c>
      <c t="s" s="2" r="W3">
        <v>453</v>
      </c>
      <c s="2" r="X3"/>
      <c t="str" s="84" r="Y3">
        <f>C3</f>
        <v>フレディー・グレンダワー</v>
      </c>
      <c t="str" s="72" r="Z3">
        <f>A3</f>
        <v>UR</v>
      </c>
      <c s="1" r="AA3"/>
      <c s="1" r="AB3"/>
      <c s="1" r="AC3"/>
    </row>
    <row customHeight="1" r="4" ht="7.5">
      <c t="s" s="72" r="A4">
        <v>26</v>
      </c>
      <c s="84" r="B4">
        <v>15</v>
      </c>
      <c t="s" s="84" r="C4">
        <v>454</v>
      </c>
      <c t="s" s="2" r="D4">
        <v>455</v>
      </c>
      <c t="s" s="2" r="E4">
        <v>301</v>
      </c>
      <c s="41" r="F4">
        <v>4046</v>
      </c>
      <c s="41" r="G4">
        <v>3821</v>
      </c>
      <c s="41" r="H4">
        <v>3494</v>
      </c>
      <c s="41" r="I4"/>
      <c s="41" r="J4"/>
      <c s="41" r="K4"/>
      <c s="41" r="L4"/>
      <c s="41" r="M4"/>
      <c s="41" r="N4"/>
      <c s="41" r="O4">
        <f>N4/B4</f>
        <v>0</v>
      </c>
      <c s="41" r="P4"/>
      <c s="41" r="Q4">
        <f>P4/B4</f>
        <v>0</v>
      </c>
      <c s="41" r="R4"/>
      <c s="41" r="S4">
        <f>R4/B4</f>
        <v>0</v>
      </c>
      <c s="41" r="T4">
        <f>(N4+P4)+R4</f>
        <v>0</v>
      </c>
      <c s="2" r="U4"/>
      <c t="s" s="2" r="V4">
        <v>449</v>
      </c>
      <c t="s" s="2" r="W4">
        <v>302</v>
      </c>
      <c s="2" r="X4"/>
      <c t="str" s="84" r="Y4">
        <f>C4</f>
        <v>エルミ・パルヴィア </v>
      </c>
      <c t="str" s="72" r="Z4">
        <f>A4</f>
        <v>UR</v>
      </c>
      <c s="1" r="AA4"/>
      <c s="1" r="AB4"/>
      <c s="1" r="AC4"/>
    </row>
    <row customHeight="1" r="5" ht="7.5">
      <c t="s" s="72" r="A5">
        <v>26</v>
      </c>
      <c s="84" r="B5">
        <v>12</v>
      </c>
      <c t="s" s="84" r="C5">
        <v>456</v>
      </c>
      <c t="s" s="2" r="D5">
        <v>446</v>
      </c>
      <c t="s" s="2" r="E5">
        <v>457</v>
      </c>
      <c s="41" r="F5"/>
      <c s="41" r="G5"/>
      <c s="41" r="H5"/>
      <c s="41" r="I5"/>
      <c s="41" r="J5"/>
      <c s="41" r="K5"/>
      <c s="41" r="L5"/>
      <c s="41" r="M5"/>
      <c s="41" r="N5"/>
      <c s="41" r="O5">
        <f>N5/B5</f>
        <v>0</v>
      </c>
      <c s="41" r="P5"/>
      <c s="41" r="Q5">
        <f>P5/B5</f>
        <v>0</v>
      </c>
      <c s="41" r="R5"/>
      <c s="41" r="S5">
        <f>R5/B5</f>
        <v>0</v>
      </c>
      <c s="41" r="T5">
        <f>(N5+P5)+R5</f>
        <v>0</v>
      </c>
      <c s="2" r="U5"/>
      <c t="s" s="2" r="V5">
        <v>449</v>
      </c>
      <c t="s" s="2" r="W5">
        <v>458</v>
      </c>
      <c s="2" r="X5"/>
      <c t="str" s="84" r="Y5">
        <f>C5</f>
        <v>ブレちゃん </v>
      </c>
      <c t="str" s="72" r="Z5">
        <f>A5</f>
        <v>UR</v>
      </c>
      <c s="1" r="AA5"/>
      <c s="1" r="AB5"/>
      <c s="1" r="AC5"/>
    </row>
    <row customHeight="1" r="6" ht="7.5">
      <c t="s" s="25" r="A6">
        <v>43</v>
      </c>
      <c s="103" r="B6">
        <v>14</v>
      </c>
      <c t="s" s="103" r="C6">
        <v>459</v>
      </c>
      <c t="s" s="85" r="D6">
        <v>455</v>
      </c>
      <c t="s" s="85" r="E6">
        <v>460</v>
      </c>
      <c s="26" r="F6"/>
      <c s="26" r="G6"/>
      <c s="26" r="H6"/>
      <c s="26" r="I6"/>
      <c s="26" r="J6">
        <v>8531</v>
      </c>
      <c s="26" r="K6"/>
      <c s="26" r="L6"/>
      <c s="26" r="M6">
        <v>12239</v>
      </c>
      <c s="26" r="N6">
        <v>13245</v>
      </c>
      <c s="26" r="O6">
        <f>N6/B6</f>
        <v>946.071428571428</v>
      </c>
      <c s="26" r="P6">
        <v>10809</v>
      </c>
      <c s="26" r="Q6">
        <f>P6/B6</f>
        <v>772.071428571428</v>
      </c>
      <c s="26" r="R6">
        <v>11338</v>
      </c>
      <c s="26" r="S6">
        <f>R6/B6</f>
        <v>809.857142857143</v>
      </c>
      <c s="26" r="T6">
        <f>(N6+P6)+R6</f>
        <v>35392</v>
      </c>
      <c s="85" r="U6"/>
      <c t="s" s="85" r="V6">
        <v>449</v>
      </c>
      <c t="s" s="85" r="W6">
        <v>461</v>
      </c>
      <c s="85" r="X6"/>
      <c t="str" s="103" r="Y6">
        <f>C6</f>
        <v>ヴェロニカ・ブラッドリー</v>
      </c>
      <c t="str" s="25" r="Z6">
        <f>A6</f>
        <v>SR</v>
      </c>
      <c s="1" r="AA6"/>
      <c s="1" r="AB6"/>
      <c s="1" r="AC6"/>
    </row>
    <row customHeight="1" r="7" ht="7.5">
      <c t="s" s="25" r="A7">
        <v>43</v>
      </c>
      <c s="103" r="B7">
        <v>14</v>
      </c>
      <c t="s" s="103" r="C7">
        <v>462</v>
      </c>
      <c t="s" s="85" r="D7">
        <v>446</v>
      </c>
      <c t="s" s="85" r="E7">
        <v>463</v>
      </c>
      <c s="26" r="F7">
        <v>3625</v>
      </c>
      <c s="26" r="G7">
        <v>3424</v>
      </c>
      <c s="26" r="H7">
        <v>3131</v>
      </c>
      <c s="26" r="I7">
        <v>6718</v>
      </c>
      <c s="26" r="J7">
        <v>8275</v>
      </c>
      <c s="26" r="K7">
        <v>9584</v>
      </c>
      <c s="26" r="L7">
        <v>10772</v>
      </c>
      <c s="26" r="M7">
        <v>11871</v>
      </c>
      <c s="26" r="N7">
        <v>12847</v>
      </c>
      <c s="26" r="O7">
        <f>N7/B7</f>
        <v>917.642857142857</v>
      </c>
      <c s="26" r="P7">
        <v>11806</v>
      </c>
      <c s="26" r="Q7">
        <f>P7/B7</f>
        <v>843.285714285714</v>
      </c>
      <c s="26" r="R7">
        <v>10783</v>
      </c>
      <c s="26" r="S7">
        <f>R7/B7</f>
        <v>770.214285714286</v>
      </c>
      <c s="26" r="T7">
        <f>(N7+P7)+R7</f>
        <v>35436</v>
      </c>
      <c t="s" s="85" r="U7">
        <v>49</v>
      </c>
      <c t="s" s="85" r="V7">
        <v>449</v>
      </c>
      <c t="s" s="85" r="W7">
        <v>464</v>
      </c>
      <c s="85" r="X7"/>
      <c t="str" s="103" r="Y7">
        <f>C7</f>
        <v>リリア・シェラザード</v>
      </c>
      <c t="str" s="25" r="Z7">
        <f>A7</f>
        <v>SR</v>
      </c>
      <c s="1" r="AA7"/>
      <c s="1" r="AB7"/>
      <c s="1" r="AC7"/>
    </row>
    <row customHeight="1" r="8" ht="7.5">
      <c t="s" s="25" r="A8">
        <v>43</v>
      </c>
      <c s="103" r="B8">
        <v>14</v>
      </c>
      <c t="s" s="103" r="C8">
        <v>465</v>
      </c>
      <c t="s" s="85" r="D8">
        <v>455</v>
      </c>
      <c t="s" s="85" r="E8">
        <v>466</v>
      </c>
      <c s="26" r="F8"/>
      <c s="26" r="G8"/>
      <c s="26" r="H8"/>
      <c s="26" r="I8"/>
      <c s="26" r="J8"/>
      <c s="26" r="K8"/>
      <c s="26" r="L8"/>
      <c s="26" r="M8"/>
      <c s="26" r="N8">
        <v>13792</v>
      </c>
      <c s="26" r="O8">
        <f>N8/B8</f>
        <v>985.142857142857</v>
      </c>
      <c s="26" r="P8">
        <v>9214</v>
      </c>
      <c s="26" r="Q8">
        <f>P8/B8</f>
        <v>658.142857142857</v>
      </c>
      <c s="26" r="R8">
        <v>11804</v>
      </c>
      <c s="26" r="S8">
        <f>R8/B8</f>
        <v>843.142857142857</v>
      </c>
      <c s="26" r="T8">
        <f>(N8+P8)+R8</f>
        <v>34810</v>
      </c>
      <c t="s" s="85" r="U8">
        <v>53</v>
      </c>
      <c t="s" s="85" r="V8">
        <v>449</v>
      </c>
      <c t="s" s="85" r="W8">
        <v>467</v>
      </c>
      <c s="85" r="X8"/>
      <c t="str" s="103" r="Y8">
        <f>C8</f>
        <v>皇 総司</v>
      </c>
      <c t="str" s="25" r="Z8">
        <f>A8</f>
        <v>SR</v>
      </c>
      <c s="1" r="AA8"/>
      <c s="1" r="AB8"/>
      <c s="1" r="AC8"/>
    </row>
    <row customHeight="1" r="9" ht="7.5">
      <c t="s" s="25" r="A9">
        <v>43</v>
      </c>
      <c s="103" r="B9">
        <v>13</v>
      </c>
      <c t="s" s="103" r="C9">
        <v>468</v>
      </c>
      <c t="s" s="85" r="D9">
        <v>469</v>
      </c>
      <c t="s" s="85" r="E9">
        <v>470</v>
      </c>
      <c s="26" r="F9"/>
      <c s="26" r="G9"/>
      <c s="26" r="H9"/>
      <c s="26" r="I9"/>
      <c s="26" r="J9"/>
      <c s="26" r="K9"/>
      <c s="26" r="L9"/>
      <c s="26" r="M9"/>
      <c s="26" r="N9">
        <v>11855</v>
      </c>
      <c s="26" r="O9">
        <f>N9/B9</f>
        <v>911.923076923077</v>
      </c>
      <c s="26" r="P9">
        <v>10739</v>
      </c>
      <c s="26" r="Q9">
        <f>P9/B9</f>
        <v>826.076923076923</v>
      </c>
      <c s="26" r="R9">
        <v>11032</v>
      </c>
      <c s="26" r="S9">
        <f>R9/B9</f>
        <v>848.615384615385</v>
      </c>
      <c s="26" r="T9">
        <f>(N9+P9)+R9</f>
        <v>33626</v>
      </c>
      <c t="s" s="85" r="U9">
        <v>164</v>
      </c>
      <c t="s" s="85" r="V9">
        <v>449</v>
      </c>
      <c t="s" s="85" r="W9">
        <v>471</v>
      </c>
      <c s="85" r="X9"/>
      <c t="str" s="103" r="Y9">
        <f>C9</f>
        <v>エドガルド・サリバン</v>
      </c>
      <c t="str" s="25" r="Z9">
        <f>A9</f>
        <v>SR</v>
      </c>
      <c s="1" r="AA9"/>
      <c s="1" r="AB9"/>
      <c s="1" r="AC9"/>
    </row>
    <row customHeight="1" r="10" ht="7.5">
      <c t="s" s="25" r="A10">
        <v>43</v>
      </c>
      <c s="103" r="B10">
        <v>13</v>
      </c>
      <c t="s" s="103" r="C10">
        <v>472</v>
      </c>
      <c t="s" s="85" r="D10">
        <v>446</v>
      </c>
      <c t="s" s="85" r="E10">
        <v>473</v>
      </c>
      <c s="26" r="F10"/>
      <c s="26" r="G10"/>
      <c s="26" r="H10"/>
      <c s="26" r="I10">
        <v>6294</v>
      </c>
      <c s="26" r="J10"/>
      <c s="26" r="K10"/>
      <c s="26" r="L10"/>
      <c s="26" r="M10"/>
      <c s="26" r="N10">
        <v>12035</v>
      </c>
      <c s="26" r="O10">
        <f>N10/B10</f>
        <v>925.769230769231</v>
      </c>
      <c s="26" r="P10">
        <v>11179</v>
      </c>
      <c s="26" r="Q10">
        <f>P10/B10</f>
        <v>859.923076923077</v>
      </c>
      <c s="26" r="R10">
        <v>10101</v>
      </c>
      <c s="26" r="S10">
        <f>R10/B10</f>
        <v>777</v>
      </c>
      <c s="26" r="T10">
        <f>(N10+P10)+R10</f>
        <v>33315</v>
      </c>
      <c s="85" r="U10"/>
      <c t="s" s="85" r="V10">
        <v>449</v>
      </c>
      <c t="s" s="85" r="W10">
        <v>474</v>
      </c>
      <c s="85" r="X10"/>
      <c t="str" s="103" r="Y10">
        <f>C10</f>
        <v>ジャン・シーチー</v>
      </c>
      <c t="str" s="25" r="Z10">
        <f>A10</f>
        <v>SR</v>
      </c>
      <c s="1" r="AA10"/>
      <c s="1" r="AB10"/>
      <c s="1" r="AC10"/>
    </row>
    <row customHeight="1" r="11" ht="7.5">
      <c t="s" s="25" r="A11">
        <v>43</v>
      </c>
      <c s="103" r="B11">
        <v>13</v>
      </c>
      <c t="s" s="103" r="C11">
        <v>475</v>
      </c>
      <c t="s" s="85" r="D11">
        <v>455</v>
      </c>
      <c t="s" s="85" r="E11">
        <v>476</v>
      </c>
      <c s="26" r="F11">
        <v>3472</v>
      </c>
      <c s="26" r="G11">
        <v>3177</v>
      </c>
      <c s="26" r="H11">
        <v>2998</v>
      </c>
      <c s="26" r="I11">
        <v>6435</v>
      </c>
      <c s="26" r="J11">
        <v>8217</v>
      </c>
      <c s="26" r="K11"/>
      <c s="26" r="L11"/>
      <c s="26" r="M11"/>
      <c s="26" r="N11"/>
      <c s="26" r="O11">
        <f>N11/B11</f>
        <v>0</v>
      </c>
      <c s="26" r="P11"/>
      <c s="26" r="Q11">
        <f>P11/B11</f>
        <v>0</v>
      </c>
      <c s="26" r="R11"/>
      <c s="26" r="S11">
        <f>R11/B11</f>
        <v>0</v>
      </c>
      <c s="26" r="T11">
        <f>(N11+P11)+R11</f>
        <v>0</v>
      </c>
      <c s="85" r="U11"/>
      <c t="s" s="85" r="V11">
        <v>449</v>
      </c>
      <c t="s" s="85" r="W11">
        <v>477</v>
      </c>
      <c s="85" r="X11"/>
      <c t="str" s="103" r="Y11">
        <f>C11</f>
        <v>ダリア・バラノフスキ</v>
      </c>
      <c t="str" s="25" r="Z11">
        <f>A11</f>
        <v>SR</v>
      </c>
      <c s="1" r="AA11"/>
      <c s="1" r="AB11"/>
      <c s="1" r="AC11"/>
    </row>
    <row customHeight="1" r="12" ht="7.5">
      <c t="s" s="25" r="A12">
        <v>43</v>
      </c>
      <c s="103" r="B12">
        <v>13</v>
      </c>
      <c t="s" s="103" r="C12">
        <v>478</v>
      </c>
      <c t="s" s="85" r="D12">
        <v>469</v>
      </c>
      <c t="s" s="85" r="E12">
        <v>476</v>
      </c>
      <c s="26" r="F12">
        <v>3415</v>
      </c>
      <c s="26" r="G12">
        <v>3226</v>
      </c>
      <c s="26" r="H12">
        <v>2949</v>
      </c>
      <c s="26" r="I12">
        <v>6329</v>
      </c>
      <c s="26" r="J12">
        <v>7432</v>
      </c>
      <c s="26" r="K12"/>
      <c s="26" r="L12"/>
      <c s="26" r="M12"/>
      <c s="26" r="N12">
        <v>11537</v>
      </c>
      <c s="26" r="O12">
        <f>N12/B12</f>
        <v>887.461538461538</v>
      </c>
      <c s="26" r="P12">
        <v>11020</v>
      </c>
      <c s="26" r="Q12">
        <f>P12/B12</f>
        <v>847.692307692308</v>
      </c>
      <c s="26" r="R12">
        <v>10733</v>
      </c>
      <c s="26" r="S12">
        <f>R12/B12</f>
        <v>825.615384615385</v>
      </c>
      <c s="26" r="T12">
        <f>(N12+P12)+R12</f>
        <v>33290</v>
      </c>
      <c s="85" r="U12"/>
      <c t="s" s="85" r="V12">
        <v>449</v>
      </c>
      <c t="s" s="85" r="W12">
        <v>477</v>
      </c>
      <c s="85" r="X12"/>
      <c t="str" s="103" r="Y12">
        <f>C12</f>
        <v>テリー・バーネット</v>
      </c>
      <c t="str" s="25" r="Z12">
        <f>A12</f>
        <v>SR</v>
      </c>
      <c s="1" r="AA12"/>
      <c s="1" r="AB12"/>
      <c s="1" r="AC12"/>
    </row>
    <row customHeight="1" r="13" ht="7.5">
      <c t="s" s="25" r="A13">
        <v>43</v>
      </c>
      <c s="103" r="B13">
        <v>13</v>
      </c>
      <c t="s" s="103" r="C13">
        <v>479</v>
      </c>
      <c t="s" s="85" r="D13">
        <v>446</v>
      </c>
      <c t="s" s="85" r="E13">
        <v>480</v>
      </c>
      <c s="26" r="F13"/>
      <c s="26" r="G13"/>
      <c s="26" r="H13"/>
      <c s="26" r="I13"/>
      <c s="26" r="J13"/>
      <c s="26" r="K13"/>
      <c s="26" r="L13"/>
      <c s="26" r="M13"/>
      <c s="26" r="N13">
        <v>12368</v>
      </c>
      <c s="26" r="O13">
        <f>N13/B13</f>
        <v>951.384615384615</v>
      </c>
      <c s="26" r="P13">
        <v>10899</v>
      </c>
      <c s="26" r="Q13">
        <f>P13/B13</f>
        <v>838.384615384615</v>
      </c>
      <c s="26" r="R13">
        <v>10380</v>
      </c>
      <c s="26" r="S13">
        <f>R13/B13</f>
        <v>798.461538461538</v>
      </c>
      <c s="26" r="T13">
        <f>(N13+P13)+R13</f>
        <v>33647</v>
      </c>
      <c t="s" s="85" r="U13">
        <v>184</v>
      </c>
      <c t="s" s="85" r="V13">
        <v>449</v>
      </c>
      <c t="s" s="85" r="W13">
        <v>481</v>
      </c>
      <c s="85" r="X13"/>
      <c t="str" s="103" r="Y13">
        <f>C13</f>
        <v>レマイオス・ビート</v>
      </c>
      <c t="str" s="25" r="Z13">
        <f>A13</f>
        <v>SR</v>
      </c>
      <c s="1" r="AA13"/>
      <c s="1" r="AB13"/>
      <c s="1" r="AC13"/>
    </row>
    <row customHeight="1" r="14" ht="7.5">
      <c t="s" s="25" r="A14">
        <v>43</v>
      </c>
      <c s="103" r="B14">
        <v>13</v>
      </c>
      <c t="s" s="103" r="C14">
        <v>482</v>
      </c>
      <c t="s" s="85" r="D14">
        <v>469</v>
      </c>
      <c t="s" s="85" r="E14">
        <v>483</v>
      </c>
      <c s="26" r="F14">
        <v>3434</v>
      </c>
      <c s="26" r="G14">
        <v>3209</v>
      </c>
      <c s="26" r="H14">
        <v>2966</v>
      </c>
      <c s="26" r="I14"/>
      <c s="26" r="J14"/>
      <c s="26" r="K14"/>
      <c s="26" r="L14"/>
      <c s="26" r="M14"/>
      <c s="26" r="N14"/>
      <c s="26" r="O14">
        <f>N14/B14</f>
        <v>0</v>
      </c>
      <c s="26" r="P14"/>
      <c s="26" r="Q14">
        <f>P14/B14</f>
        <v>0</v>
      </c>
      <c s="26" r="R14"/>
      <c s="26" r="S14">
        <f>R14/B14</f>
        <v>0</v>
      </c>
      <c s="26" r="T14">
        <f>(N14+P14)+R14</f>
        <v>0</v>
      </c>
      <c s="85" r="U14"/>
      <c t="s" s="85" r="V14">
        <v>449</v>
      </c>
      <c t="s" s="85" r="W14">
        <v>484</v>
      </c>
      <c s="85" r="X14"/>
      <c t="str" s="103" r="Y14">
        <f>C14</f>
        <v>ロベルタ・クアドラード</v>
      </c>
      <c t="str" s="25" r="Z14">
        <f>A14</f>
        <v>SR</v>
      </c>
      <c s="1" r="AA14"/>
      <c s="1" r="AB14"/>
      <c s="1" r="AC14"/>
    </row>
    <row customHeight="1" r="15" ht="7.5">
      <c t="s" s="25" r="A15">
        <v>43</v>
      </c>
      <c s="103" r="B15">
        <v>13</v>
      </c>
      <c t="s" s="103" r="C15">
        <v>485</v>
      </c>
      <c t="s" s="85" r="D15">
        <v>446</v>
      </c>
      <c t="s" s="85" r="E15">
        <v>486</v>
      </c>
      <c s="26" r="F15">
        <v>3453</v>
      </c>
      <c s="26" r="G15">
        <v>3193</v>
      </c>
      <c s="26" r="H15">
        <v>2982</v>
      </c>
      <c s="26" r="I15"/>
      <c s="26" r="J15"/>
      <c s="26" r="K15"/>
      <c s="26" r="L15"/>
      <c s="26" r="M15"/>
      <c s="26" r="N15">
        <v>12237</v>
      </c>
      <c s="26" r="O15">
        <f>N15/B15</f>
        <v>941.307692307692</v>
      </c>
      <c s="26" r="P15">
        <v>11010</v>
      </c>
      <c s="26" r="Q15">
        <f>P15/B15</f>
        <v>846.923076923077</v>
      </c>
      <c s="26" r="R15">
        <v>10272</v>
      </c>
      <c s="26" r="S15">
        <f>R15/B15</f>
        <v>790.153846153846</v>
      </c>
      <c s="26" r="T15">
        <f>(N15+P15)+R15</f>
        <v>33519</v>
      </c>
      <c s="85" r="U15"/>
      <c t="s" s="85" r="V15">
        <v>449</v>
      </c>
      <c t="s" s="85" r="W15">
        <v>487</v>
      </c>
      <c s="85" r="X15"/>
      <c t="str" s="103" r="Y15">
        <f>C15</f>
        <v>綾小路 サチ </v>
      </c>
      <c t="str" s="25" r="Z15">
        <f>A15</f>
        <v>SR</v>
      </c>
      <c s="1" r="AA15"/>
      <c s="1" r="AB15"/>
      <c s="1" r="AC15"/>
    </row>
    <row customHeight="1" r="16" ht="8.25">
      <c t="s" s="25" r="A16">
        <v>43</v>
      </c>
      <c s="103" r="B16">
        <v>12</v>
      </c>
      <c t="s" s="103" r="C16">
        <v>488</v>
      </c>
      <c t="s" s="85" r="D16">
        <v>446</v>
      </c>
      <c t="s" s="85" r="E16">
        <v>489</v>
      </c>
      <c s="26" r="F16">
        <v>3219</v>
      </c>
      <c s="26" r="G16">
        <v>2825</v>
      </c>
      <c s="26" r="H16">
        <v>2780</v>
      </c>
      <c s="26" r="I16"/>
      <c s="26" r="J16"/>
      <c s="26" r="K16"/>
      <c s="26" r="L16"/>
      <c s="26" r="M16"/>
      <c s="26" r="N16">
        <v>11408</v>
      </c>
      <c s="26" r="O16">
        <f>N16/B16</f>
        <v>950.666666666667</v>
      </c>
      <c s="26" r="P16">
        <v>9741</v>
      </c>
      <c s="26" r="Q16">
        <f>P16/B16</f>
        <v>811.75</v>
      </c>
      <c s="26" r="R16">
        <v>9574</v>
      </c>
      <c s="26" r="S16">
        <f>R16/B16</f>
        <v>797.833333333333</v>
      </c>
      <c s="26" r="T16">
        <f>(N16+P16)+R16</f>
        <v>30723</v>
      </c>
      <c s="85" r="U16"/>
      <c t="s" s="85" r="V16">
        <v>449</v>
      </c>
      <c t="s" s="85" r="W16">
        <v>490</v>
      </c>
      <c s="85" r="X16"/>
      <c t="str" s="103" r="Y16">
        <f>C16</f>
        <v>八雲　麻耶</v>
      </c>
      <c t="str" s="25" r="Z16">
        <f>A16</f>
        <v>SR</v>
      </c>
      <c s="1" r="AA16"/>
      <c s="1" r="AB16"/>
      <c s="1" r="AC16"/>
    </row>
    <row customHeight="1" r="17" ht="8.25">
      <c t="s" s="25" r="A17">
        <v>43</v>
      </c>
      <c s="103" r="B17">
        <v>12</v>
      </c>
      <c t="s" s="103" r="C17">
        <v>491</v>
      </c>
      <c t="s" s="85" r="D17">
        <v>455</v>
      </c>
      <c t="s" s="85" r="E17">
        <v>492</v>
      </c>
      <c s="26" r="F17"/>
      <c s="26" r="G17"/>
      <c s="26" r="H17"/>
      <c s="26" r="I17"/>
      <c s="26" r="J17"/>
      <c s="26" r="K17"/>
      <c s="26" r="L17"/>
      <c s="26" r="M17"/>
      <c s="26" r="N17"/>
      <c s="26" r="O17">
        <f>N17/B17</f>
        <v>0</v>
      </c>
      <c s="26" r="P17"/>
      <c s="26" r="Q17">
        <f>P17/B17</f>
        <v>0</v>
      </c>
      <c s="26" r="R17"/>
      <c s="26" r="S17">
        <f>R17/B17</f>
        <v>0</v>
      </c>
      <c s="26" r="T17">
        <f>(N17+P17)+R17</f>
        <v>0</v>
      </c>
      <c s="85" r="U17"/>
      <c t="s" s="85" r="V17">
        <v>449</v>
      </c>
      <c t="s" s="85" r="W17">
        <v>493</v>
      </c>
      <c s="85" r="X17"/>
      <c t="str" s="103" r="Y17">
        <f>C17</f>
        <v>アビー・スカーレット </v>
      </c>
      <c t="str" s="25" r="Z17">
        <f>A17</f>
        <v>SR</v>
      </c>
      <c s="1" r="AA17"/>
      <c s="1" r="AB17"/>
      <c s="1" r="AC17"/>
    </row>
    <row customHeight="1" r="18" ht="7.5">
      <c t="s" s="25" r="A18">
        <v>43</v>
      </c>
      <c s="103" r="B18">
        <v>12</v>
      </c>
      <c t="s" s="103" r="C18">
        <v>494</v>
      </c>
      <c t="s" s="85" r="D18">
        <v>469</v>
      </c>
      <c t="s" s="85" r="E18">
        <v>495</v>
      </c>
      <c s="26" r="F18">
        <v>3168</v>
      </c>
      <c s="26" r="G18">
        <v>2869</v>
      </c>
      <c s="26" r="H18">
        <v>2736</v>
      </c>
      <c s="26" r="I18">
        <v>5871</v>
      </c>
      <c s="26" r="J18">
        <v>6894</v>
      </c>
      <c s="26" r="K18">
        <v>7984</v>
      </c>
      <c s="26" r="L18">
        <v>8974</v>
      </c>
      <c s="26" r="M18"/>
      <c s="26" r="N18"/>
      <c s="26" r="O18">
        <f>N18/B18</f>
        <v>0</v>
      </c>
      <c s="26" r="P18"/>
      <c s="26" r="Q18">
        <f>P18/B18</f>
        <v>0</v>
      </c>
      <c s="26" r="R18"/>
      <c s="26" r="S18">
        <f>R18/B18</f>
        <v>0</v>
      </c>
      <c s="26" r="T18">
        <f>(N18+P18)+R18</f>
        <v>0</v>
      </c>
      <c t="s" s="85" r="U18">
        <v>134</v>
      </c>
      <c t="s" s="85" r="V18">
        <v>449</v>
      </c>
      <c t="s" s="85" r="W18">
        <v>496</v>
      </c>
      <c t="s" s="85" r="X18">
        <v>497</v>
      </c>
      <c t="str" s="103" r="Y18">
        <f>C18</f>
        <v>アリサ・ブレイズ</v>
      </c>
      <c t="str" s="25" r="Z18">
        <f>A18</f>
        <v>SR</v>
      </c>
      <c s="1" r="AA18"/>
      <c s="1" r="AB18"/>
      <c s="1" r="AC18"/>
    </row>
    <row customHeight="1" r="19" ht="7.5">
      <c t="s" s="25" r="A19">
        <v>43</v>
      </c>
      <c s="103" r="B19">
        <v>12</v>
      </c>
      <c t="s" s="103" r="C19">
        <v>498</v>
      </c>
      <c t="s" s="85" r="D19">
        <v>446</v>
      </c>
      <c t="s" s="85" r="E19">
        <v>495</v>
      </c>
      <c s="26" r="F19">
        <v>3117</v>
      </c>
      <c s="26" r="G19">
        <v>2913</v>
      </c>
      <c s="26" r="H19">
        <v>2692</v>
      </c>
      <c s="26" r="I19">
        <v>5777</v>
      </c>
      <c s="26" r="J19">
        <v>7115</v>
      </c>
      <c s="26" r="K19"/>
      <c s="26" r="L19"/>
      <c s="26" r="M19"/>
      <c s="26" r="N19">
        <v>11046</v>
      </c>
      <c s="26" r="O19">
        <f>N19/B19</f>
        <v>920.5</v>
      </c>
      <c s="26" r="P19">
        <v>10044</v>
      </c>
      <c s="26" r="Q19">
        <f>P19/B19</f>
        <v>837</v>
      </c>
      <c s="26" r="R19">
        <v>9271</v>
      </c>
      <c s="26" r="S19">
        <f>R19/B19</f>
        <v>772.583333333333</v>
      </c>
      <c s="26" r="T19">
        <f>(N19+P19)+R19</f>
        <v>30361</v>
      </c>
      <c s="85" r="U19"/>
      <c t="s" s="85" r="V19">
        <v>449</v>
      </c>
      <c t="s" s="85" r="W19">
        <v>496</v>
      </c>
      <c t="s" s="85" r="X19">
        <v>497</v>
      </c>
      <c t="str" s="103" r="Y19">
        <f>C19</f>
        <v>アンジェラ・グローバー</v>
      </c>
      <c t="str" s="25" r="Z19">
        <f>A19</f>
        <v>SR</v>
      </c>
      <c s="1" r="AA19"/>
      <c s="1" r="AB19"/>
      <c s="1" r="AC19"/>
    </row>
    <row customHeight="1" r="20" ht="7.5">
      <c t="s" s="25" r="A20">
        <v>43</v>
      </c>
      <c s="103" r="B20">
        <v>12</v>
      </c>
      <c t="s" s="103" r="C20">
        <v>499</v>
      </c>
      <c t="s" s="85" r="D20">
        <v>469</v>
      </c>
      <c t="s" s="85" r="E20">
        <v>492</v>
      </c>
      <c s="26" r="F20">
        <v>3100</v>
      </c>
      <c s="26" r="G20">
        <v>2928</v>
      </c>
      <c s="26" r="H20">
        <v>2677</v>
      </c>
      <c s="26" r="I20"/>
      <c s="26" r="J20"/>
      <c s="26" r="K20"/>
      <c s="26" r="L20">
        <v>8782</v>
      </c>
      <c s="26" r="M20">
        <v>9678</v>
      </c>
      <c s="26" r="N20">
        <v>10473</v>
      </c>
      <c s="26" r="O20">
        <f>N20/B20</f>
        <v>872.75</v>
      </c>
      <c s="26" r="P20">
        <v>10002</v>
      </c>
      <c s="26" r="Q20">
        <f>P20/B20</f>
        <v>833.5</v>
      </c>
      <c s="26" r="R20">
        <v>9743</v>
      </c>
      <c s="26" r="S20">
        <f>R20/B20</f>
        <v>811.916666666667</v>
      </c>
      <c s="26" r="T20">
        <f>(N20+P20)+R20</f>
        <v>30218</v>
      </c>
      <c t="s" s="85" r="U20">
        <v>500</v>
      </c>
      <c t="s" s="85" r="V20">
        <v>449</v>
      </c>
      <c t="s" s="85" r="W20">
        <v>493</v>
      </c>
      <c s="85" r="X20"/>
      <c t="str" s="103" r="Y20">
        <f>C20</f>
        <v>イリス・ロイナ</v>
      </c>
      <c t="str" s="25" r="Z20">
        <f>A20</f>
        <v>SR</v>
      </c>
      <c s="1" r="AA20"/>
      <c s="1" r="AB20"/>
      <c s="1" r="AC20"/>
    </row>
    <row customHeight="1" r="21" ht="7.5">
      <c t="s" s="25" r="A21">
        <v>43</v>
      </c>
      <c s="103" r="B21">
        <v>12</v>
      </c>
      <c t="s" s="103" r="C21">
        <v>501</v>
      </c>
      <c t="s" s="85" r="D21">
        <v>455</v>
      </c>
      <c t="s" s="85" r="E21">
        <v>502</v>
      </c>
      <c s="26" r="F21">
        <v>3252</v>
      </c>
      <c s="26" r="G21">
        <v>3223</v>
      </c>
      <c s="26" r="H21">
        <v>2242</v>
      </c>
      <c s="26" r="I21">
        <v>5714</v>
      </c>
      <c s="26" r="J21">
        <v>7296</v>
      </c>
      <c s="26" r="K21"/>
      <c s="26" r="L21"/>
      <c s="26" r="M21"/>
      <c s="26" r="N21">
        <v>11327</v>
      </c>
      <c s="26" r="O21">
        <f>N21/B21</f>
        <v>943.916666666667</v>
      </c>
      <c s="26" r="P21">
        <v>9245</v>
      </c>
      <c s="26" r="Q21">
        <f>P21/B21</f>
        <v>770.416666666667</v>
      </c>
      <c s="26" r="R21">
        <v>9692</v>
      </c>
      <c s="26" r="S21">
        <f>R21/B21</f>
        <v>807.666666666667</v>
      </c>
      <c s="26" r="T21">
        <f>(N21+P21)+R21</f>
        <v>30264</v>
      </c>
      <c s="85" r="U21"/>
      <c t="s" s="85" r="V21">
        <v>449</v>
      </c>
      <c t="s" s="85" r="W21">
        <v>503</v>
      </c>
      <c s="85" r="X21"/>
      <c t="str" s="103" r="Y21">
        <f>C21</f>
        <v>イルメロ・オルクロム</v>
      </c>
      <c t="str" s="25" r="Z21">
        <f>A21</f>
        <v>SR</v>
      </c>
      <c s="1" r="AA21"/>
      <c s="1" r="AB21"/>
      <c s="1" r="AC21"/>
    </row>
    <row customHeight="1" r="22" ht="7.5">
      <c t="s" s="25" r="A22">
        <v>43</v>
      </c>
      <c s="103" r="B22">
        <v>12</v>
      </c>
      <c t="s" s="103" r="C22">
        <v>504</v>
      </c>
      <c t="s" s="85" r="D22">
        <v>469</v>
      </c>
      <c t="s" s="85" r="E22">
        <v>505</v>
      </c>
      <c s="26" r="F22"/>
      <c s="26" r="G22"/>
      <c s="26" r="H22"/>
      <c s="26" r="I22">
        <v>5903</v>
      </c>
      <c s="26" r="J22"/>
      <c s="26" r="K22"/>
      <c s="26" r="L22"/>
      <c s="26" r="M22"/>
      <c s="26" r="N22"/>
      <c s="26" r="O22">
        <f>N22/B22</f>
        <v>0</v>
      </c>
      <c s="26" r="P22"/>
      <c s="26" r="Q22">
        <f>P22/B22</f>
        <v>0</v>
      </c>
      <c s="26" r="R22"/>
      <c s="26" r="S22">
        <f>R22/B22</f>
        <v>0</v>
      </c>
      <c s="26" r="T22">
        <f>(N22+P22)+R22</f>
        <v>0</v>
      </c>
      <c s="85" r="U22"/>
      <c t="s" s="85" r="V22">
        <v>449</v>
      </c>
      <c t="s" s="85" r="W22">
        <v>506</v>
      </c>
      <c s="85" r="X22"/>
      <c t="str" s="103" r="Y22">
        <f>C22</f>
        <v>カルロス・ガリアルド</v>
      </c>
      <c t="str" s="25" r="Z22">
        <f>A22</f>
        <v>SR</v>
      </c>
      <c s="1" r="AA22"/>
      <c s="1" r="AB22"/>
      <c s="1" r="AC22"/>
    </row>
    <row customHeight="1" r="23" ht="7.5">
      <c t="s" s="25" r="A23">
        <v>43</v>
      </c>
      <c s="103" r="B23">
        <v>12</v>
      </c>
      <c t="s" s="103" r="C23">
        <v>507</v>
      </c>
      <c t="s" s="85" r="D23">
        <v>469</v>
      </c>
      <c t="s" s="85" r="E23">
        <v>508</v>
      </c>
      <c s="26" r="F23">
        <v>3134</v>
      </c>
      <c s="26" r="G23">
        <v>2898</v>
      </c>
      <c s="26" r="H23">
        <v>2707</v>
      </c>
      <c s="26" r="I23">
        <v>5808</v>
      </c>
      <c s="26" r="J23"/>
      <c s="26" r="K23"/>
      <c s="26" r="L23"/>
      <c s="26" r="M23"/>
      <c s="26" r="N23"/>
      <c s="26" r="O23">
        <f>N23/B23</f>
        <v>0</v>
      </c>
      <c s="26" r="P23"/>
      <c s="26" r="Q23">
        <f>P23/B23</f>
        <v>0</v>
      </c>
      <c s="26" r="R23"/>
      <c s="26" r="S23">
        <f>R23/B23</f>
        <v>0</v>
      </c>
      <c s="26" r="T23">
        <f>(N23+P23)+R23</f>
        <v>0</v>
      </c>
      <c s="85" r="U23"/>
      <c t="s" s="85" r="V23">
        <v>449</v>
      </c>
      <c t="s" s="85" r="W23">
        <v>509</v>
      </c>
      <c s="85" r="X23"/>
      <c t="str" s="103" r="Y23">
        <f>C23</f>
        <v>ジェイソン・コルキス</v>
      </c>
      <c t="str" s="25" r="Z23">
        <f>A23</f>
        <v>SR</v>
      </c>
      <c s="1" r="AA23"/>
      <c s="1" r="AB23"/>
      <c s="1" r="AC23"/>
    </row>
    <row customHeight="1" r="24" ht="7.5">
      <c t="s" s="25" r="A24">
        <v>43</v>
      </c>
      <c s="103" r="B24">
        <v>12</v>
      </c>
      <c t="s" s="103" r="C24">
        <v>510</v>
      </c>
      <c t="s" s="85" r="D24">
        <v>455</v>
      </c>
      <c t="s" s="85" r="E24">
        <v>511</v>
      </c>
      <c s="26" r="F24">
        <v>3151</v>
      </c>
      <c s="26" r="G24">
        <v>2884</v>
      </c>
      <c s="26" r="H24">
        <v>2721</v>
      </c>
      <c s="26" r="I24">
        <v>5840</v>
      </c>
      <c s="26" r="J24">
        <v>7457</v>
      </c>
      <c s="26" r="K24">
        <v>8636</v>
      </c>
      <c s="26" r="L24">
        <v>9707</v>
      </c>
      <c s="26" r="M24"/>
      <c s="26" r="N24"/>
      <c s="26" r="O24">
        <f>N24/B24</f>
        <v>0</v>
      </c>
      <c s="26" r="P24"/>
      <c s="26" r="Q24">
        <f>P24/B24</f>
        <v>0</v>
      </c>
      <c s="26" r="R24"/>
      <c s="26" r="S24">
        <f>R24/B24</f>
        <v>0</v>
      </c>
      <c s="26" r="T24">
        <f>(N24+P24)+R24</f>
        <v>0</v>
      </c>
      <c s="85" r="U24"/>
      <c t="s" s="85" r="V24">
        <v>449</v>
      </c>
      <c t="s" s="85" r="W24">
        <v>512</v>
      </c>
      <c s="85" r="X24"/>
      <c t="str" s="103" r="Y24">
        <f>C24</f>
        <v>ペネロペ・エストラダ</v>
      </c>
      <c t="str" s="25" r="Z24">
        <f>A24</f>
        <v>SR</v>
      </c>
      <c s="1" r="AA24"/>
      <c s="1" r="AB24"/>
      <c s="1" r="AC24"/>
    </row>
    <row customHeight="1" r="25" ht="7.5">
      <c t="s" s="6" r="A25">
        <v>101</v>
      </c>
      <c s="2" r="B25">
        <v>11</v>
      </c>
      <c t="s" s="2" r="C25">
        <v>513</v>
      </c>
      <c t="s" s="2" r="D25">
        <v>469</v>
      </c>
      <c t="s" s="2" r="E25">
        <v>133</v>
      </c>
      <c s="41" r="F25">
        <v>2706</v>
      </c>
      <c s="41" r="G25">
        <v>2603</v>
      </c>
      <c s="41" r="H25">
        <v>2337</v>
      </c>
      <c s="41" r="I25">
        <v>4700</v>
      </c>
      <c s="41" r="J25">
        <v>5519</v>
      </c>
      <c s="41" r="K25">
        <v>6599</v>
      </c>
      <c s="41" r="L25">
        <v>7563</v>
      </c>
      <c s="41" r="M25">
        <v>8444</v>
      </c>
      <c s="41" r="N25">
        <v>9262</v>
      </c>
      <c s="41" r="O25">
        <f>N25/B25</f>
        <v>842</v>
      </c>
      <c s="41" r="P25">
        <v>9008</v>
      </c>
      <c s="41" r="Q25">
        <f>P25/B25</f>
        <v>818.909090909091</v>
      </c>
      <c s="41" r="R25">
        <v>8618</v>
      </c>
      <c s="41" r="S25">
        <f>R25/B25</f>
        <v>783.454545454546</v>
      </c>
      <c s="41" r="T25">
        <f>(N25+P25)+R25</f>
        <v>26888</v>
      </c>
      <c s="2" r="U25"/>
      <c t="s" s="2" r="V25">
        <v>449</v>
      </c>
      <c t="s" s="2" r="W25">
        <v>135</v>
      </c>
      <c s="2" r="X25"/>
      <c t="str" s="2" r="Y25">
        <f>C25</f>
        <v>ロミルダ・ハイネ</v>
      </c>
      <c t="str" s="6" r="Z25">
        <f>A25</f>
        <v>HR</v>
      </c>
      <c s="1" r="AA25"/>
      <c s="1" r="AB25"/>
      <c s="1" r="AC25"/>
    </row>
    <row customHeight="1" r="26" ht="7.5">
      <c t="s" s="6" r="A26">
        <v>101</v>
      </c>
      <c s="2" r="B26">
        <v>11</v>
      </c>
      <c t="s" s="2" r="C26">
        <v>514</v>
      </c>
      <c t="s" s="2" r="D26">
        <v>446</v>
      </c>
      <c t="s" s="2" r="E26">
        <v>515</v>
      </c>
      <c s="41" r="F26">
        <v>2688</v>
      </c>
      <c s="41" r="G26">
        <v>2618</v>
      </c>
      <c s="41" r="H26">
        <v>2322</v>
      </c>
      <c s="41" r="I26"/>
      <c s="41" r="J26"/>
      <c s="41" r="K26"/>
      <c s="41" r="L26"/>
      <c s="41" r="M26"/>
      <c s="41" r="N26"/>
      <c s="41" r="O26">
        <f>N26/B26</f>
        <v>0</v>
      </c>
      <c s="41" r="P26"/>
      <c s="41" r="Q26">
        <f>P26/B26</f>
        <v>0</v>
      </c>
      <c s="41" r="R26"/>
      <c s="41" r="S26">
        <f>R26/B26</f>
        <v>0</v>
      </c>
      <c s="41" r="T26">
        <f>(N26+P26)+R26</f>
        <v>0</v>
      </c>
      <c t="s" s="2" r="U26">
        <v>124</v>
      </c>
      <c t="s" s="2" r="V26">
        <v>449</v>
      </c>
      <c t="s" s="2" r="W26">
        <v>516</v>
      </c>
      <c s="2" r="X26"/>
      <c t="str" s="2" r="Y26">
        <f>C26</f>
        <v>マリヴォンヌ・ロジェ</v>
      </c>
      <c t="str" s="6" r="Z26">
        <f>A26</f>
        <v>HR</v>
      </c>
      <c s="1" r="AA26"/>
      <c s="1" r="AB26"/>
      <c s="1" r="AC26"/>
    </row>
    <row customHeight="1" r="27" ht="7.5">
      <c t="s" s="6" r="A27">
        <v>101</v>
      </c>
      <c s="2" r="B27">
        <v>10</v>
      </c>
      <c t="s" s="2" r="C27">
        <v>517</v>
      </c>
      <c t="s" s="2" r="D27">
        <v>446</v>
      </c>
      <c t="s" s="2" r="E27">
        <v>518</v>
      </c>
      <c s="41" r="F27">
        <v>2430</v>
      </c>
      <c s="41" r="G27">
        <v>2366</v>
      </c>
      <c s="41" r="H27">
        <v>2099</v>
      </c>
      <c s="41" r="I27"/>
      <c s="41" r="J27"/>
      <c s="41" r="K27"/>
      <c s="41" r="L27"/>
      <c s="41" r="M27">
        <v>7954</v>
      </c>
      <c s="41" r="N27">
        <v>8725</v>
      </c>
      <c s="41" r="O27">
        <f>N27/B27</f>
        <v>872.5</v>
      </c>
      <c s="41" r="P27">
        <v>8265</v>
      </c>
      <c s="41" r="Q27">
        <f>P27/B27</f>
        <v>826.5</v>
      </c>
      <c s="41" r="R27">
        <v>7324</v>
      </c>
      <c s="41" r="S27">
        <f>R27/B27</f>
        <v>732.4</v>
      </c>
      <c s="41" r="T27">
        <f>(N27+P27)+R27</f>
        <v>24314</v>
      </c>
      <c s="2" r="U27"/>
      <c t="s" s="2" r="V27">
        <v>449</v>
      </c>
      <c t="s" s="2" r="W27">
        <v>519</v>
      </c>
      <c s="2" r="X27"/>
      <c t="str" s="2" r="Y27">
        <f>C27</f>
        <v>アリアーネ・ナイト</v>
      </c>
      <c t="str" s="6" r="Z27">
        <f>A27</f>
        <v>HR</v>
      </c>
      <c s="1" r="AA27"/>
      <c s="1" r="AB27"/>
      <c s="1" r="AC27"/>
    </row>
    <row customHeight="1" r="28" ht="7.5">
      <c t="s" s="6" r="A28">
        <v>101</v>
      </c>
      <c s="2" r="B28">
        <v>10</v>
      </c>
      <c t="s" s="2" r="C28">
        <v>520</v>
      </c>
      <c t="s" s="2" r="D28">
        <v>455</v>
      </c>
      <c t="s" s="2" r="E28">
        <v>521</v>
      </c>
      <c s="41" r="F28">
        <v>2446</v>
      </c>
      <c s="41" r="G28">
        <v>2352</v>
      </c>
      <c s="41" r="H28">
        <v>2113</v>
      </c>
      <c s="41" r="I28"/>
      <c s="41" r="J28"/>
      <c s="41" r="K28"/>
      <c s="41" r="L28"/>
      <c s="41" r="M28"/>
      <c s="41" r="N28">
        <v>9105</v>
      </c>
      <c s="41" r="O28">
        <f>N28/B28</f>
        <v>910.5</v>
      </c>
      <c s="41" r="P28">
        <v>7486</v>
      </c>
      <c s="41" r="Q28">
        <f>P28/B28</f>
        <v>748.6</v>
      </c>
      <c s="41" r="R28">
        <v>7794</v>
      </c>
      <c s="41" r="S28">
        <f>R28/B28</f>
        <v>779.4</v>
      </c>
      <c s="41" r="T28">
        <f>(N28+P28)+R28</f>
        <v>24385</v>
      </c>
      <c s="2" r="U28"/>
      <c t="s" s="2" r="V28">
        <v>449</v>
      </c>
      <c t="s" s="2" r="W28">
        <v>522</v>
      </c>
      <c s="2" r="X28"/>
      <c t="str" s="2" r="Y28">
        <f>C28</f>
        <v>クリシュナ・ジャハーン</v>
      </c>
      <c t="str" s="6" r="Z28">
        <f>A28</f>
        <v>HR</v>
      </c>
      <c s="1" r="AA28"/>
      <c s="1" r="AB28"/>
      <c s="1" r="AC28"/>
    </row>
    <row customHeight="1" r="29" ht="7.5">
      <c t="s" s="6" r="A29">
        <v>101</v>
      </c>
      <c s="2" r="B29">
        <v>10</v>
      </c>
      <c t="s" s="2" r="C29">
        <v>523</v>
      </c>
      <c t="s" s="2" r="D29">
        <v>455</v>
      </c>
      <c t="s" s="2" r="E29">
        <v>524</v>
      </c>
      <c s="41" r="F29">
        <v>2528</v>
      </c>
      <c s="41" r="G29">
        <v>2282</v>
      </c>
      <c s="41" r="H29">
        <v>2183</v>
      </c>
      <c s="41" r="I29"/>
      <c s="41" r="J29"/>
      <c s="41" r="K29"/>
      <c s="41" r="L29"/>
      <c s="41" r="M29"/>
      <c s="41" r="N29">
        <v>9410</v>
      </c>
      <c s="41" r="O29">
        <f>N29/B29</f>
        <v>941</v>
      </c>
      <c s="41" r="P29">
        <v>7263</v>
      </c>
      <c s="41" r="Q29">
        <f>P29/B29</f>
        <v>726.3</v>
      </c>
      <c s="41" r="R29">
        <v>8052</v>
      </c>
      <c s="41" r="S29">
        <f>R29/B29</f>
        <v>805.2</v>
      </c>
      <c s="41" r="T29">
        <f>(N29+P29)+R29</f>
        <v>24725</v>
      </c>
      <c t="s" s="2" r="U29">
        <v>184</v>
      </c>
      <c t="s" s="2" r="V29">
        <v>449</v>
      </c>
      <c t="s" s="2" r="W29">
        <v>525</v>
      </c>
      <c s="2" r="X29"/>
      <c t="str" s="2" r="Y29">
        <f>C29</f>
        <v>クリプトン・リーブス</v>
      </c>
      <c t="str" s="6" r="Z29">
        <f>A29</f>
        <v>HR</v>
      </c>
      <c s="1" r="AA29"/>
      <c s="1" r="AB29"/>
      <c s="1" r="AC29"/>
    </row>
    <row customHeight="1" r="30" ht="7.5">
      <c t="s" s="6" r="A30">
        <v>101</v>
      </c>
      <c s="2" r="B30">
        <v>10</v>
      </c>
      <c t="s" s="2" r="C30">
        <v>526</v>
      </c>
      <c t="s" s="2" r="D30">
        <v>455</v>
      </c>
      <c t="s" s="2" r="E30">
        <v>527</v>
      </c>
      <c s="41" r="F30"/>
      <c s="41" r="G30"/>
      <c s="41" r="H30"/>
      <c s="41" r="I30"/>
      <c s="41" r="J30"/>
      <c s="41" r="K30"/>
      <c s="41" r="L30"/>
      <c s="41" r="M30">
        <v>8467</v>
      </c>
      <c s="41" r="N30"/>
      <c s="41" r="O30">
        <f>N30/B30</f>
        <v>0</v>
      </c>
      <c s="41" r="P30"/>
      <c s="41" r="Q30">
        <f>P30/B30</f>
        <v>0</v>
      </c>
      <c s="41" r="R30"/>
      <c s="41" r="S30">
        <f>R30/B30</f>
        <v>0</v>
      </c>
      <c s="41" r="T30">
        <f>(N30+P30)+R30</f>
        <v>0</v>
      </c>
      <c t="s" s="2" r="U30">
        <v>41</v>
      </c>
      <c t="s" s="2" r="V30">
        <v>449</v>
      </c>
      <c t="s" s="2" r="W30">
        <v>528</v>
      </c>
      <c s="2" r="X30"/>
      <c t="str" s="2" r="Y30">
        <f>C30</f>
        <v>ステラ・オルムステッド</v>
      </c>
      <c t="str" s="6" r="Z30">
        <f>A30</f>
        <v>HR</v>
      </c>
      <c s="1" r="AA30"/>
      <c s="1" r="AB30"/>
      <c s="1" r="AC30"/>
    </row>
    <row customHeight="1" r="31" ht="7.5">
      <c t="s" s="6" r="A31">
        <v>101</v>
      </c>
      <c s="2" r="B31">
        <v>10</v>
      </c>
      <c t="s" s="2" r="C31">
        <v>529</v>
      </c>
      <c t="s" s="2" r="D31">
        <v>446</v>
      </c>
      <c t="s" s="2" r="E31">
        <v>530</v>
      </c>
      <c s="41" r="F31">
        <v>2544</v>
      </c>
      <c s="41" r="G31">
        <v>2268</v>
      </c>
      <c s="41" r="H31">
        <v>2197</v>
      </c>
      <c s="41" r="I31"/>
      <c s="41" r="J31"/>
      <c s="41" r="K31"/>
      <c s="41" r="L31"/>
      <c s="41" r="M31"/>
      <c s="41" r="N31">
        <v>9134</v>
      </c>
      <c s="41" r="O31">
        <f>N31/B31</f>
        <v>913.4</v>
      </c>
      <c s="41" r="P31">
        <v>7923</v>
      </c>
      <c s="41" r="Q31">
        <f>P31/B31</f>
        <v>792.3</v>
      </c>
      <c s="41" r="R31">
        <v>7666</v>
      </c>
      <c s="41" r="S31">
        <f>R31/B31</f>
        <v>766.6</v>
      </c>
      <c s="41" r="T31">
        <f>(N31+P31)+R31</f>
        <v>24723</v>
      </c>
      <c t="s" s="2" r="U31">
        <v>70</v>
      </c>
      <c t="s" s="2" r="V31">
        <v>449</v>
      </c>
      <c t="s" s="2" r="W31">
        <v>531</v>
      </c>
      <c s="2" r="X31"/>
      <c t="str" s="2" r="Y31">
        <f>C31</f>
        <v>セシル・デカルト</v>
      </c>
      <c t="str" s="6" r="Z31">
        <f>A31</f>
        <v>HR</v>
      </c>
      <c s="1" r="AA31"/>
      <c s="1" r="AB31"/>
      <c s="1" r="AC31"/>
    </row>
    <row customHeight="1" r="32" ht="7.5">
      <c t="s" s="6" r="A32">
        <v>101</v>
      </c>
      <c s="2" r="B32">
        <v>10</v>
      </c>
      <c t="s" s="2" r="C32">
        <v>532</v>
      </c>
      <c t="s" s="2" r="D32">
        <v>469</v>
      </c>
      <c t="s" s="2" r="E32">
        <v>515</v>
      </c>
      <c s="41" r="F32">
        <v>2561</v>
      </c>
      <c s="41" r="G32">
        <v>2254</v>
      </c>
      <c s="41" r="H32">
        <v>2211</v>
      </c>
      <c s="41" r="I32"/>
      <c s="41" r="J32"/>
      <c s="41" r="K32"/>
      <c s="41" r="L32"/>
      <c s="41" r="M32"/>
      <c s="41" r="N32"/>
      <c s="41" r="O32">
        <f>N32/B32</f>
        <v>0</v>
      </c>
      <c s="41" r="P32"/>
      <c s="41" r="Q32">
        <f>P32/B32</f>
        <v>0</v>
      </c>
      <c s="41" r="R32"/>
      <c s="41" r="S32">
        <f>R32/B32</f>
        <v>0</v>
      </c>
      <c s="41" r="T32">
        <f>(N32+P32)+R32</f>
        <v>0</v>
      </c>
      <c s="2" r="U32"/>
      <c t="s" s="2" r="V32">
        <v>449</v>
      </c>
      <c t="s" s="2" r="W32">
        <v>516</v>
      </c>
      <c s="2" r="X32"/>
      <c t="str" s="2" r="Y32">
        <f>C32</f>
        <v>ティナ・バークリー</v>
      </c>
      <c t="str" s="6" r="Z32">
        <f>A32</f>
        <v>HR</v>
      </c>
      <c s="1" r="AA32"/>
      <c s="1" r="AB32"/>
      <c s="1" r="AC32"/>
    </row>
    <row customHeight="1" r="33" ht="7.5">
      <c t="s" s="6" r="A33">
        <v>101</v>
      </c>
      <c s="2" r="B33">
        <v>10</v>
      </c>
      <c t="s" s="2" r="C33">
        <v>533</v>
      </c>
      <c t="s" s="2" r="D33">
        <v>469</v>
      </c>
      <c t="s" s="2" r="E33">
        <v>534</v>
      </c>
      <c s="41" r="F33">
        <v>2512</v>
      </c>
      <c s="41" r="G33">
        <v>2296</v>
      </c>
      <c s="41" r="H33">
        <v>2169</v>
      </c>
      <c s="41" r="I33"/>
      <c s="41" r="J33"/>
      <c s="41" r="K33"/>
      <c s="41" r="L33"/>
      <c s="41" r="M33"/>
      <c s="41" r="N33"/>
      <c s="41" r="O33">
        <f>N33/B33</f>
        <v>0</v>
      </c>
      <c s="41" r="P33"/>
      <c s="41" r="Q33">
        <f>P33/B33</f>
        <v>0</v>
      </c>
      <c s="41" r="R33"/>
      <c s="41" r="S33">
        <f>R33/B33</f>
        <v>0</v>
      </c>
      <c s="41" r="T33">
        <f>(N33+P33)+R33</f>
        <v>0</v>
      </c>
      <c s="2" r="U33"/>
      <c t="s" s="2" r="V33">
        <v>449</v>
      </c>
      <c t="s" s="2" r="W33">
        <v>535</v>
      </c>
      <c s="2" r="X33"/>
      <c t="str" s="2" r="Y33">
        <f>C33</f>
        <v>デメトリオ・バルトルッチ</v>
      </c>
      <c t="str" s="6" r="Z33">
        <f>A33</f>
        <v>HR</v>
      </c>
      <c s="1" r="AA33"/>
      <c s="1" r="AB33"/>
      <c s="1" r="AC33"/>
    </row>
    <row customHeight="1" r="34" ht="7.5">
      <c t="s" s="6" r="A34">
        <v>101</v>
      </c>
      <c s="2" r="B34">
        <v>10</v>
      </c>
      <c t="s" s="2" r="C34">
        <v>536</v>
      </c>
      <c t="s" s="2" r="D34">
        <v>446</v>
      </c>
      <c t="s" s="2" r="E34">
        <v>537</v>
      </c>
      <c s="41" r="F34">
        <v>2463</v>
      </c>
      <c s="41" r="G34">
        <v>2338</v>
      </c>
      <c s="41" r="H34">
        <v>2127</v>
      </c>
      <c s="41" r="I34">
        <v>4278</v>
      </c>
      <c s="41" r="J34">
        <v>5269</v>
      </c>
      <c s="41" r="K34">
        <v>6301</v>
      </c>
      <c s="41" r="L34"/>
      <c s="41" r="M34"/>
      <c s="41" r="N34">
        <v>8843</v>
      </c>
      <c s="41" r="O34">
        <f>N34/B34</f>
        <v>884.3</v>
      </c>
      <c s="41" r="P34">
        <v>8168</v>
      </c>
      <c s="41" r="Q34">
        <f>P34/B34</f>
        <v>816.8</v>
      </c>
      <c s="41" r="R34">
        <v>7422</v>
      </c>
      <c s="41" r="S34">
        <f>R34/B34</f>
        <v>742.2</v>
      </c>
      <c s="41" r="T34">
        <f>(N34+P34)+R34</f>
        <v>24433</v>
      </c>
      <c s="2" r="U34"/>
      <c t="s" s="2" r="V34">
        <v>449</v>
      </c>
      <c t="s" s="2" r="W34">
        <v>538</v>
      </c>
      <c s="2" r="X34"/>
      <c t="str" s="2" r="Y34">
        <f>C34</f>
        <v>リリアン・フランクス</v>
      </c>
      <c t="str" s="6" r="Z34">
        <f>A34</f>
        <v>HR</v>
      </c>
      <c s="1" r="AA34"/>
      <c s="1" r="AB34"/>
      <c s="1" r="AC34"/>
    </row>
    <row customHeight="1" r="35" ht="7.5">
      <c t="s" s="6" r="A35">
        <v>101</v>
      </c>
      <c s="2" r="B35">
        <v>10</v>
      </c>
      <c t="s" s="2" r="C35">
        <v>539</v>
      </c>
      <c t="s" s="2" r="D35">
        <v>469</v>
      </c>
      <c t="s" s="2" r="E35">
        <v>540</v>
      </c>
      <c s="41" r="F35">
        <v>2479</v>
      </c>
      <c s="41" r="G35">
        <v>2324</v>
      </c>
      <c s="41" r="H35">
        <v>2141</v>
      </c>
      <c s="41" r="I35"/>
      <c s="41" r="J35"/>
      <c s="41" r="K35"/>
      <c s="41" r="L35">
        <v>6929</v>
      </c>
      <c s="41" r="M35">
        <v>7736</v>
      </c>
      <c s="41" r="N35">
        <v>8485</v>
      </c>
      <c s="41" r="O35">
        <f>N35/B35</f>
        <v>848.5</v>
      </c>
      <c s="41" r="P35">
        <v>8043</v>
      </c>
      <c s="41" r="Q35">
        <f>P35/B35</f>
        <v>804.3</v>
      </c>
      <c s="41" r="R35">
        <v>7895</v>
      </c>
      <c s="41" r="S35">
        <f>R35/B35</f>
        <v>789.5</v>
      </c>
      <c s="41" r="T35">
        <f>(N35+P35)+R35</f>
        <v>24423</v>
      </c>
      <c s="2" r="U35"/>
      <c t="s" s="2" r="V35">
        <v>449</v>
      </c>
      <c t="s" s="2" r="W35">
        <v>541</v>
      </c>
      <c s="2" r="X35"/>
      <c t="str" s="2" r="Y35">
        <f>C35</f>
        <v>リリー・フェラー</v>
      </c>
      <c t="str" s="6" r="Z35">
        <f>A35</f>
        <v>HR</v>
      </c>
      <c s="1" r="AA35"/>
      <c s="1" r="AB35"/>
      <c s="1" r="AC35"/>
    </row>
    <row customHeight="1" r="36" ht="7.5">
      <c t="s" s="6" r="A36">
        <v>101</v>
      </c>
      <c s="2" r="B36">
        <v>9</v>
      </c>
      <c t="s" s="2" r="C36">
        <v>542</v>
      </c>
      <c t="s" s="2" r="D36">
        <v>469</v>
      </c>
      <c t="s" s="2" r="E36">
        <v>543</v>
      </c>
      <c s="41" r="F36"/>
      <c s="41" r="G36"/>
      <c s="41" r="H36"/>
      <c s="41" r="I36"/>
      <c s="41" r="J36"/>
      <c s="41" r="K36"/>
      <c s="41" r="L36"/>
      <c s="41" r="M36"/>
      <c s="41" r="N36"/>
      <c s="41" r="O36">
        <f>N36/B36</f>
        <v>0</v>
      </c>
      <c s="41" r="P36"/>
      <c s="41" r="Q36">
        <f>P36/B36</f>
        <v>0</v>
      </c>
      <c s="41" r="R36"/>
      <c s="41" r="S36">
        <f>R36/B36</f>
        <v>0</v>
      </c>
      <c s="41" r="T36">
        <f>(N36+P36)+R36</f>
        <v>0</v>
      </c>
      <c s="2" r="U36"/>
      <c t="s" s="2" r="V36">
        <v>449</v>
      </c>
      <c t="s" s="2" r="W36">
        <v>544</v>
      </c>
      <c s="2" r="X36"/>
      <c t="str" s="2" r="Y36">
        <f>C36</f>
        <v>イゴール・カサエフ </v>
      </c>
      <c t="str" s="6" r="Z36">
        <f>A36</f>
        <v>HR</v>
      </c>
      <c s="1" r="AA36"/>
      <c s="1" r="AB36"/>
      <c s="1" r="AC36"/>
    </row>
    <row customHeight="1" r="37" ht="7.5">
      <c t="s" s="6" r="A37">
        <v>101</v>
      </c>
      <c s="2" r="B37">
        <v>9</v>
      </c>
      <c t="s" s="2" r="C37">
        <v>545</v>
      </c>
      <c t="s" s="2" r="D37">
        <v>469</v>
      </c>
      <c t="s" s="2" r="E37">
        <v>546</v>
      </c>
      <c s="41" r="F37">
        <v>2303</v>
      </c>
      <c s="41" r="G37">
        <v>2001</v>
      </c>
      <c s="41" r="H37">
        <v>1989</v>
      </c>
      <c s="41" r="I37"/>
      <c s="41" r="J37"/>
      <c s="41" r="K37"/>
      <c s="41" r="L37"/>
      <c s="41" r="M37"/>
      <c s="41" r="N37"/>
      <c s="41" r="O37">
        <f>N37/B37</f>
        <v>0</v>
      </c>
      <c s="41" r="P37"/>
      <c s="41" r="Q37">
        <f>P37/B37</f>
        <v>0</v>
      </c>
      <c s="41" r="R37"/>
      <c s="41" r="S37">
        <f>R37/B37</f>
        <v>0</v>
      </c>
      <c s="41" r="T37">
        <f>(N37+P37)+R37</f>
        <v>0</v>
      </c>
      <c s="2" r="U37"/>
      <c t="s" s="2" r="V37">
        <v>449</v>
      </c>
      <c t="s" s="2" r="W37">
        <v>547</v>
      </c>
      <c s="2" r="X37"/>
      <c t="str" s="2" r="Y37">
        <f>C37</f>
        <v>ヴィクラム・シン</v>
      </c>
      <c t="str" s="6" r="Z37">
        <f>A37</f>
        <v>HR</v>
      </c>
      <c s="1" r="AA37"/>
      <c s="1" r="AB37"/>
      <c s="1" r="AC37"/>
    </row>
    <row customHeight="1" r="38" ht="7.5">
      <c t="s" s="6" r="A38">
        <v>101</v>
      </c>
      <c s="2" r="B38">
        <v>9</v>
      </c>
      <c t="s" s="2" r="C38">
        <v>548</v>
      </c>
      <c t="s" s="2" r="D38">
        <v>469</v>
      </c>
      <c t="s" s="2" r="E38">
        <v>515</v>
      </c>
      <c s="41" r="F38">
        <v>2274</v>
      </c>
      <c s="41" r="G38">
        <v>2027</v>
      </c>
      <c s="41" r="H38">
        <v>1964</v>
      </c>
      <c s="41" r="I38"/>
      <c s="41" r="J38"/>
      <c s="41" r="K38"/>
      <c s="41" r="L38"/>
      <c s="41" r="M38"/>
      <c s="41" r="N38">
        <v>7784</v>
      </c>
      <c s="41" r="O38">
        <f>N38/B38</f>
        <v>864.888888888889</v>
      </c>
      <c s="41" r="P38">
        <v>7015</v>
      </c>
      <c s="41" r="Q38">
        <f>P38/B38</f>
        <v>779.444444444444</v>
      </c>
      <c s="41" r="R38">
        <v>7242</v>
      </c>
      <c s="41" r="S38">
        <f>R38/B38</f>
        <v>804.666666666667</v>
      </c>
      <c s="41" r="T38">
        <f>(N38+P38)+R38</f>
        <v>22041</v>
      </c>
      <c t="s" s="2" r="U38">
        <v>549</v>
      </c>
      <c t="s" s="2" r="V38">
        <v>449</v>
      </c>
      <c t="s" s="2" r="W38">
        <v>516</v>
      </c>
      <c s="2" r="X38"/>
      <c t="str" s="2" r="Y38">
        <f>C38</f>
        <v>エルネスタ・レイバ</v>
      </c>
      <c t="str" s="6" r="Z38">
        <f>A38</f>
        <v>HR</v>
      </c>
      <c s="1" r="AA38"/>
      <c s="1" r="AB38"/>
      <c s="1" r="AC38"/>
    </row>
    <row customHeight="1" r="39" ht="7.5">
      <c t="s" s="6" r="A39">
        <v>101</v>
      </c>
      <c s="2" r="B39">
        <v>9</v>
      </c>
      <c t="s" s="2" r="C39">
        <v>550</v>
      </c>
      <c t="s" s="2" r="D39">
        <v>446</v>
      </c>
      <c t="s" s="2" r="E39">
        <v>183</v>
      </c>
      <c s="41" r="F39">
        <v>2215</v>
      </c>
      <c s="41" r="G39">
        <v>2077</v>
      </c>
      <c s="41" r="H39">
        <v>1913</v>
      </c>
      <c s="41" r="I39"/>
      <c s="41" r="J39"/>
      <c s="41" r="K39"/>
      <c s="41" r="L39"/>
      <c s="41" r="M39"/>
      <c s="41" r="N39">
        <v>7953</v>
      </c>
      <c s="41" r="O39">
        <f>N39/B39</f>
        <v>883.666666666667</v>
      </c>
      <c s="41" r="P39">
        <v>7256</v>
      </c>
      <c s="41" r="Q39">
        <f>P39/B39</f>
        <v>806.222222222222</v>
      </c>
      <c s="41" r="R39">
        <v>6675</v>
      </c>
      <c s="41" r="S39">
        <f>R39/B39</f>
        <v>741.666666666667</v>
      </c>
      <c s="41" r="T39">
        <f>(N39+P39)+R39</f>
        <v>21884</v>
      </c>
      <c s="2" r="U39"/>
      <c t="s" s="2" r="V39">
        <v>449</v>
      </c>
      <c t="s" s="2" r="W39">
        <v>185</v>
      </c>
      <c s="2" r="X39"/>
      <c t="str" s="2" r="Y39">
        <f>C39</f>
        <v>オスカル・フェーゲライン</v>
      </c>
      <c t="str" s="6" r="Z39">
        <f>A39</f>
        <v>HR</v>
      </c>
      <c s="1" r="AA39"/>
      <c s="1" r="AB39"/>
      <c s="1" r="AC39"/>
    </row>
    <row customHeight="1" r="40" ht="7.5">
      <c t="s" s="6" r="A40">
        <v>101</v>
      </c>
      <c s="2" r="B40">
        <v>9</v>
      </c>
      <c t="s" s="2" r="C40">
        <v>551</v>
      </c>
      <c t="s" s="2" r="D40">
        <v>455</v>
      </c>
      <c t="s" s="2" r="E40">
        <v>552</v>
      </c>
      <c s="41" r="F40"/>
      <c s="41" r="G40"/>
      <c s="41" r="H40"/>
      <c s="41" r="I40"/>
      <c s="41" r="J40"/>
      <c s="41" r="K40"/>
      <c s="41" r="L40"/>
      <c s="41" r="M40"/>
      <c s="41" r="N40"/>
      <c s="41" r="O40">
        <f>N40/B40</f>
        <v>0</v>
      </c>
      <c s="41" r="P40"/>
      <c s="41" r="Q40">
        <f>P40/B40</f>
        <v>0</v>
      </c>
      <c s="41" r="R40"/>
      <c s="41" r="S40">
        <f>R40/B40</f>
        <v>0</v>
      </c>
      <c s="41" r="T40">
        <f>(N40+P40)+R40</f>
        <v>0</v>
      </c>
      <c t="s" s="2" r="U40">
        <v>553</v>
      </c>
      <c t="s" s="2" r="V40">
        <v>449</v>
      </c>
      <c t="s" s="2" r="W40">
        <v>554</v>
      </c>
      <c t="s" s="2" r="X40">
        <v>497</v>
      </c>
      <c t="str" s="2" r="Y40">
        <f>C40</f>
        <v>ジャンナ・チッチ </v>
      </c>
      <c t="str" s="6" r="Z40">
        <f>A40</f>
        <v>HR</v>
      </c>
      <c s="1" r="AA40"/>
      <c s="1" r="AB40"/>
      <c s="1" r="AC40"/>
    </row>
    <row customHeight="1" r="41" ht="7.5">
      <c t="s" s="6" r="A41">
        <v>101</v>
      </c>
      <c s="2" r="B41">
        <v>9</v>
      </c>
      <c t="s" s="2" r="C41">
        <v>555</v>
      </c>
      <c t="s" s="2" r="D41">
        <v>446</v>
      </c>
      <c t="s" s="2" r="E41">
        <v>556</v>
      </c>
      <c s="41" r="F41">
        <v>2288</v>
      </c>
      <c s="41" r="G41">
        <v>2014</v>
      </c>
      <c s="41" r="H41">
        <v>1976</v>
      </c>
      <c s="41" r="I41"/>
      <c s="41" r="J41"/>
      <c s="41" r="K41"/>
      <c s="41" r="L41"/>
      <c s="41" r="M41"/>
      <c s="41" r="N41"/>
      <c s="41" r="O41">
        <f>N41/B41</f>
        <v>0</v>
      </c>
      <c s="41" r="P41"/>
      <c s="41" r="Q41">
        <f>P41/B41</f>
        <v>0</v>
      </c>
      <c s="41" r="R41"/>
      <c s="41" r="S41">
        <f>R41/B41</f>
        <v>0</v>
      </c>
      <c s="41" r="T41">
        <f>(N41+P41)+R41</f>
        <v>0</v>
      </c>
      <c s="2" r="U41"/>
      <c t="s" s="2" r="V41">
        <v>449</v>
      </c>
      <c t="s" s="2" r="W41">
        <v>557</v>
      </c>
      <c s="2" r="X41"/>
      <c t="str" s="2" r="Y41">
        <f>C41</f>
        <v>ハンク・バラージ</v>
      </c>
      <c t="str" s="6" r="Z41">
        <f>A41</f>
        <v>HR</v>
      </c>
      <c s="1" r="AA41"/>
      <c s="1" r="AB41"/>
      <c s="1" r="AC41"/>
    </row>
    <row customHeight="1" r="42" ht="7.5">
      <c t="s" s="6" r="A42">
        <v>101</v>
      </c>
      <c s="2" r="B42">
        <v>9</v>
      </c>
      <c t="s" s="2" r="C42">
        <v>558</v>
      </c>
      <c t="s" s="2" r="D42">
        <v>455</v>
      </c>
      <c t="s" s="2" r="E42">
        <v>559</v>
      </c>
      <c s="41" r="F42">
        <v>2230</v>
      </c>
      <c s="41" r="G42">
        <v>2064</v>
      </c>
      <c s="41" r="H42">
        <v>1926</v>
      </c>
      <c s="41" r="I42"/>
      <c s="41" r="J42"/>
      <c s="41" r="K42"/>
      <c s="41" r="L42"/>
      <c s="41" r="M42"/>
      <c s="41" r="N42"/>
      <c s="41" r="O42">
        <f>N42/B42</f>
        <v>0</v>
      </c>
      <c s="41" r="P42"/>
      <c s="41" r="Q42">
        <f>P42/B42</f>
        <v>0</v>
      </c>
      <c s="41" r="R42"/>
      <c s="41" r="S42">
        <f>R42/B42</f>
        <v>0</v>
      </c>
      <c s="41" r="T42">
        <f>(N42+P42)+R42</f>
        <v>0</v>
      </c>
      <c s="2" r="U42"/>
      <c t="s" s="2" r="V42">
        <v>449</v>
      </c>
      <c t="s" s="2" r="W42">
        <v>560</v>
      </c>
      <c s="2" r="X42"/>
      <c t="str" s="2" r="Y42">
        <f>C42</f>
        <v>ファイザ・ビン・ラシード </v>
      </c>
      <c t="str" s="6" r="Z42">
        <f>A42</f>
        <v>HR</v>
      </c>
      <c s="1" r="AA42"/>
      <c s="1" r="AB42"/>
      <c s="1" r="AC42"/>
    </row>
    <row customHeight="1" r="43" ht="7.5">
      <c t="s" s="6" r="A43">
        <v>101</v>
      </c>
      <c s="2" r="B43">
        <v>9</v>
      </c>
      <c t="s" s="2" r="C43">
        <v>561</v>
      </c>
      <c t="s" s="2" r="D43">
        <v>446</v>
      </c>
      <c t="s" s="2" r="E43">
        <v>552</v>
      </c>
      <c s="41" r="F43">
        <v>2259</v>
      </c>
      <c s="41" r="G43">
        <v>2039</v>
      </c>
      <c s="41" r="H43">
        <v>1951</v>
      </c>
      <c s="41" r="I43">
        <v>3923</v>
      </c>
      <c s="41" r="J43">
        <v>4833</v>
      </c>
      <c s="41" r="K43">
        <v>5779</v>
      </c>
      <c s="41" r="L43">
        <v>6623</v>
      </c>
      <c s="41" r="M43"/>
      <c s="41" r="N43">
        <v>8111</v>
      </c>
      <c s="41" r="O43">
        <f>N43/B43</f>
        <v>901.222222222222</v>
      </c>
      <c s="41" r="P43">
        <v>7123</v>
      </c>
      <c s="41" r="Q43">
        <f>P43/B43</f>
        <v>791.444444444444</v>
      </c>
      <c s="41" r="R43">
        <v>6808</v>
      </c>
      <c s="41" r="S43">
        <f>R43/B43</f>
        <v>756.444444444444</v>
      </c>
      <c s="41" r="T43">
        <f>(N43+P43)+R43</f>
        <v>22042</v>
      </c>
      <c s="2" r="U43"/>
      <c t="s" s="2" r="V43">
        <v>449</v>
      </c>
      <c t="s" s="2" r="W43">
        <v>554</v>
      </c>
      <c t="s" s="2" r="X43">
        <v>497</v>
      </c>
      <c t="str" s="2" r="Y43">
        <f>C43</f>
        <v>ブレット・ファウラー</v>
      </c>
      <c t="str" s="6" r="Z43">
        <f>A43</f>
        <v>HR</v>
      </c>
      <c s="1" r="AA43"/>
      <c s="1" r="AB43"/>
      <c s="1" r="AC43"/>
    </row>
    <row customHeight="1" r="44" ht="7.5">
      <c t="s" s="6" r="A44">
        <v>101</v>
      </c>
      <c s="2" r="B44">
        <v>9</v>
      </c>
      <c t="s" s="2" r="C44">
        <v>562</v>
      </c>
      <c t="s" s="2" r="D44">
        <v>455</v>
      </c>
      <c t="s" s="2" r="E44">
        <v>563</v>
      </c>
      <c s="41" r="F44">
        <v>2186</v>
      </c>
      <c s="41" r="G44">
        <v>2102</v>
      </c>
      <c s="41" r="H44">
        <v>1888</v>
      </c>
      <c s="41" r="I44"/>
      <c s="41" r="J44"/>
      <c s="41" r="K44">
        <v>5797</v>
      </c>
      <c s="41" r="L44"/>
      <c s="41" r="M44"/>
      <c s="41" r="N44">
        <v>8137</v>
      </c>
      <c s="41" r="O44">
        <f>N44/B44</f>
        <v>904.111111111111</v>
      </c>
      <c s="41" r="P44">
        <v>6690</v>
      </c>
      <c s="41" r="Q44">
        <f>P44/B44</f>
        <v>743.333333333333</v>
      </c>
      <c s="41" r="R44">
        <v>6964</v>
      </c>
      <c s="41" r="S44">
        <f>R44/B44</f>
        <v>773.777777777778</v>
      </c>
      <c s="41" r="T44">
        <f>(N44+P44)+R44</f>
        <v>21791</v>
      </c>
      <c s="2" r="U44"/>
      <c t="s" s="2" r="V44">
        <v>449</v>
      </c>
      <c t="s" s="2" r="W44">
        <v>564</v>
      </c>
      <c s="2" r="X44"/>
      <c t="str" s="2" r="Y44">
        <f>C44</f>
        <v>ボリス・チュバイス</v>
      </c>
      <c t="str" s="6" r="Z44">
        <f>A44</f>
        <v>HR</v>
      </c>
      <c s="1" r="AA44"/>
      <c s="1" r="AB44"/>
      <c s="1" r="AC44"/>
    </row>
    <row customHeight="1" r="45" ht="7.5">
      <c t="s" s="6" r="A45">
        <v>101</v>
      </c>
      <c s="2" r="B45">
        <v>9</v>
      </c>
      <c t="s" s="2" r="C45">
        <v>565</v>
      </c>
      <c t="s" s="2" r="D45">
        <v>455</v>
      </c>
      <c t="s" s="2" r="E45">
        <v>521</v>
      </c>
      <c s="41" r="F45"/>
      <c s="41" r="G45"/>
      <c s="41" r="H45"/>
      <c s="41" r="I45"/>
      <c s="41" r="J45"/>
      <c s="41" r="K45"/>
      <c s="41" r="L45"/>
      <c s="41" r="M45"/>
      <c s="41" r="N45">
        <v>8353</v>
      </c>
      <c s="41" r="O45">
        <f>N45/B45</f>
        <v>928.111111111111</v>
      </c>
      <c s="41" r="P45">
        <v>6531</v>
      </c>
      <c s="41" r="Q45">
        <f>P45/B45</f>
        <v>725.666666666667</v>
      </c>
      <c s="41" r="R45">
        <v>7149</v>
      </c>
      <c s="41" r="S45">
        <f>R45/B45</f>
        <v>794.333333333333</v>
      </c>
      <c s="41" r="T45">
        <f>(N45+P45)+R45</f>
        <v>22033</v>
      </c>
      <c s="2" r="U45"/>
      <c t="s" s="2" r="V45">
        <v>449</v>
      </c>
      <c t="s" s="2" r="W45">
        <v>566</v>
      </c>
      <c s="2" r="X45"/>
      <c t="str" s="2" r="Y45">
        <f>C45</f>
        <v>リチャード・チェン </v>
      </c>
      <c t="str" s="6" r="Z45">
        <f>A45</f>
        <v>HR</v>
      </c>
      <c s="1" r="AA45"/>
      <c s="1" r="AB45"/>
      <c s="1" r="AC45"/>
    </row>
    <row customHeight="1" r="46" ht="7.5">
      <c t="s" s="6" r="A46">
        <v>101</v>
      </c>
      <c s="2" r="B46">
        <v>9</v>
      </c>
      <c t="s" s="2" r="C46">
        <v>567</v>
      </c>
      <c t="s" s="2" r="D46">
        <v>469</v>
      </c>
      <c t="s" s="2" r="E46">
        <v>546</v>
      </c>
      <c s="41" r="F46">
        <v>2171</v>
      </c>
      <c s="41" r="G46">
        <v>2115</v>
      </c>
      <c s="41" r="H46">
        <v>1875</v>
      </c>
      <c s="41" r="I46"/>
      <c s="41" r="J46"/>
      <c s="41" r="K46"/>
      <c s="41" r="L46"/>
      <c s="41" r="M46">
        <v>6775</v>
      </c>
      <c s="41" r="N46">
        <v>7431</v>
      </c>
      <c s="41" r="O46">
        <f>N46/B46</f>
        <v>825.666666666667</v>
      </c>
      <c s="41" r="P46">
        <v>7319</v>
      </c>
      <c s="41" r="Q46">
        <f>P46/B46</f>
        <v>813.222222222222</v>
      </c>
      <c s="41" r="R46">
        <v>6914</v>
      </c>
      <c s="41" r="S46">
        <f>R46/B46</f>
        <v>768.222222222222</v>
      </c>
      <c s="41" r="T46">
        <f>(N46+P46)+R46</f>
        <v>21664</v>
      </c>
      <c s="2" r="U46"/>
      <c t="s" s="2" r="V46">
        <v>449</v>
      </c>
      <c t="s" s="2" r="W46">
        <v>547</v>
      </c>
      <c s="2" r="X46"/>
      <c t="str" s="2" r="Y46">
        <f>C46</f>
        <v>レイア・ウェンディ</v>
      </c>
      <c t="str" s="6" r="Z46">
        <f>A46</f>
        <v>HR</v>
      </c>
      <c s="1" r="AA46"/>
      <c s="1" r="AB46"/>
      <c s="1" r="AC46"/>
    </row>
    <row customHeight="1" r="47" ht="7.5">
      <c t="s" s="65" r="A47">
        <v>161</v>
      </c>
      <c s="85" r="B47">
        <v>8</v>
      </c>
      <c t="s" s="85" r="C47">
        <v>568</v>
      </c>
      <c t="s" s="85" r="D47">
        <v>455</v>
      </c>
      <c t="s" s="85" r="E47">
        <v>206</v>
      </c>
      <c s="26" r="F47">
        <v>1834</v>
      </c>
      <c s="26" r="G47">
        <v>1741</v>
      </c>
      <c s="26" r="H47">
        <v>1584</v>
      </c>
      <c s="26" r="I47">
        <v>3185</v>
      </c>
      <c s="26" r="J47">
        <v>4067</v>
      </c>
      <c s="26" r="K47">
        <v>4864</v>
      </c>
      <c s="26" r="L47">
        <v>5574</v>
      </c>
      <c s="26" r="M47">
        <v>6224</v>
      </c>
      <c s="26" r="N47">
        <v>6827</v>
      </c>
      <c s="26" r="O47">
        <f>N47/B47</f>
        <v>853.375</v>
      </c>
      <c s="26" r="P47">
        <v>5541</v>
      </c>
      <c s="26" r="Q47">
        <f>P47/B47</f>
        <v>692.625</v>
      </c>
      <c s="26" r="R47">
        <v>5843</v>
      </c>
      <c s="26" r="S47">
        <f>R47/B47</f>
        <v>730.375</v>
      </c>
      <c s="26" r="T47">
        <f>(N47+P47)+R47</f>
        <v>18211</v>
      </c>
      <c s="85" r="U47"/>
      <c t="s" s="85" r="V47">
        <v>449</v>
      </c>
      <c t="s" s="85" r="W47">
        <v>207</v>
      </c>
      <c s="85" r="X47"/>
      <c t="str" s="85" r="Y47">
        <f>C47</f>
        <v>アギーレ・コレント</v>
      </c>
      <c t="str" s="65" r="Z47">
        <f>A47</f>
        <v>R</v>
      </c>
      <c s="1" r="AA47"/>
      <c s="1" r="AB47"/>
      <c s="1" r="AC47"/>
    </row>
    <row customHeight="1" r="48" ht="7.5">
      <c t="s" s="65" r="A48">
        <v>161</v>
      </c>
      <c s="85" r="B48">
        <v>8</v>
      </c>
      <c t="s" s="85" r="C48">
        <v>569</v>
      </c>
      <c t="s" s="85" r="D48">
        <v>446</v>
      </c>
      <c t="s" s="85" r="E48">
        <v>167</v>
      </c>
      <c s="26" r="F48">
        <v>1810</v>
      </c>
      <c s="26" r="G48">
        <v>1762</v>
      </c>
      <c s="26" r="H48">
        <v>1563</v>
      </c>
      <c s="26" r="I48">
        <v>3144</v>
      </c>
      <c s="26" r="J48">
        <v>3872</v>
      </c>
      <c s="26" r="K48">
        <v>4630</v>
      </c>
      <c s="26" r="L48">
        <v>5307</v>
      </c>
      <c s="26" r="M48">
        <v>5925</v>
      </c>
      <c s="26" r="N48">
        <v>6499</v>
      </c>
      <c s="26" r="O48">
        <f>N48/B48</f>
        <v>812.375</v>
      </c>
      <c s="26" r="P48">
        <v>6155</v>
      </c>
      <c s="26" r="Q48">
        <f>P48/B48</f>
        <v>769.375</v>
      </c>
      <c s="26" r="R48">
        <v>5454</v>
      </c>
      <c s="26" r="S48">
        <f>R48/B48</f>
        <v>681.75</v>
      </c>
      <c s="26" r="T48">
        <f>(N48+P48)+R48</f>
        <v>18108</v>
      </c>
      <c s="85" r="U48"/>
      <c t="s" s="85" r="V48">
        <v>449</v>
      </c>
      <c t="s" s="85" r="W48">
        <v>168</v>
      </c>
      <c s="85" r="X48"/>
      <c t="str" s="85" r="Y48">
        <f>C48</f>
        <v>アレックス・ハート</v>
      </c>
      <c t="str" s="65" r="Z48">
        <f>A48</f>
        <v>R</v>
      </c>
      <c s="1" r="AA48"/>
      <c s="1" r="AB48"/>
      <c s="1" r="AC48"/>
    </row>
    <row customHeight="1" r="49" ht="7.5">
      <c t="s" s="65" r="A49">
        <v>161</v>
      </c>
      <c s="85" r="B49">
        <v>8</v>
      </c>
      <c t="s" s="85" r="C49">
        <v>570</v>
      </c>
      <c t="s" s="85" r="D49">
        <v>446</v>
      </c>
      <c t="s" s="85" r="E49">
        <v>563</v>
      </c>
      <c s="26" r="F49">
        <v>1870</v>
      </c>
      <c s="26" r="G49">
        <v>1710</v>
      </c>
      <c s="26" r="H49">
        <v>1615</v>
      </c>
      <c s="26" r="I49"/>
      <c s="26" r="J49"/>
      <c s="26" r="K49"/>
      <c s="26" r="L49"/>
      <c s="26" r="M49"/>
      <c s="26" r="N49">
        <v>6714</v>
      </c>
      <c s="26" r="O49">
        <f>N49/B49</f>
        <v>839.25</v>
      </c>
      <c s="26" r="P49">
        <v>5974</v>
      </c>
      <c s="26" r="Q49">
        <f>P49/B49</f>
        <v>746.75</v>
      </c>
      <c s="26" r="R49">
        <v>5635</v>
      </c>
      <c s="26" r="S49">
        <f>R49/B49</f>
        <v>704.375</v>
      </c>
      <c s="26" r="T49">
        <f>(N49+P49)+R49</f>
        <v>18323</v>
      </c>
      <c s="85" r="U49"/>
      <c t="s" s="85" r="V49">
        <v>449</v>
      </c>
      <c t="s" s="85" r="W49">
        <v>564</v>
      </c>
      <c s="85" r="X49"/>
      <c t="str" s="85" r="Y49">
        <f>C49</f>
        <v>イルゼ・メビウス</v>
      </c>
      <c t="str" s="65" r="Z49">
        <f>A49</f>
        <v>R</v>
      </c>
      <c s="1" r="AA49"/>
      <c s="1" r="AB49"/>
      <c s="1" r="AC49"/>
    </row>
    <row customHeight="1" r="50" ht="7.5">
      <c t="s" s="65" r="A50">
        <v>161</v>
      </c>
      <c s="85" r="B50">
        <v>8</v>
      </c>
      <c t="s" s="85" r="C50">
        <v>571</v>
      </c>
      <c t="s" s="85" r="D50">
        <v>469</v>
      </c>
      <c t="s" s="85" r="E50">
        <v>177</v>
      </c>
      <c s="26" r="F50">
        <v>1882</v>
      </c>
      <c s="26" r="G50">
        <v>1699</v>
      </c>
      <c s="26" r="H50">
        <v>1626</v>
      </c>
      <c s="26" r="I50">
        <v>3269</v>
      </c>
      <c s="26" r="J50">
        <v>3838</v>
      </c>
      <c s="26" r="K50"/>
      <c s="26" r="L50"/>
      <c s="26" r="M50"/>
      <c s="26" r="N50">
        <v>6442</v>
      </c>
      <c s="26" r="O50">
        <f>N50/B50</f>
        <v>805.25</v>
      </c>
      <c s="26" r="P50">
        <v>5880</v>
      </c>
      <c s="26" r="Q50">
        <f>P50/B50</f>
        <v>735</v>
      </c>
      <c s="26" r="R50">
        <v>5996</v>
      </c>
      <c s="26" r="S50">
        <f>R50/B50</f>
        <v>749.5</v>
      </c>
      <c s="26" r="T50">
        <f>(N50+P50)+R50</f>
        <v>18318</v>
      </c>
      <c t="s" s="85" r="U50">
        <v>549</v>
      </c>
      <c t="s" s="85" r="V50">
        <v>449</v>
      </c>
      <c t="s" s="85" r="W50">
        <v>178</v>
      </c>
      <c t="s" s="85" r="X50">
        <v>179</v>
      </c>
      <c t="str" s="85" r="Y50">
        <f>C50</f>
        <v>ヴェルナ・フェルト</v>
      </c>
      <c t="str" s="65" r="Z50">
        <f>A50</f>
        <v>R</v>
      </c>
      <c s="1" r="AA50"/>
      <c s="1" r="AB50"/>
      <c s="1" r="AC50"/>
    </row>
    <row customHeight="1" r="51" ht="7.5">
      <c t="s" s="65" r="A51">
        <v>161</v>
      </c>
      <c s="85" r="B51">
        <v>8</v>
      </c>
      <c t="s" s="85" r="C51">
        <v>572</v>
      </c>
      <c t="s" s="85" r="D51">
        <v>469</v>
      </c>
      <c t="s" s="85" r="E51">
        <v>573</v>
      </c>
      <c s="26" r="F51">
        <v>1895</v>
      </c>
      <c s="26" r="G51">
        <v>1689</v>
      </c>
      <c s="26" r="H51">
        <v>1636</v>
      </c>
      <c s="26" r="I51"/>
      <c s="26" r="J51"/>
      <c s="26" r="K51"/>
      <c s="26" r="L51">
        <v>5296</v>
      </c>
      <c s="26" r="M51"/>
      <c s="26" r="N51">
        <v>6486</v>
      </c>
      <c s="26" r="O51">
        <f>N51/B51</f>
        <v>810.75</v>
      </c>
      <c s="26" r="P51">
        <v>5845</v>
      </c>
      <c s="26" r="Q51">
        <f>P51/B51</f>
        <v>730.625</v>
      </c>
      <c s="26" r="R51">
        <v>6033</v>
      </c>
      <c s="26" r="S51">
        <f>R51/B51</f>
        <v>754.125</v>
      </c>
      <c s="26" r="T51">
        <f>(N51+P51)+R51</f>
        <v>18364</v>
      </c>
      <c s="85" r="U51"/>
      <c t="s" s="85" r="V51">
        <v>449</v>
      </c>
      <c t="s" s="85" r="W51">
        <v>574</v>
      </c>
      <c s="85" r="X51"/>
      <c t="str" s="85" r="Y51">
        <f>C51</f>
        <v>オリビア・ベイリー</v>
      </c>
      <c t="str" s="65" r="Z51">
        <f>A51</f>
        <v>R</v>
      </c>
      <c s="1" r="AA51"/>
      <c s="1" r="AB51"/>
      <c s="1" r="AC51"/>
    </row>
    <row customHeight="1" r="52" ht="7.5">
      <c t="s" s="65" r="A52">
        <v>161</v>
      </c>
      <c s="85" r="B52">
        <v>8</v>
      </c>
      <c t="s" s="85" r="C52">
        <v>575</v>
      </c>
      <c t="s" s="85" r="D52">
        <v>455</v>
      </c>
      <c t="s" s="85" r="E52">
        <v>576</v>
      </c>
      <c s="26" r="F52">
        <v>1907</v>
      </c>
      <c s="26" r="G52">
        <v>1678</v>
      </c>
      <c s="26" r="H52">
        <v>1647</v>
      </c>
      <c s="26" r="I52"/>
      <c s="26" r="J52"/>
      <c s="26" r="K52"/>
      <c s="26" r="L52"/>
      <c s="26" r="M52"/>
      <c s="26" r="N52"/>
      <c s="26" r="O52"/>
      <c s="26" r="P52"/>
      <c s="26" r="Q52"/>
      <c s="26" r="R52"/>
      <c s="26" r="S52"/>
      <c s="26" r="T52"/>
      <c s="85" r="U52"/>
      <c t="s" s="85" r="V52">
        <v>449</v>
      </c>
      <c t="s" s="85" r="W52">
        <v>577</v>
      </c>
      <c s="85" r="X52"/>
      <c t="str" s="85" r="Y52">
        <f>C52</f>
        <v>ハンス・ボルグ </v>
      </c>
      <c t="str" s="65" r="Z52">
        <f>A52</f>
        <v>R</v>
      </c>
      <c s="1" r="AA52"/>
      <c s="1" r="AB52"/>
      <c s="1" r="AC52"/>
    </row>
    <row customHeight="1" r="53" ht="7.5">
      <c t="s" s="65" r="A53">
        <v>161</v>
      </c>
      <c s="85" r="B53">
        <v>8</v>
      </c>
      <c t="s" s="85" r="C53">
        <v>578</v>
      </c>
      <c t="s" s="85" r="D53">
        <v>446</v>
      </c>
      <c t="s" s="85" r="E53">
        <v>576</v>
      </c>
      <c s="26" r="F53">
        <v>1846</v>
      </c>
      <c s="26" r="G53">
        <v>1731</v>
      </c>
      <c s="26" r="H53">
        <v>1594</v>
      </c>
      <c s="26" r="I53"/>
      <c s="26" r="J53"/>
      <c s="26" r="K53"/>
      <c s="26" r="L53">
        <v>4394</v>
      </c>
      <c s="26" r="M53"/>
      <c s="26" r="N53">
        <v>6628</v>
      </c>
      <c s="26" r="O53">
        <f>N53/B53</f>
        <v>828.5</v>
      </c>
      <c s="26" r="P53">
        <v>6047</v>
      </c>
      <c s="26" r="Q53">
        <f>P53/B53</f>
        <v>755.875</v>
      </c>
      <c s="26" r="R53">
        <v>5562</v>
      </c>
      <c s="26" r="S53">
        <f>R53/B53</f>
        <v>695.25</v>
      </c>
      <c s="26" r="T53">
        <f>(N53+P53)+R53</f>
        <v>18237</v>
      </c>
      <c s="85" r="U53"/>
      <c t="s" s="85" r="V53">
        <v>449</v>
      </c>
      <c t="s" s="85" r="W53">
        <v>577</v>
      </c>
      <c t="s" s="85" r="X53">
        <v>172</v>
      </c>
      <c t="str" s="85" r="Y53">
        <f>C53</f>
        <v>ホセ・デルガド</v>
      </c>
      <c t="str" s="65" r="Z53">
        <f>A53</f>
        <v>R</v>
      </c>
      <c s="1" r="AA53"/>
      <c s="1" r="AB53"/>
      <c s="1" r="AC53"/>
    </row>
    <row customHeight="1" r="54" ht="7.5">
      <c t="s" s="65" r="A54">
        <v>161</v>
      </c>
      <c s="85" r="B54">
        <v>8</v>
      </c>
      <c t="s" s="85" r="C54">
        <v>579</v>
      </c>
      <c t="s" s="85" r="D54">
        <v>469</v>
      </c>
      <c t="s" s="85" r="E54">
        <v>187</v>
      </c>
      <c s="26" r="F54">
        <v>1858</v>
      </c>
      <c s="26" r="G54">
        <v>1720</v>
      </c>
      <c s="26" r="H54">
        <v>1605</v>
      </c>
      <c s="26" r="I54">
        <v>3227</v>
      </c>
      <c s="26" r="J54">
        <v>3789</v>
      </c>
      <c s="26" r="K54">
        <v>4531</v>
      </c>
      <c s="26" r="L54">
        <v>5193</v>
      </c>
      <c s="26" r="M54">
        <v>5798</v>
      </c>
      <c s="26" r="N54">
        <v>5952</v>
      </c>
      <c s="26" r="O54">
        <f>N54/B54</f>
        <v>744</v>
      </c>
      <c s="26" r="P54">
        <v>6360</v>
      </c>
      <c s="26" r="Q54">
        <f>P54/B54</f>
        <v>795</v>
      </c>
      <c s="26" r="R54">
        <v>5918</v>
      </c>
      <c s="26" r="S54">
        <f>R54/B54</f>
        <v>739.75</v>
      </c>
      <c s="26" r="T54">
        <f>(N54+P54)+R54</f>
        <v>18230</v>
      </c>
      <c s="85" r="U54"/>
      <c t="s" s="85" r="V54">
        <v>449</v>
      </c>
      <c t="s" s="85" r="W54">
        <v>188</v>
      </c>
      <c s="85" r="X54"/>
      <c t="str" s="85" r="Y54">
        <f>C54</f>
        <v>ロック・バイスラー</v>
      </c>
      <c t="str" s="65" r="Z54">
        <f>A54</f>
        <v>R</v>
      </c>
      <c s="1" r="AA54"/>
      <c s="1" r="AB54"/>
      <c s="1" r="AC54"/>
    </row>
    <row customHeight="1" r="55" ht="7.5">
      <c t="s" s="65" r="A55">
        <v>161</v>
      </c>
      <c s="85" r="B55">
        <v>8</v>
      </c>
      <c t="s" s="85" r="C55">
        <v>580</v>
      </c>
      <c t="s" s="85" r="D55">
        <v>446</v>
      </c>
      <c t="s" s="85" r="E55">
        <v>581</v>
      </c>
      <c s="26" r="F55">
        <v>1822</v>
      </c>
      <c s="26" r="G55">
        <v>1752</v>
      </c>
      <c s="26" r="H55">
        <v>1573</v>
      </c>
      <c s="26" r="I55">
        <v>3164</v>
      </c>
      <c s="26" r="J55">
        <v>3898</v>
      </c>
      <c s="26" r="K55">
        <v>4661</v>
      </c>
      <c s="26" r="L55">
        <v>5342</v>
      </c>
      <c s="26" r="M55">
        <v>5964</v>
      </c>
      <c s="26" r="N55">
        <v>6542</v>
      </c>
      <c s="26" r="O55">
        <f>N55/B55</f>
        <v>817.75</v>
      </c>
      <c s="26" r="P55">
        <v>6120</v>
      </c>
      <c s="26" r="Q55">
        <f>P55/B55</f>
        <v>765</v>
      </c>
      <c s="26" r="R55">
        <v>5489</v>
      </c>
      <c s="26" r="S55">
        <f>R55/B55</f>
        <v>686.125</v>
      </c>
      <c s="26" r="T55">
        <f>(N55+P55)+R55</f>
        <v>18151</v>
      </c>
      <c s="85" r="U55"/>
      <c t="s" s="85" r="V55">
        <v>449</v>
      </c>
      <c t="s" s="85" r="W55">
        <v>582</v>
      </c>
      <c t="s" s="85" r="X55">
        <v>179</v>
      </c>
      <c t="str" s="85" r="Y55">
        <f>C55</f>
        <v>ロベルト・E・スペンサー</v>
      </c>
      <c t="str" s="65" r="Z55">
        <f>A55</f>
        <v>R</v>
      </c>
      <c s="1" r="AA55"/>
      <c s="1" r="AB55"/>
      <c s="1" r="AC55"/>
    </row>
    <row customHeight="1" r="56" ht="7.5">
      <c t="s" s="65" r="A56">
        <v>161</v>
      </c>
      <c s="85" r="B56">
        <v>7</v>
      </c>
      <c t="s" s="85" r="C56">
        <v>583</v>
      </c>
      <c t="s" s="85" r="D56">
        <v>446</v>
      </c>
      <c t="s" s="85" r="E56">
        <v>222</v>
      </c>
      <c s="26" r="F56"/>
      <c s="26" r="G56"/>
      <c s="26" r="H56"/>
      <c s="26" r="I56"/>
      <c s="26" r="J56">
        <v>3408</v>
      </c>
      <c s="26" r="K56"/>
      <c s="26" r="L56"/>
      <c s="26" r="M56"/>
      <c s="26" r="N56"/>
      <c s="26" r="O56">
        <f>N56/B56</f>
        <v>0</v>
      </c>
      <c s="26" r="P56"/>
      <c s="26" r="Q56">
        <f>P56/B56</f>
        <v>0</v>
      </c>
      <c s="26" r="R56"/>
      <c s="26" r="S56">
        <f>R56/B56</f>
        <v>0</v>
      </c>
      <c s="26" r="T56">
        <f>(N56+P56)+R56</f>
        <v>0</v>
      </c>
      <c s="85" r="U56"/>
      <c t="s" s="85" r="V56">
        <v>449</v>
      </c>
      <c t="s" s="85" r="W56">
        <v>223</v>
      </c>
      <c s="85" r="X56"/>
      <c t="str" s="85" r="Y56">
        <f>C56</f>
        <v>アルメイダ</v>
      </c>
      <c t="str" s="65" r="Z56">
        <f>A56</f>
        <v>R</v>
      </c>
      <c s="1" r="AA56"/>
      <c s="1" r="AB56"/>
      <c s="1" r="AC56"/>
    </row>
    <row customHeight="1" r="57" ht="7.5">
      <c t="s" s="65" r="A57">
        <v>161</v>
      </c>
      <c s="85" r="B57">
        <v>7</v>
      </c>
      <c t="s" s="85" r="C57">
        <v>584</v>
      </c>
      <c t="s" s="85" r="D57">
        <v>446</v>
      </c>
      <c t="s" s="85" r="E57">
        <v>203</v>
      </c>
      <c s="26" r="F57"/>
      <c s="26" r="G57"/>
      <c s="26" r="H57"/>
      <c s="26" r="I57"/>
      <c s="26" r="J57"/>
      <c s="26" r="K57"/>
      <c s="26" r="L57"/>
      <c s="26" r="M57"/>
      <c s="26" r="N57">
        <v>5831</v>
      </c>
      <c s="26" r="O57">
        <f>N57/B57</f>
        <v>833</v>
      </c>
      <c s="26" r="P57">
        <v>5058</v>
      </c>
      <c s="26" r="Q57">
        <f>P57/B57</f>
        <v>722.571428571428</v>
      </c>
      <c s="26" r="R57">
        <v>4895</v>
      </c>
      <c s="26" r="S57">
        <f>R57/B57</f>
        <v>699.285714285714</v>
      </c>
      <c s="26" r="T57">
        <f>(N57+P57)+R57</f>
        <v>15784</v>
      </c>
      <c s="85" r="U57"/>
      <c t="s" s="85" r="V57">
        <v>449</v>
      </c>
      <c t="s" s="85" r="W57">
        <v>204</v>
      </c>
      <c s="85" r="X57"/>
      <c t="str" s="85" r="Y57">
        <f>C57</f>
        <v>ヴァレリア・ブラッドリー</v>
      </c>
      <c t="str" s="65" r="Z57">
        <f>A57</f>
        <v>R</v>
      </c>
      <c s="89" r="AA57"/>
      <c s="89" r="AB57"/>
      <c s="89" r="AC57"/>
    </row>
    <row customHeight="1" r="58" ht="7.5">
      <c t="s" s="65" r="A58">
        <v>161</v>
      </c>
      <c s="85" r="B58">
        <v>7</v>
      </c>
      <c t="s" s="85" r="C58">
        <v>585</v>
      </c>
      <c t="s" s="85" r="D58">
        <v>469</v>
      </c>
      <c t="s" s="85" r="E58">
        <v>167</v>
      </c>
      <c s="26" r="F58">
        <v>1666</v>
      </c>
      <c s="26" r="G58">
        <v>1412</v>
      </c>
      <c s="26" r="H58">
        <v>1439</v>
      </c>
      <c s="26" r="I58"/>
      <c s="26" r="J58"/>
      <c s="26" r="K58"/>
      <c s="26" r="L58"/>
      <c s="26" r="M58"/>
      <c s="26" r="N58"/>
      <c s="26" r="O58">
        <f>N58/B58</f>
        <v>0</v>
      </c>
      <c s="26" r="P58"/>
      <c s="26" r="Q58">
        <f>P58/B58</f>
        <v>0</v>
      </c>
      <c s="26" r="R58"/>
      <c s="26" r="S58">
        <f>R58/B58</f>
        <v>0</v>
      </c>
      <c s="26" r="T58">
        <f>(N58+P58)+R58</f>
        <v>0</v>
      </c>
      <c s="85" r="U58"/>
      <c t="s" s="85" r="V58">
        <v>449</v>
      </c>
      <c t="s" s="85" r="W58">
        <v>168</v>
      </c>
      <c s="85" r="X58"/>
      <c t="str" s="85" r="Y58">
        <f>C58</f>
        <v>キャロライン・イーリー</v>
      </c>
      <c t="str" s="65" r="Z58">
        <f>A58</f>
        <v>R</v>
      </c>
      <c s="1" r="AA58"/>
      <c s="1" r="AB58"/>
      <c s="1" r="AC58"/>
    </row>
    <row customHeight="1" r="59" ht="7.5">
      <c t="s" s="65" r="A59">
        <v>161</v>
      </c>
      <c s="85" r="B59">
        <v>7</v>
      </c>
      <c t="s" s="85" r="C59">
        <v>586</v>
      </c>
      <c t="s" s="85" r="D59">
        <v>446</v>
      </c>
      <c t="s" s="85" r="E59">
        <v>587</v>
      </c>
      <c s="26" r="F59">
        <v>1666</v>
      </c>
      <c s="26" r="G59">
        <v>1412</v>
      </c>
      <c s="26" r="H59">
        <v>1439</v>
      </c>
      <c s="26" r="I59"/>
      <c s="26" r="J59"/>
      <c s="26" r="K59"/>
      <c s="26" r="L59"/>
      <c s="26" r="M59"/>
      <c s="26" r="N59"/>
      <c s="26" r="O59">
        <f>N59/B59</f>
        <v>0</v>
      </c>
      <c s="26" r="P59"/>
      <c s="26" r="Q59">
        <f>P59/B59</f>
        <v>0</v>
      </c>
      <c s="26" r="R59"/>
      <c s="26" r="S59">
        <f>R59/B59</f>
        <v>0</v>
      </c>
      <c s="26" r="T59">
        <f>(N59+P59)+R59</f>
        <v>0</v>
      </c>
      <c s="85" r="U59"/>
      <c t="s" s="85" r="V59">
        <v>449</v>
      </c>
      <c t="s" s="85" r="W59">
        <v>588</v>
      </c>
      <c s="85" r="X59"/>
      <c t="str" s="85" r="Y59">
        <f>C59</f>
        <v>クライン・クライン</v>
      </c>
      <c t="str" s="65" r="Z59">
        <f>A59</f>
        <v>R</v>
      </c>
      <c s="89" r="AA59"/>
      <c s="89" r="AB59"/>
      <c s="89" r="AC59"/>
    </row>
    <row customHeight="1" r="60" ht="7.5">
      <c t="s" s="65" r="A60">
        <v>161</v>
      </c>
      <c s="85" r="B60">
        <v>7</v>
      </c>
      <c t="s" s="85" r="C60">
        <v>589</v>
      </c>
      <c t="s" s="85" r="D60">
        <v>469</v>
      </c>
      <c t="s" s="85" r="E60">
        <v>214</v>
      </c>
      <c s="26" r="F60"/>
      <c s="26" r="G60"/>
      <c s="26" r="H60"/>
      <c s="26" r="I60">
        <v>2857</v>
      </c>
      <c s="26" r="J60">
        <v>3355</v>
      </c>
      <c s="26" r="K60">
        <v>4012</v>
      </c>
      <c s="26" r="L60">
        <v>4598</v>
      </c>
      <c s="26" r="M60"/>
      <c s="26" r="N60"/>
      <c s="26" r="O60">
        <f>N60/B60</f>
        <v>0</v>
      </c>
      <c s="26" r="P60"/>
      <c s="26" r="Q60">
        <f>P60/B60</f>
        <v>0</v>
      </c>
      <c s="26" r="R60"/>
      <c s="26" r="S60">
        <f>R60/B60</f>
        <v>0</v>
      </c>
      <c s="26" r="T60">
        <f>(N60+P60)+R60</f>
        <v>0</v>
      </c>
      <c s="85" r="U60"/>
      <c t="s" s="85" r="V60">
        <v>449</v>
      </c>
      <c t="s" s="85" r="W60">
        <v>215</v>
      </c>
      <c s="85" r="X60"/>
      <c t="str" s="85" r="Y60">
        <f>C60</f>
        <v>ケイシー・ブリーズ </v>
      </c>
      <c t="str" s="65" r="Z60">
        <f>A60</f>
        <v>R</v>
      </c>
      <c s="1" r="AA60"/>
      <c s="1" r="AB60"/>
      <c s="1" r="AC60"/>
    </row>
    <row customHeight="1" r="61" ht="7.5">
      <c t="s" s="65" r="A61">
        <v>161</v>
      </c>
      <c s="85" r="B61">
        <v>7</v>
      </c>
      <c t="s" s="85" r="C61">
        <v>590</v>
      </c>
      <c t="s" s="85" r="D61">
        <v>455</v>
      </c>
      <c t="s" s="85" r="E61">
        <v>228</v>
      </c>
      <c s="26" r="F61">
        <v>1676</v>
      </c>
      <c s="26" r="G61">
        <v>1403</v>
      </c>
      <c s="26" r="H61">
        <v>1448</v>
      </c>
      <c s="26" r="I61"/>
      <c s="26" r="J61"/>
      <c s="26" r="K61"/>
      <c s="26" r="L61"/>
      <c s="26" r="M61"/>
      <c s="26" r="N61"/>
      <c s="26" r="O61">
        <f>N61/B61</f>
        <v>0</v>
      </c>
      <c s="26" r="P61"/>
      <c s="26" r="Q61">
        <f>P61/B61</f>
        <v>0</v>
      </c>
      <c s="26" r="R61"/>
      <c s="26" r="S61">
        <f>R61/B61</f>
        <v>0</v>
      </c>
      <c s="26" r="T61">
        <f>(N61+P61)+R61</f>
        <v>0</v>
      </c>
      <c s="85" r="U61"/>
      <c t="s" s="85" r="V61">
        <v>449</v>
      </c>
      <c t="s" s="85" r="W61">
        <v>229</v>
      </c>
      <c s="85" r="X61"/>
      <c t="str" s="85" r="Y61">
        <f>C61</f>
        <v>ジェーン・ガードナー</v>
      </c>
      <c t="str" s="65" r="Z61">
        <f>A61</f>
        <v>R</v>
      </c>
      <c s="1" r="AA61"/>
      <c s="1" r="AB61"/>
      <c s="1" r="AC61"/>
    </row>
    <row customHeight="1" r="62" ht="7.5">
      <c t="s" s="65" r="A62">
        <v>161</v>
      </c>
      <c s="85" r="B62">
        <v>7</v>
      </c>
      <c t="s" s="85" r="C62">
        <v>591</v>
      </c>
      <c t="s" s="85" r="D62">
        <v>455</v>
      </c>
      <c t="s" s="85" r="E62">
        <v>413</v>
      </c>
      <c s="26" r="F62">
        <v>1655</v>
      </c>
      <c s="26" r="G62">
        <v>1421</v>
      </c>
      <c s="26" r="H62">
        <v>1430</v>
      </c>
      <c s="26" r="I62"/>
      <c s="26" r="J62"/>
      <c s="26" r="K62"/>
      <c s="26" r="L62"/>
      <c s="26" r="M62"/>
      <c s="26" r="N62"/>
      <c s="26" r="O62">
        <f>N62/B62</f>
        <v>0</v>
      </c>
      <c s="26" r="P62"/>
      <c s="26" r="Q62">
        <f>P62/B62</f>
        <v>0</v>
      </c>
      <c s="26" r="R62"/>
      <c s="26" r="S62">
        <f>R62/B62</f>
        <v>0</v>
      </c>
      <c s="26" r="T62">
        <f>(N62+P62)+R62</f>
        <v>0</v>
      </c>
      <c s="85" r="U62"/>
      <c t="s" s="85" r="V62">
        <v>449</v>
      </c>
      <c t="s" s="85" r="W62">
        <v>414</v>
      </c>
      <c t="s" s="85" r="X62">
        <v>179</v>
      </c>
      <c t="str" s="85" r="Y62">
        <f>C62</f>
        <v>ジャーメイン・サドラー</v>
      </c>
      <c t="str" s="65" r="Z62">
        <f>A62</f>
        <v>R</v>
      </c>
      <c s="1" r="AA62"/>
      <c s="1" r="AB62"/>
      <c s="1" r="AC62"/>
    </row>
    <row customHeight="1" r="63" ht="7.5">
      <c t="s" s="65" r="A63">
        <v>161</v>
      </c>
      <c s="85" r="B63">
        <v>7</v>
      </c>
      <c t="s" s="85" r="C63">
        <v>592</v>
      </c>
      <c t="s" s="85" r="D63">
        <v>469</v>
      </c>
      <c t="s" s="85" r="E63">
        <v>593</v>
      </c>
      <c s="26" r="F63">
        <v>1582</v>
      </c>
      <c s="26" r="G63">
        <v>1484</v>
      </c>
      <c s="26" r="H63">
        <v>1367</v>
      </c>
      <c s="26" r="I63">
        <v>2747</v>
      </c>
      <c s="26" r="J63">
        <v>3226</v>
      </c>
      <c s="26" r="K63">
        <v>3858</v>
      </c>
      <c s="26" r="L63">
        <v>4422</v>
      </c>
      <c s="26" r="M63">
        <v>4937</v>
      </c>
      <c s="26" r="N63">
        <v>5415</v>
      </c>
      <c s="26" r="O63">
        <f>N63/B63</f>
        <v>773.571428571428</v>
      </c>
      <c s="26" r="P63">
        <v>5136</v>
      </c>
      <c s="26" r="Q63">
        <f>P63/B63</f>
        <v>733.714285714286</v>
      </c>
      <c s="26" r="R63">
        <v>5041</v>
      </c>
      <c s="26" r="S63">
        <f>R63/B63</f>
        <v>720.142857142857</v>
      </c>
      <c s="26" r="T63">
        <f>(N63+P63)+R63</f>
        <v>15592</v>
      </c>
      <c s="85" r="U63"/>
      <c t="s" s="85" r="V63">
        <v>449</v>
      </c>
      <c t="s" s="85" r="W63">
        <v>594</v>
      </c>
      <c s="85" r="X63"/>
      <c t="str" s="85" r="Y63">
        <f>C63</f>
        <v>シャイナ・ライラ</v>
      </c>
      <c t="str" s="65" r="Z63">
        <f>A63</f>
        <v>R</v>
      </c>
      <c s="1" r="AA63"/>
      <c s="1" r="AB63"/>
      <c s="1" r="AC63"/>
    </row>
    <row customHeight="1" r="64" ht="7.5">
      <c t="s" s="65" r="A64">
        <v>161</v>
      </c>
      <c s="85" r="B64">
        <v>7</v>
      </c>
      <c t="s" s="85" r="C64">
        <v>595</v>
      </c>
      <c t="s" s="85" r="D64">
        <v>469</v>
      </c>
      <c t="s" s="85" r="E64">
        <v>228</v>
      </c>
      <c s="26" r="F64">
        <v>1572</v>
      </c>
      <c s="26" r="G64">
        <v>1493</v>
      </c>
      <c s="26" r="H64">
        <v>1358</v>
      </c>
      <c s="26" r="I64">
        <v>2730</v>
      </c>
      <c s="26" r="J64">
        <v>3206</v>
      </c>
      <c s="26" r="K64">
        <v>3834</v>
      </c>
      <c s="26" r="L64">
        <v>4394</v>
      </c>
      <c s="26" r="M64">
        <v>4905</v>
      </c>
      <c s="26" r="N64">
        <v>5381</v>
      </c>
      <c s="26" r="O64">
        <f>N64/B64</f>
        <v>768.714285714286</v>
      </c>
      <c s="26" r="P64">
        <v>5167</v>
      </c>
      <c s="26" r="Q64">
        <f>P64/B64</f>
        <v>738.142857142857</v>
      </c>
      <c s="26" r="R64">
        <v>5007</v>
      </c>
      <c s="26" r="S64">
        <f>R64/B64</f>
        <v>715.285714285714</v>
      </c>
      <c s="26" r="T64">
        <f>(N64+P64)+R64</f>
        <v>15555</v>
      </c>
      <c s="85" r="U64"/>
      <c t="s" s="85" r="V64">
        <v>449</v>
      </c>
      <c t="s" s="85" r="W64">
        <v>229</v>
      </c>
      <c s="85" r="X64"/>
      <c t="str" s="85" r="Y64">
        <f>C64</f>
        <v>ジャコモ・ハマン</v>
      </c>
      <c t="str" s="65" r="Z64">
        <f>A64</f>
        <v>R</v>
      </c>
      <c s="1" r="AA64"/>
      <c s="1" r="AB64"/>
      <c s="1" r="AC64"/>
    </row>
    <row customHeight="1" r="65" ht="7.5">
      <c t="s" s="65" r="A65">
        <v>161</v>
      </c>
      <c s="85" r="B65">
        <v>7</v>
      </c>
      <c t="s" s="85" r="C65">
        <v>596</v>
      </c>
      <c t="s" s="85" r="D65">
        <v>455</v>
      </c>
      <c t="s" s="85" r="E65">
        <v>587</v>
      </c>
      <c s="26" r="F65">
        <v>1634</v>
      </c>
      <c s="26" r="G65">
        <v>1439</v>
      </c>
      <c s="26" r="H65">
        <v>1412</v>
      </c>
      <c s="26" r="I65">
        <v>3207</v>
      </c>
      <c s="26" r="J65">
        <v>3624</v>
      </c>
      <c s="26" r="K65">
        <v>4333</v>
      </c>
      <c s="26" r="L65">
        <v>4966</v>
      </c>
      <c s="26" r="M65"/>
      <c s="26" r="N65">
        <v>6082</v>
      </c>
      <c s="26" r="O65">
        <f>N65/B65</f>
        <v>868.857142857143</v>
      </c>
      <c s="26" r="P65">
        <v>4580</v>
      </c>
      <c s="26" r="Q65">
        <f>P65/B65</f>
        <v>654.285714285714</v>
      </c>
      <c s="26" r="R65">
        <v>5208</v>
      </c>
      <c s="26" r="S65">
        <f>R65/B65</f>
        <v>744</v>
      </c>
      <c s="26" r="T65">
        <f>(N65+P65)+R65</f>
        <v>15870</v>
      </c>
      <c s="85" r="U65"/>
      <c t="s" s="85" r="V65">
        <v>449</v>
      </c>
      <c t="s" s="85" r="W65">
        <v>588</v>
      </c>
      <c s="85" r="X65"/>
      <c t="str" s="85" r="Y65">
        <f>C65</f>
        <v>ゼノヴィア・エイリー</v>
      </c>
      <c t="str" s="65" r="Z65">
        <f>A65</f>
        <v>R</v>
      </c>
      <c s="89" r="AA65"/>
      <c s="89" r="AB65"/>
      <c s="89" r="AC65"/>
    </row>
    <row customHeight="1" r="66" ht="7.5">
      <c t="s" s="65" r="A66">
        <v>161</v>
      </c>
      <c s="85" r="B66">
        <v>7</v>
      </c>
      <c t="s" s="85" r="C66">
        <v>597</v>
      </c>
      <c t="s" s="85" r="D66">
        <v>455</v>
      </c>
      <c t="s" s="85" r="E66">
        <v>419</v>
      </c>
      <c s="26" r="F66">
        <v>1561</v>
      </c>
      <c s="26" r="G66">
        <v>1502</v>
      </c>
      <c s="26" r="H66">
        <v>1349</v>
      </c>
      <c s="26" r="I66">
        <v>2711</v>
      </c>
      <c s="26" r="J66"/>
      <c s="26" r="K66">
        <v>4140</v>
      </c>
      <c s="26" r="L66">
        <v>4745</v>
      </c>
      <c s="26" r="M66">
        <v>5297</v>
      </c>
      <c s="26" r="N66">
        <v>5810</v>
      </c>
      <c s="26" r="O66">
        <f>N66/B66</f>
        <v>830</v>
      </c>
      <c s="26" r="P66">
        <v>4780</v>
      </c>
      <c s="26" r="Q66">
        <f>P66/B66</f>
        <v>682.857142857143</v>
      </c>
      <c s="26" r="R66">
        <v>4976</v>
      </c>
      <c s="26" r="S66">
        <f>R66/B66</f>
        <v>710.857142857143</v>
      </c>
      <c s="26" r="T66">
        <f>(N66+P66)+R66</f>
        <v>15566</v>
      </c>
      <c s="85" r="U66"/>
      <c t="s" s="85" r="V66">
        <v>449</v>
      </c>
      <c t="s" s="85" r="W66">
        <v>420</v>
      </c>
      <c s="85" r="X66"/>
      <c t="str" s="85" r="Y66">
        <f>C66</f>
        <v>ドロテー・ロワイエ</v>
      </c>
      <c t="str" s="65" r="Z66">
        <f>A66</f>
        <v>R</v>
      </c>
      <c s="1" r="AA66"/>
      <c s="1" r="AB66"/>
      <c s="1" r="AC66"/>
    </row>
    <row customHeight="1" r="67" ht="7.5">
      <c t="s" s="65" r="A67">
        <v>161</v>
      </c>
      <c s="85" r="B67">
        <v>7</v>
      </c>
      <c t="s" s="85" r="C67">
        <v>598</v>
      </c>
      <c t="s" s="85" r="D67">
        <v>455</v>
      </c>
      <c t="s" s="85" r="E67">
        <v>386</v>
      </c>
      <c s="26" r="F67">
        <v>1551</v>
      </c>
      <c s="26" r="G67">
        <v>1511</v>
      </c>
      <c s="26" r="H67">
        <v>1340</v>
      </c>
      <c s="26" r="I67"/>
      <c s="26" r="J67"/>
      <c s="26" r="K67"/>
      <c s="26" r="L67"/>
      <c s="26" r="M67"/>
      <c s="26" r="N67"/>
      <c s="26" r="O67">
        <f>N67/B67</f>
        <v>0</v>
      </c>
      <c s="26" r="P67"/>
      <c s="26" r="Q67">
        <f>P67/B67</f>
        <v>0</v>
      </c>
      <c s="26" r="R67"/>
      <c s="26" r="S67">
        <f>R67/B67</f>
        <v>0</v>
      </c>
      <c s="26" r="T67">
        <f>(N67+P67)+R67</f>
        <v>0</v>
      </c>
      <c s="85" r="U67"/>
      <c t="s" s="85" r="V67">
        <v>449</v>
      </c>
      <c t="s" s="85" r="W67">
        <v>599</v>
      </c>
      <c s="85" r="X67"/>
      <c t="str" s="85" r="Y67">
        <f>C67</f>
        <v>ミア・ブリリアント</v>
      </c>
      <c t="str" s="65" r="Z67">
        <f>A67</f>
        <v>R</v>
      </c>
      <c s="1" r="AA67"/>
      <c s="1" r="AB67"/>
      <c s="1" r="AC67"/>
    </row>
    <row customHeight="1" r="68" ht="7.5">
      <c t="s" s="65" r="A68">
        <v>161</v>
      </c>
      <c s="85" r="B68">
        <v>7</v>
      </c>
      <c t="s" s="85" r="C68">
        <v>600</v>
      </c>
      <c t="s" s="85" r="D68">
        <v>455</v>
      </c>
      <c t="s" s="85" r="E68">
        <v>601</v>
      </c>
      <c s="26" r="F68">
        <v>1603</v>
      </c>
      <c s="26" r="G68">
        <v>1466</v>
      </c>
      <c s="26" r="H68">
        <v>1385</v>
      </c>
      <c s="26" r="I68"/>
      <c s="26" r="J68"/>
      <c s="26" r="K68"/>
      <c s="26" r="L68"/>
      <c s="26" r="M68"/>
      <c s="26" r="N68">
        <v>5967</v>
      </c>
      <c s="26" r="O68">
        <f>N68/B68</f>
        <v>852.428571428572</v>
      </c>
      <c s="26" r="P68">
        <v>4666</v>
      </c>
      <c s="26" r="Q68">
        <f>P68/B68</f>
        <v>666.571428571428</v>
      </c>
      <c s="26" r="R68">
        <v>5109</v>
      </c>
      <c s="26" r="S68">
        <f>R68/B68</f>
        <v>729.857142857143</v>
      </c>
      <c s="26" r="T68">
        <f>(N68+P68)+R68</f>
        <v>15742</v>
      </c>
      <c s="85" r="U68"/>
      <c t="s" s="85" r="V68">
        <v>449</v>
      </c>
      <c t="s" s="85" r="W68">
        <v>602</v>
      </c>
      <c s="85" r="X68"/>
      <c t="str" s="85" r="Y68">
        <f>C68</f>
        <v>ラビー・カイラス </v>
      </c>
      <c t="str" s="65" r="Z68">
        <f>A68</f>
        <v>R</v>
      </c>
      <c s="1" r="AA68"/>
      <c s="1" r="AB68"/>
      <c s="1" r="AC68"/>
    </row>
    <row customHeight="1" r="69" ht="7.5">
      <c t="s" s="65" r="A69">
        <v>161</v>
      </c>
      <c s="85" r="B69">
        <v>7</v>
      </c>
      <c t="s" s="85" r="C69">
        <v>603</v>
      </c>
      <c t="s" s="85" r="D69">
        <v>469</v>
      </c>
      <c t="s" s="85" r="E69">
        <v>604</v>
      </c>
      <c s="26" r="F69">
        <v>1614</v>
      </c>
      <c s="26" r="G69">
        <v>1457</v>
      </c>
      <c s="26" r="H69">
        <v>1394</v>
      </c>
      <c s="26" r="I69">
        <v>2803</v>
      </c>
      <c s="26" r="J69">
        <v>3291</v>
      </c>
      <c s="26" r="K69">
        <v>3936</v>
      </c>
      <c s="26" r="L69"/>
      <c s="26" r="M69"/>
      <c s="26" r="N69">
        <v>5524</v>
      </c>
      <c s="26" r="O69">
        <f>N69/B69</f>
        <v>789.142857142857</v>
      </c>
      <c s="26" r="P69">
        <v>5042</v>
      </c>
      <c s="26" r="Q69">
        <f>P69/B69</f>
        <v>720.285714285714</v>
      </c>
      <c s="26" r="R69">
        <v>5140</v>
      </c>
      <c s="26" r="S69">
        <f>R69/B69</f>
        <v>734.285714285714</v>
      </c>
      <c s="26" r="T69">
        <f>(N69+P69)+R69</f>
        <v>15706</v>
      </c>
      <c s="85" r="U69"/>
      <c t="s" s="85" r="V69">
        <v>449</v>
      </c>
      <c t="s" s="85" r="W69">
        <v>605</v>
      </c>
      <c s="85" r="X69"/>
      <c t="str" s="85" r="Y69">
        <f>C69</f>
        <v>リーヤ・ロペス</v>
      </c>
      <c t="str" s="65" r="Z69">
        <f>A69</f>
        <v>R</v>
      </c>
      <c s="1" r="AA69"/>
      <c s="1" r="AB69"/>
      <c s="1" r="AC69"/>
    </row>
    <row customHeight="1" r="70" ht="7.5">
      <c t="s" s="88" r="A70">
        <v>234</v>
      </c>
      <c s="2" r="B70">
        <v>5</v>
      </c>
      <c t="s" s="2" r="C70">
        <v>606</v>
      </c>
      <c t="s" s="2" r="D70">
        <v>469</v>
      </c>
      <c s="2" r="E70"/>
      <c s="41" r="F70">
        <v>980</v>
      </c>
      <c s="41" r="G70">
        <v>959</v>
      </c>
      <c s="41" r="H70">
        <v>846</v>
      </c>
      <c s="41" r="I70"/>
      <c s="41" r="J70"/>
      <c s="41" r="K70"/>
      <c s="41" r="L70"/>
      <c s="41" r="M70"/>
      <c s="41" r="N70"/>
      <c s="41" r="O70">
        <f>N70/B70</f>
        <v>0</v>
      </c>
      <c s="41" r="P70"/>
      <c s="41" r="Q70">
        <f>P70/B70</f>
        <v>0</v>
      </c>
      <c s="41" r="R70"/>
      <c s="41" r="S70">
        <f>R70/B70</f>
        <v>0</v>
      </c>
      <c s="41" r="T70">
        <f>(N70+P70)+R70</f>
        <v>0</v>
      </c>
      <c s="2" r="U70"/>
      <c t="s" s="2" r="V70">
        <v>449</v>
      </c>
      <c s="2" r="W70"/>
      <c s="2" r="X70"/>
      <c t="str" s="2" r="Y70">
        <f>C70</f>
        <v>フランク・ファン・バベル</v>
      </c>
      <c t="str" s="88" r="Z70">
        <f>A70</f>
        <v>HN</v>
      </c>
      <c s="1" r="AA70"/>
      <c s="1" r="AB70"/>
      <c s="1" r="AC70"/>
    </row>
    <row customHeight="1" r="71" ht="7.5">
      <c t="s" s="88" r="A71">
        <v>234</v>
      </c>
      <c s="2" r="B71">
        <v>5</v>
      </c>
      <c t="s" s="2" r="C71">
        <v>607</v>
      </c>
      <c t="s" s="2" r="D71">
        <v>455</v>
      </c>
      <c s="2" r="E71"/>
      <c s="41" r="F71">
        <v>1003</v>
      </c>
      <c s="41" r="G71">
        <v>939</v>
      </c>
      <c s="41" r="H71">
        <v>866</v>
      </c>
      <c s="41" r="I71"/>
      <c s="41" r="J71"/>
      <c s="41" r="K71"/>
      <c s="41" r="L71"/>
      <c s="41" r="M71"/>
      <c s="41" r="N71">
        <v>3576</v>
      </c>
      <c s="41" r="O71">
        <f>N71/B71</f>
        <v>715.2</v>
      </c>
      <c s="41" r="P71">
        <v>2863</v>
      </c>
      <c s="41" r="Q71">
        <f>P71/B71</f>
        <v>572.6</v>
      </c>
      <c s="41" r="R71">
        <v>3060</v>
      </c>
      <c s="41" r="S71">
        <f>R71/B71</f>
        <v>612</v>
      </c>
      <c s="41" r="T71">
        <f>(N71+P71)+R71</f>
        <v>9499</v>
      </c>
      <c s="2" r="U71"/>
      <c t="s" s="2" r="V71">
        <v>449</v>
      </c>
      <c s="2" r="W71"/>
      <c s="2" r="X71"/>
      <c t="str" s="2" r="Y71">
        <f>C71</f>
        <v>ペーチャ・ガモア</v>
      </c>
      <c t="str" s="88" r="Z71">
        <f>A71</f>
        <v>HN</v>
      </c>
      <c s="1" r="AA71"/>
      <c s="1" r="AB71"/>
      <c s="1" r="AC71"/>
    </row>
    <row customHeight="1" r="72" ht="7.5">
      <c t="s" s="88" r="A72">
        <v>234</v>
      </c>
      <c s="2" r="B72">
        <v>5</v>
      </c>
      <c t="s" s="2" r="C72">
        <v>608</v>
      </c>
      <c t="s" s="2" r="D72">
        <v>469</v>
      </c>
      <c s="2" r="E72"/>
      <c s="41" r="F72">
        <v>987</v>
      </c>
      <c s="41" r="G72">
        <v>952</v>
      </c>
      <c s="41" r="H72">
        <v>853</v>
      </c>
      <c s="41" r="I72"/>
      <c s="41" r="J72"/>
      <c s="41" r="K72"/>
      <c s="41" r="L72"/>
      <c s="41" r="M72"/>
      <c s="41" r="N72"/>
      <c s="41" r="O72">
        <f>N72/B72</f>
        <v>0</v>
      </c>
      <c s="41" r="P72"/>
      <c s="41" r="Q72">
        <f>P72/B72</f>
        <v>0</v>
      </c>
      <c s="41" r="R72"/>
      <c s="41" r="S72">
        <f>R72/B72</f>
        <v>0</v>
      </c>
      <c s="41" r="T72">
        <f>(N72+P72)+R72</f>
        <v>0</v>
      </c>
      <c s="2" r="U72"/>
      <c t="s" s="2" r="V72">
        <v>449</v>
      </c>
      <c s="2" r="W72"/>
      <c s="2" r="X72"/>
      <c t="str" s="2" r="Y72">
        <f>C72</f>
        <v>マリア・アヌフリエフ</v>
      </c>
      <c t="str" s="88" r="Z72">
        <f>A72</f>
        <v>HN</v>
      </c>
      <c s="1" r="AA72"/>
      <c s="1" r="AB72"/>
      <c s="1" r="AC72"/>
    </row>
    <row customHeight="1" r="73" ht="7.5">
      <c t="s" s="88" r="A73">
        <v>234</v>
      </c>
      <c s="2" r="B73">
        <v>5</v>
      </c>
      <c t="s" s="2" r="C73">
        <v>609</v>
      </c>
      <c t="s" s="2" r="D73">
        <v>469</v>
      </c>
      <c s="2" r="E73"/>
      <c s="41" r="F73">
        <v>995</v>
      </c>
      <c s="41" r="G73">
        <v>946</v>
      </c>
      <c s="41" r="H73">
        <v>859</v>
      </c>
      <c s="41" r="I73"/>
      <c s="41" r="J73"/>
      <c s="41" r="K73"/>
      <c s="41" r="L73"/>
      <c s="41" r="M73"/>
      <c s="41" r="N73"/>
      <c s="41" r="O73">
        <f>N73/B73</f>
        <v>0</v>
      </c>
      <c s="41" r="P73"/>
      <c s="41" r="Q73">
        <f>P73/B73</f>
        <v>0</v>
      </c>
      <c s="41" r="R73"/>
      <c s="41" r="S73">
        <f>R73/B73</f>
        <v>0</v>
      </c>
      <c s="41" r="T73">
        <f>(N73+P73)+R73</f>
        <v>0</v>
      </c>
      <c s="2" r="U73"/>
      <c t="s" s="2" r="V73">
        <v>449</v>
      </c>
      <c s="2" r="W73"/>
      <c s="2" r="X73"/>
      <c t="str" s="2" r="Y73">
        <f>C73</f>
        <v>ロッコ・ヴィッティ</v>
      </c>
      <c t="str" s="88" r="Z73">
        <f>A73</f>
        <v>HN</v>
      </c>
      <c s="1" r="AA73"/>
      <c s="1" r="AB73"/>
      <c s="1" r="AC73"/>
    </row>
    <row customHeight="1" r="74" ht="7.5">
      <c t="s" s="88" r="A74">
        <v>234</v>
      </c>
      <c s="2" r="B74">
        <v>5</v>
      </c>
      <c t="s" s="2" r="C74">
        <v>610</v>
      </c>
      <c t="s" s="2" r="D74">
        <v>455</v>
      </c>
      <c s="2" r="E74"/>
      <c s="41" r="F74">
        <v>1010</v>
      </c>
      <c s="41" r="G74">
        <v>932</v>
      </c>
      <c s="41" r="H74">
        <v>873</v>
      </c>
      <c s="41" r="I74"/>
      <c s="41" r="J74"/>
      <c s="41" r="K74"/>
      <c s="41" r="L74"/>
      <c s="41" r="M74"/>
      <c s="41" r="N74"/>
      <c s="41" r="O74">
        <f>N74/B74</f>
        <v>0</v>
      </c>
      <c s="41" r="P74"/>
      <c s="41" r="Q74">
        <f>P74/B74</f>
        <v>0</v>
      </c>
      <c s="41" r="R74"/>
      <c s="41" r="S74">
        <f>R74/B74</f>
        <v>0</v>
      </c>
      <c s="41" r="T74">
        <f>(N74+P74)+R74</f>
        <v>0</v>
      </c>
      <c s="2" r="U74"/>
      <c t="s" s="2" r="V74">
        <v>449</v>
      </c>
      <c s="2" r="W74"/>
      <c s="2" r="X74"/>
      <c t="str" s="2" r="Y74">
        <f>C74</f>
        <v>加藤 栞</v>
      </c>
      <c t="str" s="88" r="Z74">
        <f>A74</f>
        <v>HN</v>
      </c>
      <c s="1" r="AA74"/>
      <c s="1" r="AB74"/>
      <c s="1" r="AC74"/>
    </row>
    <row customHeight="1" r="75" ht="7.5">
      <c t="s" s="88" r="A75">
        <v>234</v>
      </c>
      <c s="2" r="B75">
        <v>5</v>
      </c>
      <c t="s" s="2" r="C75">
        <v>611</v>
      </c>
      <c t="s" s="2" r="D75">
        <v>446</v>
      </c>
      <c s="2" r="E75"/>
      <c s="41" r="F75">
        <v>972</v>
      </c>
      <c s="41" r="G75">
        <v>966</v>
      </c>
      <c s="41" r="H75">
        <v>839</v>
      </c>
      <c s="41" r="I75"/>
      <c s="41" r="J75"/>
      <c s="41" r="K75"/>
      <c s="41" r="L75"/>
      <c s="41" r="M75"/>
      <c s="41" r="N75"/>
      <c s="41" r="O75">
        <f>N75/B75</f>
        <v>0</v>
      </c>
      <c s="41" r="P75"/>
      <c s="41" r="Q75">
        <f>P75/B75</f>
        <v>0</v>
      </c>
      <c s="41" r="R75"/>
      <c s="41" r="S75">
        <f>R75/B75</f>
        <v>0</v>
      </c>
      <c s="41" r="T75">
        <f>(N75+P75)+R75</f>
        <v>0</v>
      </c>
      <c s="2" r="U75"/>
      <c t="s" s="2" r="V75">
        <v>449</v>
      </c>
      <c s="2" r="W75"/>
      <c s="2" r="X75"/>
      <c t="str" s="2" r="Y75">
        <f>C75</f>
        <v>高円寺 覚</v>
      </c>
      <c t="str" s="88" r="Z75">
        <f>A75</f>
        <v>HN</v>
      </c>
      <c s="1" r="AA75"/>
      <c s="1" r="AB75"/>
      <c s="1" r="AC75"/>
    </row>
    <row customHeight="1" r="76" ht="7.5">
      <c t="s" s="65" r="A76">
        <v>247</v>
      </c>
      <c s="85" r="B76">
        <v>4</v>
      </c>
      <c t="s" s="85" r="C76">
        <v>612</v>
      </c>
      <c t="s" s="85" r="D76">
        <v>446</v>
      </c>
      <c s="85" r="E76"/>
      <c s="26" r="F76">
        <v>798</v>
      </c>
      <c s="26" r="G76">
        <v>736</v>
      </c>
      <c s="26" r="H76">
        <v>689</v>
      </c>
      <c s="26" r="I76"/>
      <c s="26" r="J76"/>
      <c s="26" r="K76"/>
      <c s="26" r="L76"/>
      <c s="26" r="M76"/>
      <c s="26" r="N76"/>
      <c s="26" r="O76">
        <f>N76/B76</f>
        <v>0</v>
      </c>
      <c s="26" r="P76"/>
      <c s="26" r="Q76">
        <f>P76/B76</f>
        <v>0</v>
      </c>
      <c s="26" r="R76"/>
      <c s="26" r="S76">
        <f>R76/B76</f>
        <v>0</v>
      </c>
      <c s="26" r="T76">
        <f>(N76+P76)+R76</f>
        <v>0</v>
      </c>
      <c s="85" r="U76"/>
      <c t="s" s="85" r="V76">
        <v>449</v>
      </c>
      <c s="85" r="W76"/>
      <c s="85" r="X76"/>
      <c t="str" s="85" r="Y76">
        <f>C76</f>
        <v>アーロン・ライト</v>
      </c>
      <c t="str" s="65" r="Z76">
        <f>A76</f>
        <v>N</v>
      </c>
      <c s="1" r="AA76"/>
      <c s="1" r="AB76"/>
      <c s="1" r="AC76"/>
    </row>
    <row customHeight="1" r="77" ht="7.5">
      <c t="s" s="65" r="A77">
        <v>247</v>
      </c>
      <c s="85" r="B77">
        <v>4</v>
      </c>
      <c t="s" s="85" r="C77">
        <v>613</v>
      </c>
      <c t="s" s="85" r="D77">
        <v>469</v>
      </c>
      <c s="85" r="E77"/>
      <c s="26" r="F77">
        <v>779</v>
      </c>
      <c s="26" r="G77">
        <v>752</v>
      </c>
      <c s="26" r="H77">
        <v>673</v>
      </c>
      <c s="26" r="I77"/>
      <c s="26" r="J77"/>
      <c s="26" r="K77"/>
      <c s="26" r="L77"/>
      <c s="26" r="M77"/>
      <c s="26" r="N77"/>
      <c s="26" r="O77">
        <f>N77/B77</f>
        <v>0</v>
      </c>
      <c s="26" r="P77"/>
      <c s="26" r="Q77">
        <f>P77/B77</f>
        <v>0</v>
      </c>
      <c s="26" r="R77"/>
      <c s="26" r="S77">
        <f>R77/B77</f>
        <v>0</v>
      </c>
      <c s="26" r="T77">
        <f>(N77+P77)+R77</f>
        <v>0</v>
      </c>
      <c s="85" r="U77"/>
      <c t="s" s="85" r="V77">
        <v>449</v>
      </c>
      <c s="85" r="W77"/>
      <c s="85" r="X77"/>
      <c t="str" s="85" r="Y77">
        <f>C77</f>
        <v>エリク・ビンデハルト</v>
      </c>
      <c t="str" s="65" r="Z77">
        <f>A77</f>
        <v>N</v>
      </c>
      <c s="1" r="AA77"/>
      <c s="1" r="AB77"/>
      <c s="1" r="AC77"/>
    </row>
    <row customHeight="1" r="78" ht="7.5">
      <c t="s" s="65" r="A78">
        <v>247</v>
      </c>
      <c s="85" r="B78">
        <v>4</v>
      </c>
      <c t="s" s="85" r="C78">
        <v>614</v>
      </c>
      <c t="s" s="85" r="D78">
        <v>446</v>
      </c>
      <c s="85" r="E78"/>
      <c s="26" r="F78">
        <v>785</v>
      </c>
      <c s="26" r="G78">
        <v>747</v>
      </c>
      <c s="26" r="H78">
        <v>678</v>
      </c>
      <c s="26" r="I78"/>
      <c s="26" r="J78"/>
      <c s="26" r="K78"/>
      <c s="26" r="L78"/>
      <c s="26" r="M78"/>
      <c s="26" r="N78"/>
      <c s="26" r="O78">
        <f>N78/B78</f>
        <v>0</v>
      </c>
      <c s="26" r="P78"/>
      <c s="26" r="Q78">
        <f>P78/B78</f>
        <v>0</v>
      </c>
      <c s="26" r="R78"/>
      <c s="26" r="S78">
        <f>R78/B78</f>
        <v>0</v>
      </c>
      <c s="26" r="T78">
        <f>(N78+P78)+R78</f>
        <v>0</v>
      </c>
      <c s="85" r="U78"/>
      <c t="s" s="85" r="V78">
        <v>449</v>
      </c>
      <c s="85" r="W78"/>
      <c s="85" r="X78"/>
      <c t="str" s="85" r="Y78">
        <f>C78</f>
        <v>キャサリン・メイ</v>
      </c>
      <c t="str" s="65" r="Z78">
        <f>A78</f>
        <v>N</v>
      </c>
      <c s="1" r="AA78"/>
      <c s="1" r="AB78"/>
      <c s="1" r="AC78"/>
    </row>
    <row customHeight="1" r="79" ht="7.5">
      <c t="s" s="65" r="A79">
        <v>247</v>
      </c>
      <c s="85" r="B79">
        <v>4</v>
      </c>
      <c t="s" s="85" r="C79">
        <v>615</v>
      </c>
      <c t="s" s="85" r="D79">
        <v>455</v>
      </c>
      <c s="85" r="E79"/>
      <c s="26" r="F79">
        <v>773</v>
      </c>
      <c s="26" r="G79">
        <v>757</v>
      </c>
      <c s="26" r="H79">
        <v>668</v>
      </c>
      <c s="26" r="I79"/>
      <c s="26" r="J79"/>
      <c s="26" r="K79"/>
      <c s="26" r="L79"/>
      <c s="26" r="M79"/>
      <c s="26" r="N79"/>
      <c s="26" r="O79">
        <f>N79/B79</f>
        <v>0</v>
      </c>
      <c s="26" r="P79"/>
      <c s="26" r="Q79">
        <f>P79/B79</f>
        <v>0</v>
      </c>
      <c s="26" r="R79"/>
      <c s="26" r="S79">
        <f>R79/B79</f>
        <v>0</v>
      </c>
      <c s="26" r="T79">
        <f>(N79+P79)+R79</f>
        <v>0</v>
      </c>
      <c s="85" r="U79"/>
      <c t="s" s="85" r="V79">
        <v>449</v>
      </c>
      <c s="85" r="W79"/>
      <c s="85" r="X79"/>
      <c t="str" s="85" r="Y79">
        <f>C79</f>
        <v>クリスティアン・デッカー</v>
      </c>
      <c t="str" s="65" r="Z79">
        <f>A79</f>
        <v>N</v>
      </c>
      <c s="1" r="AA79"/>
      <c s="1" r="AB79"/>
      <c s="1" r="AC79"/>
    </row>
    <row customHeight="1" r="80" ht="7.5">
      <c t="s" s="65" r="A80">
        <v>247</v>
      </c>
      <c s="85" r="B80">
        <v>4</v>
      </c>
      <c t="s" s="85" r="C80">
        <v>616</v>
      </c>
      <c t="s" s="85" r="D80">
        <v>455</v>
      </c>
      <c s="85" r="E80"/>
      <c s="26" r="F80">
        <v>767</v>
      </c>
      <c s="26" r="G80">
        <v>762</v>
      </c>
      <c s="26" r="H80">
        <v>663</v>
      </c>
      <c s="26" r="I80"/>
      <c s="26" r="J80"/>
      <c s="26" r="K80"/>
      <c s="26" r="L80"/>
      <c s="26" r="M80"/>
      <c s="26" r="N80">
        <v>2735</v>
      </c>
      <c s="26" r="O80">
        <f>N80/B80</f>
        <v>683.75</v>
      </c>
      <c s="26" r="P80">
        <v>2323</v>
      </c>
      <c s="26" r="Q80">
        <f>P80/B80</f>
        <v>580.75</v>
      </c>
      <c s="26" r="R80">
        <v>2343</v>
      </c>
      <c s="26" r="S80">
        <f>R80/B80</f>
        <v>585.75</v>
      </c>
      <c s="26" r="T80">
        <f>(N80+P80)+R80</f>
        <v>7401</v>
      </c>
      <c s="85" r="U80"/>
      <c t="s" s="85" r="V80">
        <v>449</v>
      </c>
      <c s="85" r="W80"/>
      <c s="85" r="X80"/>
      <c t="str" s="85" r="Y80">
        <f>C80</f>
        <v>シェイラ・オリベイラ</v>
      </c>
      <c t="str" s="65" r="Z80">
        <f>A80</f>
        <v>N</v>
      </c>
      <c s="1" r="AA80"/>
      <c s="1" r="AB80"/>
      <c s="1" r="AC80"/>
    </row>
    <row customHeight="1" r="81" ht="7.5">
      <c t="s" s="65" r="A81">
        <v>247</v>
      </c>
      <c s="85" r="B81">
        <v>4</v>
      </c>
      <c t="s" s="85" r="C81">
        <v>617</v>
      </c>
      <c t="s" s="85" r="D81">
        <v>469</v>
      </c>
      <c s="85" r="E81"/>
      <c s="26" r="F81">
        <v>792</v>
      </c>
      <c s="26" r="G81">
        <v>741</v>
      </c>
      <c s="26" r="H81">
        <v>684</v>
      </c>
      <c s="26" r="I81"/>
      <c s="26" r="J81"/>
      <c s="26" r="K81"/>
      <c s="26" r="L81"/>
      <c s="26" r="M81"/>
      <c s="26" r="N81"/>
      <c s="26" r="O81">
        <f>N81/B81</f>
        <v>0</v>
      </c>
      <c s="26" r="P81"/>
      <c s="26" r="Q81">
        <f>P81/B81</f>
        <v>0</v>
      </c>
      <c s="26" r="R81"/>
      <c s="26" r="S81">
        <f>R81/B81</f>
        <v>0</v>
      </c>
      <c s="26" r="T81">
        <f>(N81+P81)+R81</f>
        <v>0</v>
      </c>
      <c s="85" r="U81"/>
      <c t="s" s="85" r="V81">
        <v>449</v>
      </c>
      <c s="85" r="W81"/>
      <c s="85" r="X81"/>
      <c t="str" s="85" r="Y81">
        <f>C81</f>
        <v>ユーリ・ジラエフ</v>
      </c>
      <c t="str" s="65" r="Z81">
        <f>A81</f>
        <v>N</v>
      </c>
      <c s="1" r="AA81"/>
      <c s="1" r="AB81"/>
      <c s="1" r="AC81"/>
    </row>
    <row r="82">
      <c s="1" r="A82"/>
      <c s="1" r="B82"/>
      <c s="1" r="C82"/>
      <c s="1" r="D82"/>
      <c s="1" r="E82"/>
      <c s="1" r="F82"/>
      <c s="1" r="G82"/>
      <c s="1" r="H82"/>
      <c s="1" r="I82"/>
      <c s="1" r="J82"/>
      <c s="1" r="K82"/>
      <c s="1" r="L82"/>
      <c s="1" r="M82"/>
      <c s="1" r="N82"/>
      <c s="1" r="O82"/>
      <c s="1" r="P82"/>
      <c s="1" r="Q82"/>
      <c s="1" r="R82"/>
      <c s="1" r="S82"/>
      <c s="4" r="T82"/>
      <c s="1" r="U82"/>
      <c s="1" r="V82"/>
      <c s="1" r="W82"/>
      <c s="1" r="X82"/>
      <c s="1" r="Y82"/>
      <c s="1" r="Z82"/>
      <c s="1" r="AA82"/>
      <c s="1" r="AB82"/>
      <c s="1" r="AC82"/>
    </row>
    <row r="83">
      <c s="1" r="A83"/>
      <c s="1" r="B83"/>
      <c s="1" r="C83"/>
      <c s="1" r="D83"/>
      <c s="1" r="E83"/>
      <c s="1" r="F83"/>
      <c s="1" r="G83"/>
      <c s="1" r="H83"/>
      <c s="1" r="I83"/>
      <c s="1" r="J83"/>
      <c s="1" r="K83"/>
      <c s="1" r="L83"/>
      <c s="1" r="M83"/>
      <c s="1" r="N83"/>
      <c s="1" r="O83"/>
      <c s="1" r="P83"/>
      <c s="1" r="Q83"/>
      <c s="1" r="R83"/>
      <c s="1" r="S83"/>
      <c s="4" r="T83"/>
      <c s="1" r="U83"/>
      <c s="1" r="V83"/>
      <c s="1" r="W83"/>
      <c s="1" r="X83"/>
      <c s="1" r="Y83"/>
      <c s="1" r="Z83"/>
      <c s="1" r="AA83"/>
      <c s="1" r="AB83"/>
      <c s="1" r="AC83"/>
    </row>
    <row r="84">
      <c s="1" r="A84"/>
      <c s="1" r="B84"/>
      <c s="1" r="C84"/>
      <c s="1" r="D84"/>
      <c s="1" r="E84"/>
      <c s="1" r="F84"/>
      <c s="1" r="G84"/>
      <c s="1" r="H84"/>
      <c s="1" r="I84"/>
      <c s="1" r="J84"/>
      <c s="1" r="K84"/>
      <c s="1" r="L84"/>
      <c s="1" r="M84"/>
      <c s="1" r="N84"/>
      <c s="1" r="O84"/>
      <c s="1" r="P84"/>
      <c s="1" r="Q84"/>
      <c s="1" r="R84"/>
      <c s="1" r="S84"/>
      <c s="4" r="T84"/>
      <c s="1" r="U84"/>
      <c s="1" r="V84"/>
      <c s="1" r="W84"/>
      <c s="1" r="X84"/>
      <c s="1" r="Y84"/>
      <c s="1" r="Z84"/>
      <c s="1" r="AA84"/>
      <c s="1" r="AB84"/>
      <c s="1" r="AC84"/>
    </row>
    <row r="85">
      <c s="1" r="A85"/>
      <c s="1" r="B85"/>
      <c s="1" r="C85"/>
      <c s="1" r="D85"/>
      <c s="1" r="E85"/>
      <c s="1" r="F85"/>
      <c s="1" r="G85"/>
      <c s="1" r="H85"/>
      <c s="1" r="I85"/>
      <c s="1" r="J85"/>
      <c s="1" r="K85"/>
      <c s="1" r="L85"/>
      <c s="1" r="M85"/>
      <c s="1" r="N85"/>
      <c s="1" r="O85"/>
      <c s="1" r="P85"/>
      <c s="1" r="Q85"/>
      <c s="1" r="R85"/>
      <c s="1" r="S85"/>
      <c s="4" r="T85"/>
      <c s="1" r="U85"/>
      <c s="1" r="V85"/>
      <c s="1" r="W85"/>
      <c s="1" r="X85"/>
      <c s="1" r="Y85"/>
      <c s="1" r="Z85"/>
      <c s="1" r="AA85"/>
      <c s="1" r="AB85"/>
      <c s="1" r="AC85"/>
    </row>
    <row r="86">
      <c s="1" r="A86"/>
      <c s="1" r="B86"/>
      <c s="1" r="C86"/>
      <c s="1" r="D86"/>
      <c s="1" r="E86"/>
      <c s="1" r="F86"/>
      <c s="1" r="G86"/>
      <c s="1" r="H86"/>
      <c s="1" r="I86"/>
      <c s="1" r="J86"/>
      <c s="1" r="K86"/>
      <c s="1" r="L86"/>
      <c s="1" r="M86"/>
      <c s="1" r="N86"/>
      <c s="1" r="O86"/>
      <c s="1" r="P86"/>
      <c s="1" r="Q86"/>
      <c s="1" r="R86"/>
      <c s="1" r="S86"/>
      <c s="4" r="T86"/>
      <c s="1" r="U86"/>
      <c s="1" r="V86"/>
      <c s="1" r="W86"/>
      <c s="1" r="X86"/>
      <c s="1" r="Y86"/>
      <c s="1" r="Z86"/>
      <c s="1" r="AA86"/>
      <c s="1" r="AB86"/>
      <c s="1" r="AC86"/>
    </row>
    <row r="87">
      <c s="1" r="A87"/>
      <c s="1" r="B87"/>
      <c s="1" r="C87"/>
      <c s="1" r="D87"/>
      <c s="1" r="E87"/>
      <c s="1" r="F87"/>
      <c s="1" r="G87"/>
      <c s="1" r="H87"/>
      <c s="1" r="I87"/>
      <c s="1" r="J87"/>
      <c s="1" r="K87"/>
      <c s="1" r="L87"/>
      <c s="1" r="M87"/>
      <c s="1" r="N87"/>
      <c s="1" r="O87"/>
      <c s="1" r="P87"/>
      <c s="1" r="Q87"/>
      <c s="1" r="R87"/>
      <c s="1" r="S87"/>
      <c s="4" r="T87"/>
      <c s="1" r="U87"/>
      <c s="1" r="V87"/>
      <c s="1" r="W87"/>
      <c s="1" r="X87"/>
      <c s="1" r="Y87"/>
      <c s="1" r="Z87"/>
      <c s="1" r="AA87"/>
      <c s="1" r="AB87"/>
      <c s="1" r="AC87"/>
    </row>
    <row r="88">
      <c s="1" r="A88"/>
      <c s="1" r="B88"/>
      <c s="1" r="C88"/>
      <c s="1" r="D88"/>
      <c s="1" r="E88"/>
      <c s="1" r="F88"/>
      <c s="1" r="G88"/>
      <c s="1" r="H88"/>
      <c s="1" r="I88"/>
      <c s="1" r="J88"/>
      <c s="1" r="K88"/>
      <c s="1" r="L88"/>
      <c s="1" r="M88"/>
      <c s="1" r="N88"/>
      <c s="1" r="O88"/>
      <c s="1" r="P88"/>
      <c s="1" r="Q88"/>
      <c s="1" r="R88"/>
      <c s="1" r="S88"/>
      <c s="4" r="T88"/>
      <c s="1" r="U88"/>
      <c s="1" r="V88"/>
      <c s="1" r="W88"/>
      <c s="1" r="X88"/>
      <c s="1" r="Y88"/>
      <c s="1" r="Z88"/>
      <c s="1" r="AA88"/>
      <c s="1" r="AB88"/>
      <c s="1" r="AC88"/>
    </row>
    <row r="89">
      <c s="1" r="A89"/>
      <c s="1" r="B89"/>
      <c s="1" r="C89"/>
      <c s="1" r="D89"/>
      <c s="1" r="E89"/>
      <c s="1" r="F89"/>
      <c s="1" r="G89"/>
      <c s="1" r="H89"/>
      <c s="1" r="I89"/>
      <c s="1" r="J89"/>
      <c s="1" r="K89"/>
      <c s="1" r="L89"/>
      <c s="1" r="M89"/>
      <c s="1" r="N89"/>
      <c s="1" r="O89"/>
      <c s="1" r="P89"/>
      <c s="1" r="Q89"/>
      <c s="1" r="R89"/>
      <c s="1" r="S89"/>
      <c s="4" r="T89"/>
      <c s="1" r="U89"/>
      <c s="1" r="V89"/>
      <c s="1" r="W89"/>
      <c s="1" r="X89"/>
      <c s="1" r="Y89"/>
      <c s="1" r="Z89"/>
      <c s="1" r="AA89"/>
      <c s="1" r="AB89"/>
      <c s="1" r="AC89"/>
    </row>
    <row r="90">
      <c s="1" r="A90"/>
      <c s="1" r="B90"/>
      <c s="1" r="C90"/>
      <c s="1" r="D90"/>
      <c s="1" r="E90"/>
      <c s="1" r="F90"/>
      <c s="1" r="G90"/>
      <c s="1" r="H90"/>
      <c s="1" r="I90"/>
      <c s="1" r="J90"/>
      <c s="1" r="K90"/>
      <c s="1" r="L90"/>
      <c s="1" r="M90"/>
      <c s="1" r="N90"/>
      <c s="1" r="O90"/>
      <c s="1" r="P90"/>
      <c s="1" r="Q90"/>
      <c s="1" r="R90"/>
      <c s="1" r="S90"/>
      <c s="4" r="T90"/>
      <c s="1" r="U90"/>
      <c s="1" r="V90"/>
      <c s="1" r="W90"/>
      <c s="1" r="X90"/>
      <c s="1" r="Y90"/>
      <c s="1" r="Z90"/>
      <c s="1" r="AA90"/>
      <c s="1" r="AB90"/>
      <c s="1" r="AC90"/>
    </row>
    <row r="91">
      <c s="1" r="A91"/>
      <c s="1" r="B91"/>
      <c s="1" r="C91"/>
      <c s="1" r="D91"/>
      <c s="1" r="E91"/>
      <c s="1" r="F91"/>
      <c s="1" r="G91"/>
      <c s="1" r="H91"/>
      <c s="1" r="I91"/>
      <c s="1" r="J91"/>
      <c s="1" r="K91"/>
      <c s="1" r="L91"/>
      <c s="1" r="M91"/>
      <c s="1" r="N91"/>
      <c s="1" r="O91"/>
      <c s="1" r="P91"/>
      <c s="1" r="Q91"/>
      <c s="1" r="R91"/>
      <c s="1" r="S91"/>
      <c s="4" r="T91"/>
      <c s="1" r="U91"/>
      <c s="1" r="V91"/>
      <c s="1" r="W91"/>
      <c s="1" r="X91"/>
      <c s="1" r="Y91"/>
      <c s="1" r="Z91"/>
      <c s="1" r="AA91"/>
      <c s="1" r="AB91"/>
      <c s="1" r="AC91"/>
    </row>
    <row r="92">
      <c s="1" r="A92"/>
      <c s="1" r="B92"/>
      <c s="1" r="C92"/>
      <c s="1" r="D92"/>
      <c s="1" r="E92"/>
      <c s="1" r="F92"/>
      <c s="1" r="G92"/>
      <c s="1" r="H92"/>
      <c s="1" r="I92"/>
      <c s="1" r="J92"/>
      <c s="1" r="K92"/>
      <c s="1" r="L92"/>
      <c s="1" r="M92"/>
      <c s="1" r="N92"/>
      <c s="1" r="O92"/>
      <c s="1" r="P92"/>
      <c s="1" r="Q92"/>
      <c s="1" r="R92"/>
      <c s="1" r="S92"/>
      <c s="4" r="T92"/>
      <c s="1" r="U92"/>
      <c s="1" r="V92"/>
      <c s="1" r="W92"/>
      <c s="1" r="X92"/>
      <c s="1" r="Y92"/>
      <c s="1" r="Z92"/>
      <c s="1" r="AA92"/>
      <c s="1" r="AB92"/>
      <c s="1" r="AC92"/>
    </row>
    <row r="93">
      <c s="1" r="A93"/>
      <c s="1" r="B93"/>
      <c s="1" r="C93"/>
      <c s="1" r="D93"/>
      <c s="1" r="E93"/>
      <c s="1" r="F93"/>
      <c s="1" r="G93"/>
      <c s="1" r="H93"/>
      <c s="1" r="I93"/>
      <c s="1" r="J93"/>
      <c s="1" r="K93"/>
      <c s="1" r="L93"/>
      <c s="1" r="M93"/>
      <c s="1" r="N93"/>
      <c s="1" r="O93"/>
      <c s="1" r="P93"/>
      <c s="1" r="Q93"/>
      <c s="1" r="R93"/>
      <c s="1" r="S93"/>
      <c s="4" r="T93"/>
      <c s="1" r="U93"/>
      <c s="1" r="V93"/>
      <c s="1" r="W93"/>
      <c s="1" r="X93"/>
      <c s="1" r="Y93"/>
      <c s="1" r="Z93"/>
      <c s="1" r="AA93"/>
      <c s="1" r="AB93"/>
      <c s="1" r="AC93"/>
    </row>
    <row r="94">
      <c s="1" r="A94"/>
      <c s="1" r="B94"/>
      <c s="1" r="C94"/>
      <c s="1" r="D94"/>
      <c s="1" r="E94"/>
      <c s="1" r="F94"/>
      <c s="1" r="G94"/>
      <c s="1" r="H94"/>
      <c s="1" r="I94"/>
      <c s="1" r="J94"/>
      <c s="1" r="K94"/>
      <c s="1" r="L94"/>
      <c s="1" r="M94"/>
      <c s="1" r="N94"/>
      <c s="1" r="O94"/>
      <c s="1" r="P94"/>
      <c s="1" r="Q94"/>
      <c s="1" r="R94"/>
      <c s="1" r="S94"/>
      <c s="4" r="T94"/>
      <c s="1" r="U94"/>
      <c s="1" r="V94"/>
      <c s="1" r="W94"/>
      <c s="1" r="X94"/>
      <c s="1" r="Y94"/>
      <c s="1" r="Z94"/>
      <c s="1" r="AA94"/>
      <c s="1" r="AB94"/>
      <c s="1" r="AC94"/>
    </row>
    <row r="95">
      <c s="1" r="A95"/>
      <c s="1" r="B95"/>
      <c s="1" r="C95"/>
      <c s="1" r="D95"/>
      <c s="1" r="E95"/>
      <c s="1" r="F95"/>
      <c s="1" r="G95"/>
      <c s="1" r="H95"/>
      <c s="1" r="I95"/>
      <c s="1" r="J95"/>
      <c s="1" r="K95"/>
      <c s="1" r="L95"/>
      <c s="1" r="M95"/>
      <c s="1" r="N95"/>
      <c s="1" r="O95"/>
      <c s="1" r="P95"/>
      <c s="1" r="Q95"/>
      <c s="1" r="R95"/>
      <c s="1" r="S95"/>
      <c s="4" r="T95"/>
      <c s="1" r="U95"/>
      <c s="1" r="V95"/>
      <c s="1" r="W95"/>
      <c s="1" r="X95"/>
      <c s="1" r="Y95"/>
      <c s="1" r="Z95"/>
      <c s="1" r="AA95"/>
      <c s="1" r="AB95"/>
      <c s="1" r="AC95"/>
    </row>
    <row r="96">
      <c s="1" r="A96"/>
      <c s="1" r="B96"/>
      <c s="1" r="C96"/>
      <c s="1" r="D96"/>
      <c s="1" r="E96"/>
      <c s="1" r="F96"/>
      <c s="1" r="G96"/>
      <c s="1" r="H96"/>
      <c s="1" r="I96"/>
      <c s="1" r="J96"/>
      <c s="1" r="K96"/>
      <c s="1" r="L96"/>
      <c s="1" r="M96"/>
      <c s="1" r="N96"/>
      <c s="1" r="O96"/>
      <c s="1" r="P96"/>
      <c s="1" r="Q96"/>
      <c s="1" r="R96"/>
      <c s="1" r="S96"/>
      <c s="4" r="T96"/>
      <c s="1" r="U96"/>
      <c s="1" r="V96"/>
      <c s="1" r="W96"/>
      <c s="1" r="X96"/>
      <c s="1" r="Y96"/>
      <c s="1" r="Z96"/>
      <c s="1" r="AA96"/>
      <c s="1" r="AB96"/>
      <c s="1" r="AC96"/>
    </row>
    <row r="97">
      <c s="1" r="A97"/>
      <c s="1" r="B97"/>
      <c s="1" r="C97"/>
      <c s="1" r="D97"/>
      <c s="1" r="E97"/>
      <c s="1" r="F97"/>
      <c s="1" r="G97"/>
      <c s="1" r="H97"/>
      <c s="1" r="I97"/>
      <c s="1" r="J97"/>
      <c s="1" r="K97"/>
      <c s="1" r="L97"/>
      <c s="1" r="M97"/>
      <c s="1" r="N97"/>
      <c s="1" r="O97"/>
      <c s="1" r="P97"/>
      <c s="1" r="Q97"/>
      <c s="1" r="R97"/>
      <c s="1" r="S97"/>
      <c s="4" r="T97"/>
      <c s="1" r="U97"/>
      <c s="1" r="V97"/>
      <c s="1" r="W97"/>
      <c s="1" r="X97"/>
      <c s="1" r="Y97"/>
      <c s="1" r="Z97"/>
      <c s="1" r="AA97"/>
      <c s="1" r="AB97"/>
      <c s="1" r="AC97"/>
    </row>
    <row r="98">
      <c s="1" r="A98"/>
      <c s="1" r="B98"/>
      <c s="1" r="C98"/>
      <c s="1" r="D98"/>
      <c s="1" r="E98"/>
      <c s="1" r="F98"/>
      <c s="1" r="G98"/>
      <c s="1" r="H98"/>
      <c s="1" r="I98"/>
      <c s="1" r="J98"/>
      <c s="1" r="K98"/>
      <c s="1" r="L98"/>
      <c s="1" r="M98"/>
      <c s="1" r="N98"/>
      <c s="1" r="O98"/>
      <c s="1" r="P98"/>
      <c s="1" r="Q98"/>
      <c s="1" r="R98"/>
      <c s="1" r="S98"/>
      <c s="4" r="T98"/>
      <c s="1" r="U98"/>
      <c s="1" r="V98"/>
      <c s="1" r="W98"/>
      <c s="1" r="X98"/>
      <c s="1" r="Y98"/>
      <c s="1" r="Z98"/>
      <c s="1" r="AA98"/>
      <c s="1" r="AB98"/>
      <c s="1" r="AC98"/>
    </row>
    <row r="99">
      <c s="1" r="A99"/>
      <c s="1" r="B99"/>
      <c s="1" r="C99"/>
      <c s="1" r="D99"/>
      <c s="1" r="E99"/>
      <c s="1" r="F99"/>
      <c s="1" r="G99"/>
      <c s="1" r="H99"/>
      <c s="1" r="I99"/>
      <c s="1" r="J99"/>
      <c s="1" r="K99"/>
      <c s="1" r="L99"/>
      <c s="1" r="M99"/>
      <c s="1" r="N99"/>
      <c s="1" r="O99"/>
      <c s="1" r="P99"/>
      <c s="1" r="Q99"/>
      <c s="1" r="R99"/>
      <c s="1" r="S99"/>
      <c s="4" r="T99"/>
      <c s="1" r="U99"/>
      <c s="1" r="V99"/>
      <c s="1" r="W99"/>
      <c s="1" r="X99"/>
      <c s="1" r="Y99"/>
      <c s="1" r="Z99"/>
      <c s="1" r="AA99"/>
      <c s="1" r="AB99"/>
      <c s="1" r="AC99"/>
    </row>
    <row r="100">
      <c s="1" r="A100"/>
      <c s="1" r="B100"/>
      <c s="1" r="C100"/>
      <c s="1" r="D100"/>
      <c s="1" r="E100"/>
      <c s="1" r="F100"/>
      <c s="1" r="G100"/>
      <c s="1" r="H100"/>
      <c s="1" r="I100"/>
      <c s="1" r="J100"/>
      <c s="1" r="K100"/>
      <c s="1" r="L100"/>
      <c s="1" r="M100"/>
      <c s="1" r="N100"/>
      <c s="1" r="O100"/>
      <c s="1" r="P100"/>
      <c s="1" r="Q100"/>
      <c s="1" r="R100"/>
      <c s="1" r="S100"/>
      <c s="4" r="T100"/>
      <c s="1" r="U100"/>
      <c s="1" r="V100"/>
      <c s="1" r="W100"/>
      <c s="1" r="X100"/>
      <c s="1" r="Y100"/>
      <c s="1" r="Z100"/>
      <c s="1" r="AA100"/>
      <c s="1" r="AB100"/>
      <c s="1" r="AC100"/>
    </row>
    <row r="101">
      <c s="1" r="A101"/>
      <c s="1" r="B101"/>
      <c s="1" r="C101"/>
      <c s="1" r="D101"/>
      <c s="1" r="E101"/>
      <c s="1" r="F101"/>
      <c s="1" r="G101"/>
      <c s="1" r="H101"/>
      <c s="1" r="I101"/>
      <c s="1" r="J101"/>
      <c s="1" r="K101"/>
      <c s="1" r="L101"/>
      <c s="1" r="M101"/>
      <c s="1" r="N101"/>
      <c s="1" r="O101"/>
      <c s="1" r="P101"/>
      <c s="1" r="Q101"/>
      <c s="1" r="R101"/>
      <c s="1" r="S101"/>
      <c s="4" r="T101"/>
      <c s="1" r="U101"/>
      <c s="1" r="V101"/>
      <c s="1" r="W101"/>
      <c s="1" r="X101"/>
      <c s="1" r="Y101"/>
      <c s="1" r="Z101"/>
      <c s="1" r="AA101"/>
      <c s="1" r="AB101"/>
      <c s="1" r="AC101"/>
    </row>
    <row r="102">
      <c s="1" r="A102"/>
      <c s="1" r="B102"/>
      <c s="1" r="C102"/>
      <c s="1" r="D102"/>
      <c s="1" r="E102"/>
      <c s="1" r="F102"/>
      <c s="1" r="G102"/>
      <c s="1" r="H102"/>
      <c s="1" r="I102"/>
      <c s="1" r="J102"/>
      <c s="1" r="K102"/>
      <c s="1" r="L102"/>
      <c s="1" r="M102"/>
      <c s="1" r="N102"/>
      <c s="1" r="O102"/>
      <c s="1" r="P102"/>
      <c s="1" r="Q102"/>
      <c s="1" r="R102"/>
      <c s="1" r="S102"/>
      <c s="4" r="T102"/>
      <c s="1" r="U102"/>
      <c s="1" r="V102"/>
      <c s="1" r="W102"/>
      <c s="1" r="X102"/>
      <c s="1" r="Y102"/>
      <c s="1" r="Z102"/>
      <c s="1" r="AA102"/>
      <c s="1" r="AB102"/>
      <c s="1" r="AC102"/>
    </row>
    <row r="103">
      <c s="1" r="A103"/>
      <c s="1" r="B103"/>
      <c s="1" r="C103"/>
      <c s="1" r="D103"/>
      <c s="1" r="E103"/>
      <c s="1" r="F103"/>
      <c s="1" r="G103"/>
      <c s="1" r="H103"/>
      <c s="1" r="I103"/>
      <c s="1" r="J103"/>
      <c s="1" r="K103"/>
      <c s="1" r="L103"/>
      <c s="1" r="M103"/>
      <c s="1" r="N103"/>
      <c s="1" r="O103"/>
      <c s="1" r="P103"/>
      <c s="1" r="Q103"/>
      <c s="1" r="R103"/>
      <c s="1" r="S103"/>
      <c s="4" r="T103"/>
      <c s="1" r="U103"/>
      <c s="1" r="V103"/>
      <c s="1" r="W103"/>
      <c s="1" r="X103"/>
      <c s="1" r="Y103"/>
      <c s="1" r="Z103"/>
      <c s="1" r="AA103"/>
      <c s="1" r="AB103"/>
      <c s="1" r="AC103"/>
    </row>
    <row r="104">
      <c s="1" r="A104"/>
      <c s="1" r="B104"/>
      <c s="1" r="C104"/>
      <c s="1" r="D104"/>
      <c s="1" r="E104"/>
      <c s="1" r="F104"/>
      <c s="1" r="G104"/>
      <c s="1" r="H104"/>
      <c s="1" r="I104"/>
      <c s="1" r="J104"/>
      <c s="1" r="K104"/>
      <c s="1" r="L104"/>
      <c s="1" r="M104"/>
      <c s="1" r="N104"/>
      <c s="1" r="O104"/>
      <c s="1" r="P104"/>
      <c s="1" r="Q104"/>
      <c s="1" r="R104"/>
      <c s="1" r="S104"/>
      <c s="4" r="T104"/>
      <c s="1" r="U104"/>
      <c s="1" r="V104"/>
      <c s="1" r="W104"/>
      <c s="1" r="X104"/>
      <c s="1" r="Y104"/>
      <c s="1" r="Z104"/>
      <c s="1" r="AA104"/>
      <c s="1" r="AB104"/>
      <c s="1" r="AC104"/>
    </row>
    <row r="105">
      <c s="1" r="A105"/>
      <c s="1" r="B105"/>
      <c s="1" r="C105"/>
      <c s="1" r="D105"/>
      <c s="1" r="E105"/>
      <c s="1" r="F105"/>
      <c s="1" r="G105"/>
      <c s="1" r="H105"/>
      <c s="1" r="I105"/>
      <c s="1" r="J105"/>
      <c s="1" r="K105"/>
      <c s="1" r="L105"/>
      <c s="1" r="M105"/>
      <c s="1" r="N105"/>
      <c s="1" r="O105"/>
      <c s="1" r="P105"/>
      <c s="1" r="Q105"/>
      <c s="1" r="R105"/>
      <c s="1" r="S105"/>
      <c s="4" r="T105"/>
      <c s="1" r="U105"/>
      <c s="1" r="V105"/>
      <c s="1" r="W105"/>
      <c s="1" r="X105"/>
      <c s="1" r="Y105"/>
      <c s="1" r="Z105"/>
      <c s="1" r="AA105"/>
      <c s="1" r="AB105"/>
      <c s="1" r="AC105"/>
    </row>
    <row r="106">
      <c s="1" r="A106"/>
      <c s="1" r="B106"/>
      <c s="1" r="C106"/>
      <c s="1" r="D106"/>
      <c s="1" r="E106"/>
      <c s="1" r="F106"/>
      <c s="1" r="G106"/>
      <c s="1" r="H106"/>
      <c s="1" r="I106"/>
      <c s="1" r="J106"/>
      <c s="1" r="K106"/>
      <c s="1" r="L106"/>
      <c s="1" r="M106"/>
      <c s="1" r="N106"/>
      <c s="1" r="O106"/>
      <c s="1" r="P106"/>
      <c s="1" r="Q106"/>
      <c s="1" r="R106"/>
      <c s="1" r="S106"/>
      <c s="4" r="T106"/>
      <c s="1" r="U106"/>
      <c s="1" r="V106"/>
      <c s="1" r="W106"/>
      <c s="1" r="X106"/>
      <c s="1" r="Y106"/>
      <c s="1" r="Z106"/>
      <c s="1" r="AA106"/>
      <c s="1" r="AB106"/>
      <c s="1" r="AC106"/>
    </row>
    <row r="107">
      <c s="1" r="A107"/>
      <c s="1" r="B107"/>
      <c s="1" r="C107"/>
      <c s="1" r="D107"/>
      <c s="1" r="E107"/>
      <c s="1" r="F107"/>
      <c s="1" r="G107"/>
      <c s="1" r="H107"/>
      <c s="1" r="I107"/>
      <c s="1" r="J107"/>
      <c s="1" r="K107"/>
      <c s="1" r="L107"/>
      <c s="1" r="M107"/>
      <c s="1" r="N107"/>
      <c s="1" r="O107"/>
      <c s="1" r="P107"/>
      <c s="1" r="Q107"/>
      <c s="1" r="R107"/>
      <c s="1" r="S107"/>
      <c s="4" r="T107"/>
      <c s="1" r="U107"/>
      <c s="1" r="V107"/>
      <c s="1" r="W107"/>
      <c s="1" r="X107"/>
      <c s="1" r="Y107"/>
      <c s="1" r="Z107"/>
      <c s="1" r="AA107"/>
      <c s="1" r="AB107"/>
      <c s="1" r="AC107"/>
    </row>
    <row r="108">
      <c s="1" r="A108"/>
      <c s="1" r="B108"/>
      <c s="1" r="C108"/>
      <c s="1" r="D108"/>
      <c s="1" r="E108"/>
      <c s="1" r="F108"/>
      <c s="1" r="G108"/>
      <c s="1" r="H108"/>
      <c s="1" r="I108"/>
      <c s="1" r="J108"/>
      <c s="1" r="K108"/>
      <c s="1" r="L108"/>
      <c s="1" r="M108"/>
      <c s="1" r="N108"/>
      <c s="1" r="O108"/>
      <c s="1" r="P108"/>
      <c s="1" r="Q108"/>
      <c s="1" r="R108"/>
      <c s="1" r="S108"/>
      <c s="4" r="T108"/>
      <c s="1" r="U108"/>
      <c s="1" r="V108"/>
      <c s="1" r="W108"/>
      <c s="1" r="X108"/>
      <c s="1" r="Y108"/>
      <c s="1" r="Z108"/>
      <c s="1" r="AA108"/>
      <c s="1" r="AB108"/>
      <c s="1" r="AC108"/>
    </row>
    <row r="109">
      <c s="1" r="A109"/>
      <c s="1" r="B109"/>
      <c s="1" r="C109"/>
      <c s="1" r="D109"/>
      <c s="1" r="E109"/>
      <c s="1" r="F109"/>
      <c s="1" r="G109"/>
      <c s="1" r="H109"/>
      <c s="1" r="I109"/>
      <c s="1" r="J109"/>
      <c s="1" r="K109"/>
      <c s="1" r="L109"/>
      <c s="1" r="M109"/>
      <c s="1" r="N109"/>
      <c s="1" r="O109"/>
      <c s="1" r="P109"/>
      <c s="1" r="Q109"/>
      <c s="1" r="R109"/>
      <c s="1" r="S109"/>
      <c s="4" r="T109"/>
      <c s="1" r="U109"/>
      <c s="1" r="V109"/>
      <c s="1" r="W109"/>
      <c s="1" r="X109"/>
      <c s="1" r="Y109"/>
      <c s="1" r="Z109"/>
      <c s="1" r="AA109"/>
      <c s="1" r="AB109"/>
      <c s="1" r="AC109"/>
    </row>
    <row r="110">
      <c s="1" r="A110"/>
      <c s="1" r="B110"/>
      <c s="1" r="C110"/>
      <c s="1" r="D110"/>
      <c s="1" r="E110"/>
      <c s="1" r="F110"/>
      <c s="1" r="G110"/>
      <c s="1" r="H110"/>
      <c s="1" r="I110"/>
      <c s="1" r="J110"/>
      <c s="1" r="K110"/>
      <c s="1" r="L110"/>
      <c s="1" r="M110"/>
      <c s="1" r="N110"/>
      <c s="1" r="O110"/>
      <c s="1" r="P110"/>
      <c s="1" r="Q110"/>
      <c s="1" r="R110"/>
      <c s="1" r="S110"/>
      <c s="4" r="T110"/>
      <c s="1" r="U110"/>
      <c s="1" r="V110"/>
      <c s="1" r="W110"/>
      <c s="1" r="X110"/>
      <c s="1" r="Y110"/>
      <c s="1" r="Z110"/>
      <c s="1" r="AA110"/>
      <c s="1" r="AB110"/>
      <c s="1" r="AC110"/>
    </row>
    <row r="111">
      <c s="1" r="A111"/>
      <c s="1" r="B111"/>
      <c s="1" r="C111"/>
      <c s="1" r="D111"/>
      <c s="1" r="E111"/>
      <c s="1" r="F111"/>
      <c s="1" r="G111"/>
      <c s="1" r="H111"/>
      <c s="1" r="I111"/>
      <c s="1" r="J111"/>
      <c s="1" r="K111"/>
      <c s="1" r="L111"/>
      <c s="1" r="M111"/>
      <c s="1" r="N111"/>
      <c s="1" r="O111"/>
      <c s="1" r="P111"/>
      <c s="1" r="Q111"/>
      <c s="1" r="R111"/>
      <c s="1" r="S111"/>
      <c s="4" r="T111"/>
      <c s="1" r="U111"/>
      <c s="1" r="V111"/>
      <c s="1" r="W111"/>
      <c s="1" r="X111"/>
      <c s="1" r="Y111"/>
      <c s="1" r="Z111"/>
      <c s="1" r="AA111"/>
      <c s="1" r="AB111"/>
      <c s="1" r="AC111"/>
    </row>
    <row r="112">
      <c s="1" r="A112"/>
      <c s="1" r="B112"/>
      <c s="1" r="C112"/>
      <c s="1" r="D112"/>
      <c s="1" r="E112"/>
      <c s="1" r="F112"/>
      <c s="1" r="G112"/>
      <c s="1" r="H112"/>
      <c s="1" r="I112"/>
      <c s="1" r="J112"/>
      <c s="1" r="K112"/>
      <c s="1" r="L112"/>
      <c s="1" r="M112"/>
      <c s="1" r="N112"/>
      <c s="1" r="O112"/>
      <c s="1" r="P112"/>
      <c s="1" r="Q112"/>
      <c s="1" r="R112"/>
      <c s="1" r="S112"/>
      <c s="4" r="T112"/>
      <c s="1" r="U112"/>
      <c s="1" r="V112"/>
      <c s="1" r="W112"/>
      <c s="1" r="X112"/>
      <c s="1" r="Y112"/>
      <c s="1" r="Z112"/>
      <c s="1" r="AA112"/>
      <c s="1" r="AB112"/>
      <c s="1" r="AC112"/>
    </row>
    <row r="113">
      <c s="1" r="A113"/>
      <c s="1" r="B113"/>
      <c s="1" r="C113"/>
      <c s="1" r="D113"/>
      <c s="1" r="E113"/>
      <c s="1" r="F113"/>
      <c s="1" r="G113"/>
      <c s="1" r="H113"/>
      <c s="1" r="I113"/>
      <c s="1" r="J113"/>
      <c s="1" r="K113"/>
      <c s="1" r="L113"/>
      <c s="1" r="M113"/>
      <c s="1" r="N113"/>
      <c s="1" r="O113"/>
      <c s="1" r="P113"/>
      <c s="1" r="Q113"/>
      <c s="1" r="R113"/>
      <c s="1" r="S113"/>
      <c s="4" r="T113"/>
      <c s="1" r="U113"/>
      <c s="1" r="V113"/>
      <c s="1" r="W113"/>
      <c s="1" r="X113"/>
      <c s="1" r="Y113"/>
      <c s="1" r="Z113"/>
      <c s="1" r="AA113"/>
      <c s="1" r="AB113"/>
      <c s="1" r="AC113"/>
    </row>
    <row r="114">
      <c s="1" r="A114"/>
      <c s="1" r="B114"/>
      <c s="1" r="C114"/>
      <c s="1" r="D114"/>
      <c s="1" r="E114"/>
      <c s="1" r="F114"/>
      <c s="1" r="G114"/>
      <c s="1" r="H114"/>
      <c s="1" r="I114"/>
      <c s="1" r="J114"/>
      <c s="1" r="K114"/>
      <c s="1" r="L114"/>
      <c s="1" r="M114"/>
      <c s="1" r="N114"/>
      <c s="1" r="O114"/>
      <c s="1" r="P114"/>
      <c s="1" r="Q114"/>
      <c s="1" r="R114"/>
      <c s="1" r="S114"/>
      <c s="4" r="T114"/>
      <c s="1" r="U114"/>
      <c s="1" r="V114"/>
      <c s="1" r="W114"/>
      <c s="1" r="X114"/>
      <c s="1" r="Y114"/>
      <c s="1" r="Z114"/>
      <c s="1" r="AA114"/>
      <c s="1" r="AB114"/>
      <c s="1" r="AC114"/>
    </row>
    <row r="115">
      <c s="1" r="A115"/>
      <c s="1" r="B115"/>
      <c s="1" r="C115"/>
      <c s="1" r="D115"/>
      <c s="1" r="E115"/>
      <c s="1" r="F115"/>
      <c s="1" r="G115"/>
      <c s="1" r="H115"/>
      <c s="1" r="I115"/>
      <c s="1" r="J115"/>
      <c s="1" r="K115"/>
      <c s="1" r="L115"/>
      <c s="1" r="M115"/>
      <c s="1" r="N115"/>
      <c s="1" r="O115"/>
      <c s="1" r="P115"/>
      <c s="1" r="Q115"/>
      <c s="1" r="R115"/>
      <c s="1" r="S115"/>
      <c s="4" r="T115"/>
      <c s="1" r="U115"/>
      <c s="1" r="V115"/>
      <c s="1" r="W115"/>
      <c s="1" r="X115"/>
      <c s="1" r="Y115"/>
      <c s="1" r="Z115"/>
      <c s="1" r="AA115"/>
      <c s="1" r="AB115"/>
      <c s="1" r="AC115"/>
    </row>
    <row r="116">
      <c s="1" r="A116"/>
      <c s="1" r="B116"/>
      <c s="1" r="C116"/>
      <c s="1" r="D116"/>
      <c s="1" r="E116"/>
      <c s="1" r="F116"/>
      <c s="1" r="G116"/>
      <c s="1" r="H116"/>
      <c s="1" r="I116"/>
      <c s="1" r="J116"/>
      <c s="1" r="K116"/>
      <c s="1" r="L116"/>
      <c s="1" r="M116"/>
      <c s="1" r="N116"/>
      <c s="1" r="O116"/>
      <c s="1" r="P116"/>
      <c s="1" r="Q116"/>
      <c s="1" r="R116"/>
      <c s="1" r="S116"/>
      <c s="4" r="T116"/>
      <c s="1" r="U116"/>
      <c s="1" r="V116"/>
      <c s="1" r="W116"/>
      <c s="1" r="X116"/>
      <c s="1" r="Y116"/>
      <c s="1" r="Z116"/>
      <c s="1" r="AA116"/>
      <c s="1" r="AB116"/>
      <c s="1" r="AC116"/>
    </row>
    <row r="117">
      <c s="1" r="A117"/>
      <c s="1" r="B117"/>
      <c s="1" r="C117"/>
      <c s="1" r="D117"/>
      <c s="1" r="E117"/>
      <c s="1" r="F117"/>
      <c s="1" r="G117"/>
      <c s="1" r="H117"/>
      <c s="1" r="I117"/>
      <c s="1" r="J117"/>
      <c s="1" r="K117"/>
      <c s="1" r="L117"/>
      <c s="1" r="M117"/>
      <c s="1" r="N117"/>
      <c s="1" r="O117"/>
      <c s="1" r="P117"/>
      <c s="1" r="Q117"/>
      <c s="1" r="R117"/>
      <c s="1" r="S117"/>
      <c s="4" r="T117"/>
      <c s="1" r="U117"/>
      <c s="1" r="V117"/>
      <c s="1" r="W117"/>
      <c s="1" r="X117"/>
      <c s="1" r="Y117"/>
      <c s="1" r="Z117"/>
      <c s="1" r="AA117"/>
      <c s="1" r="AB117"/>
      <c s="1" r="AC117"/>
    </row>
    <row r="118">
      <c s="1" r="A118"/>
      <c s="1" r="B118"/>
      <c s="1" r="C118"/>
      <c s="1" r="D118"/>
      <c s="1" r="E118"/>
      <c s="1" r="F118"/>
      <c s="1" r="G118"/>
      <c s="1" r="H118"/>
      <c s="1" r="I118"/>
      <c s="1" r="J118"/>
      <c s="1" r="K118"/>
      <c s="1" r="L118"/>
      <c s="1" r="M118"/>
      <c s="1" r="N118"/>
      <c s="1" r="O118"/>
      <c s="1" r="P118"/>
      <c s="1" r="Q118"/>
      <c s="1" r="R118"/>
      <c s="1" r="S118"/>
      <c s="4" r="T118"/>
      <c s="1" r="U118"/>
      <c s="1" r="V118"/>
      <c s="1" r="W118"/>
      <c s="1" r="X118"/>
      <c s="1" r="Y118"/>
      <c s="1" r="Z118"/>
      <c s="1" r="AA118"/>
      <c s="1" r="AB118"/>
      <c s="1" r="AC118"/>
    </row>
    <row r="119">
      <c s="1" r="A119"/>
      <c s="1" r="B119"/>
      <c s="1" r="C119"/>
      <c s="1" r="D119"/>
      <c s="1" r="E119"/>
      <c s="1" r="F119"/>
      <c s="1" r="G119"/>
      <c s="1" r="H119"/>
      <c s="1" r="I119"/>
      <c s="1" r="J119"/>
      <c s="1" r="K119"/>
      <c s="1" r="L119"/>
      <c s="1" r="M119"/>
      <c s="1" r="N119"/>
      <c s="1" r="O119"/>
      <c s="1" r="P119"/>
      <c s="1" r="Q119"/>
      <c s="1" r="R119"/>
      <c s="1" r="S119"/>
      <c s="4" r="T119"/>
      <c s="1" r="U119"/>
      <c s="1" r="V119"/>
      <c s="1" r="W119"/>
      <c s="1" r="X119"/>
      <c s="1" r="Y119"/>
      <c s="1" r="Z119"/>
      <c s="1" r="AA119"/>
      <c s="1" r="AB119"/>
      <c s="1" r="AC119"/>
    </row>
    <row r="120">
      <c s="1" r="A120"/>
      <c s="1" r="B120"/>
      <c s="1" r="C120"/>
      <c s="1" r="D120"/>
      <c s="1" r="E120"/>
      <c s="1" r="F120"/>
      <c s="1" r="G120"/>
      <c s="1" r="H120"/>
      <c s="1" r="I120"/>
      <c s="1" r="J120"/>
      <c s="1" r="K120"/>
      <c s="1" r="L120"/>
      <c s="1" r="M120"/>
      <c s="1" r="N120"/>
      <c s="1" r="O120"/>
      <c s="1" r="P120"/>
      <c s="1" r="Q120"/>
      <c s="1" r="R120"/>
      <c s="1" r="S120"/>
      <c s="4" r="T120"/>
      <c s="1" r="U120"/>
      <c s="1" r="V120"/>
      <c s="1" r="W120"/>
      <c s="1" r="X120"/>
      <c s="1" r="Y120"/>
      <c s="1" r="Z120"/>
      <c s="1" r="AA120"/>
      <c s="1" r="AB120"/>
      <c s="1" r="AC120"/>
    </row>
    <row r="121">
      <c s="1" r="A121"/>
      <c s="1" r="B121"/>
      <c s="1" r="C121"/>
      <c s="1" r="D121"/>
      <c s="1" r="E121"/>
      <c s="1" r="F121"/>
      <c s="1" r="G121"/>
      <c s="1" r="H121"/>
      <c s="1" r="I121"/>
      <c s="1" r="J121"/>
      <c s="1" r="K121"/>
      <c s="1" r="L121"/>
      <c s="1" r="M121"/>
      <c s="1" r="N121"/>
      <c s="1" r="O121"/>
      <c s="1" r="P121"/>
      <c s="1" r="Q121"/>
      <c s="1" r="R121"/>
      <c s="1" r="S121"/>
      <c s="4" r="T121"/>
      <c s="1" r="U121"/>
      <c s="1" r="V121"/>
      <c s="1" r="W121"/>
      <c s="1" r="X121"/>
      <c s="1" r="Y121"/>
      <c s="1" r="Z121"/>
      <c s="1" r="AA121"/>
      <c s="1" r="AB121"/>
      <c s="1" r="AC121"/>
    </row>
    <row r="122">
      <c s="1" r="A122"/>
      <c s="1" r="B122"/>
      <c s="1" r="C122"/>
      <c s="1" r="D122"/>
      <c s="1" r="E122"/>
      <c s="1" r="F122"/>
      <c s="1" r="G122"/>
      <c s="1" r="H122"/>
      <c s="1" r="I122"/>
      <c s="1" r="J122"/>
      <c s="1" r="K122"/>
      <c s="1" r="L122"/>
      <c s="1" r="M122"/>
      <c s="1" r="N122"/>
      <c s="1" r="O122"/>
      <c s="1" r="P122"/>
      <c s="1" r="Q122"/>
      <c s="1" r="R122"/>
      <c s="1" r="S122"/>
      <c s="4" r="T122"/>
      <c s="1" r="U122"/>
      <c s="1" r="V122"/>
      <c s="1" r="W122"/>
      <c s="1" r="X122"/>
      <c s="1" r="Y122"/>
      <c s="1" r="Z122"/>
      <c s="1" r="AA122"/>
      <c s="1" r="AB122"/>
      <c s="1" r="AC122"/>
    </row>
    <row r="123">
      <c s="1" r="A123"/>
      <c s="1" r="B123"/>
      <c s="1" r="C123"/>
      <c s="1" r="D123"/>
      <c s="1" r="E123"/>
      <c s="1" r="F123"/>
      <c s="1" r="G123"/>
      <c s="1" r="H123"/>
      <c s="1" r="I123"/>
      <c s="1" r="J123"/>
      <c s="1" r="K123"/>
      <c s="1" r="L123"/>
      <c s="1" r="M123"/>
      <c s="1" r="N123"/>
      <c s="1" r="O123"/>
      <c s="1" r="P123"/>
      <c s="1" r="Q123"/>
      <c s="1" r="R123"/>
      <c s="1" r="S123"/>
      <c s="4" r="T123"/>
      <c s="1" r="U123"/>
      <c s="1" r="V123"/>
      <c s="1" r="W123"/>
      <c s="1" r="X123"/>
      <c s="1" r="Y123"/>
      <c s="1" r="Z123"/>
      <c s="1" r="AA123"/>
      <c s="1" r="AB123"/>
      <c s="1" r="AC123"/>
    </row>
    <row r="124">
      <c s="1" r="A124"/>
      <c s="1" r="B124"/>
      <c s="1" r="C124"/>
      <c s="1" r="D124"/>
      <c s="1" r="E124"/>
      <c s="1" r="F124"/>
      <c s="1" r="G124"/>
      <c s="1" r="H124"/>
      <c s="1" r="I124"/>
      <c s="1" r="J124"/>
      <c s="1" r="K124"/>
      <c s="1" r="L124"/>
      <c s="1" r="M124"/>
      <c s="1" r="N124"/>
      <c s="1" r="O124"/>
      <c s="1" r="P124"/>
      <c s="1" r="Q124"/>
      <c s="1" r="R124"/>
      <c s="1" r="S124"/>
      <c s="4" r="T124"/>
      <c s="1" r="U124"/>
      <c s="1" r="V124"/>
      <c s="1" r="W124"/>
      <c s="1" r="X124"/>
      <c s="1" r="Y124"/>
      <c s="1" r="Z124"/>
      <c s="1" r="AA124"/>
      <c s="1" r="AB124"/>
      <c s="1" r="AC124"/>
    </row>
  </sheetData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G2" ySplit="1.0" xSplit="6.0" activePane="bottomRight" state="frozen"/>
      <selection sqref="G1" activeCell="G1" pane="topRight"/>
      <selection sqref="A2" activeCell="A2" pane="bottomLeft"/>
      <selection sqref="G2" activeCell="G2" pane="bottomRight"/>
    </sheetView>
  </sheetViews>
  <sheetFormatPr customHeight="1" defaultColWidth="17.14" defaultRowHeight="12.75"/>
  <cols>
    <col min="1" customWidth="1" max="1" width="1.86"/>
    <col min="2" customWidth="1" max="2" width="1.43"/>
    <col min="3" customWidth="1" max="3" width="18.43"/>
    <col min="4" customWidth="1" max="4" width="5.86"/>
    <col min="5" customWidth="1" max="5" width="11.57"/>
    <col min="6" customWidth="1" max="6" width="9.29"/>
    <col min="7" customWidth="1" max="9" width="5.0"/>
    <col min="10" customWidth="1" max="10" width="4.14"/>
    <col min="11" customWidth="1" max="11" width="2.57"/>
    <col min="12" customWidth="1" max="12" width="3.86"/>
    <col min="13" customWidth="1" max="13" width="2.57"/>
    <col min="14" customWidth="1" max="14" width="4.29"/>
    <col min="15" customWidth="1" max="15" width="2.71"/>
    <col min="16" customWidth="1" max="16" width="3.86"/>
    <col min="17" customWidth="1" max="17" width="2.57"/>
    <col min="18" customWidth="1" max="18" width="3.86"/>
    <col min="19" customWidth="1" max="19" width="2.57"/>
    <col min="20" customWidth="1" max="20" width="4.71"/>
    <col min="21" customWidth="1" max="21" width="2.43"/>
    <col min="22" customWidth="1" max="22" width="4.86"/>
    <col min="23" customWidth="1" max="23" width="2.29"/>
    <col min="24" customWidth="1" max="24" width="5.0"/>
    <col min="25" customWidth="1" max="25" width="2.29"/>
    <col min="26" customWidth="1" max="26" width="5.14"/>
    <col min="27" customWidth="1" max="27" width="11.57"/>
    <col min="28" customWidth="1" max="28" width="2.29"/>
    <col min="29" customWidth="1" max="29" width="26.57"/>
    <col min="30" customWidth="1" max="30" width="9.71"/>
    <col min="31" customWidth="1" max="31" width="28.14"/>
    <col min="32" customWidth="1" max="32" width="12.71"/>
    <col min="33" customWidth="1" max="33" width="1.86"/>
  </cols>
  <sheetData>
    <row r="1">
      <c t="s" s="78" r="A1">
        <v>0</v>
      </c>
      <c t="s" s="78" r="B1">
        <v>1</v>
      </c>
      <c t="s" s="78" r="C1">
        <v>2</v>
      </c>
      <c t="s" s="78" r="D1">
        <v>3</v>
      </c>
      <c t="s" s="78" r="E1">
        <v>4</v>
      </c>
      <c t="s" s="78" r="F1">
        <v>618</v>
      </c>
      <c t="s" s="78" r="G1">
        <v>619</v>
      </c>
      <c t="s" s="78" r="H1">
        <v>620</v>
      </c>
      <c t="s" s="78" r="I1">
        <v>621</v>
      </c>
      <c t="s" s="78" r="J1">
        <v>265</v>
      </c>
      <c t="s" s="78" r="K1">
        <v>14</v>
      </c>
      <c t="s" s="78" r="L1">
        <v>266</v>
      </c>
      <c t="s" s="78" r="M1">
        <v>14</v>
      </c>
      <c t="s" s="78" r="N1">
        <v>267</v>
      </c>
      <c t="s" s="78" r="O1">
        <v>14</v>
      </c>
      <c t="s" s="78" r="P1">
        <v>268</v>
      </c>
      <c t="s" s="78" r="Q1">
        <v>14</v>
      </c>
      <c t="s" s="78" r="R1">
        <v>269</v>
      </c>
      <c t="s" s="78" r="S1">
        <v>14</v>
      </c>
      <c t="s" s="78" r="T1">
        <v>15</v>
      </c>
      <c t="s" s="78" r="U1">
        <v>16</v>
      </c>
      <c t="s" s="78" r="V1">
        <v>17</v>
      </c>
      <c t="s" s="78" r="W1">
        <v>18</v>
      </c>
      <c t="s" s="78" r="X1">
        <v>19</v>
      </c>
      <c t="s" s="78" r="Y1">
        <v>20</v>
      </c>
      <c t="s" s="78" r="Z1">
        <v>21</v>
      </c>
      <c t="s" s="78" r="AA1">
        <v>22</v>
      </c>
      <c t="s" s="78" r="AB1">
        <v>23</v>
      </c>
      <c t="s" s="79" r="AC1">
        <v>24</v>
      </c>
      <c t="s" s="79" r="AD1">
        <v>25</v>
      </c>
      <c t="s" s="78" r="AE1">
        <v>622</v>
      </c>
      <c t="str" s="78" r="AF1">
        <f>C1</f>
        <v>ボーダー</v>
      </c>
      <c t="str" s="78" r="AG1">
        <f>A1</f>
        <v>レア</v>
      </c>
      <c s="10" r="AH1"/>
      <c s="10" r="AI1"/>
      <c s="10" r="AJ1"/>
    </row>
    <row customHeight="1" r="2" ht="9.75">
      <c t="s" s="116" r="A2">
        <v>26</v>
      </c>
      <c s="75" r="B2">
        <v>15</v>
      </c>
      <c t="s" s="44" r="C2">
        <v>623</v>
      </c>
      <c t="s" s="106" r="D2">
        <v>624</v>
      </c>
      <c t="s" s="106" r="E2">
        <v>625</v>
      </c>
      <c t="s" s="106" r="F2">
        <v>626</v>
      </c>
      <c s="104" r="G2"/>
      <c s="104" r="H2"/>
      <c s="104" r="I2"/>
      <c s="104" r="J2"/>
      <c s="106" r="K2"/>
      <c s="104" r="L2"/>
      <c s="106" r="M2"/>
      <c s="104" r="N2"/>
      <c s="106" r="O2"/>
      <c s="104" r="P2"/>
      <c s="106" r="Q2"/>
      <c s="104" r="R2"/>
      <c s="106" r="S2"/>
      <c s="104" r="T2">
        <v>13246</v>
      </c>
      <c s="104" r="U2">
        <f>T2/B2</f>
        <v>883.066666666667</v>
      </c>
      <c s="104" r="V2">
        <v>12575</v>
      </c>
      <c s="104" r="W2">
        <f>V2/B2</f>
        <v>838.333333333333</v>
      </c>
      <c s="104" r="X2">
        <v>12860</v>
      </c>
      <c s="104" r="Y2">
        <f>X2/B2</f>
        <v>857.333333333333</v>
      </c>
      <c s="104" r="Z2">
        <f>(T2+V2)+X2</f>
        <v>38681</v>
      </c>
      <c s="106" r="AA2"/>
      <c t="s" s="106" r="AB2">
        <v>627</v>
      </c>
      <c t="s" s="104" r="AC2">
        <v>628</v>
      </c>
      <c s="104" r="AD2"/>
      <c t="s" s="106" r="AE2">
        <v>629</v>
      </c>
      <c t="str" s="75" r="AF2">
        <f>C2</f>
        <v>ラリッサ・バリオス </v>
      </c>
      <c t="str" s="100" r="AG2">
        <f>A2</f>
        <v>UR</v>
      </c>
      <c s="1" r="AH2"/>
      <c s="1" r="AI2"/>
      <c s="1" r="AJ2"/>
    </row>
    <row customHeight="1" r="3" ht="9.75">
      <c t="s" s="116" r="A3">
        <v>26</v>
      </c>
      <c s="75" r="B3">
        <v>14</v>
      </c>
      <c t="s" s="44" r="C3">
        <v>630</v>
      </c>
      <c t="s" s="106" r="D3">
        <v>631</v>
      </c>
      <c t="s" s="106" r="E3">
        <v>632</v>
      </c>
      <c t="s" s="106" r="F3">
        <v>633</v>
      </c>
      <c s="104" r="G3"/>
      <c s="104" r="H3"/>
      <c s="104" r="I3"/>
      <c s="104" r="J3"/>
      <c s="104" r="K3"/>
      <c s="104" r="L3"/>
      <c s="104" r="M3"/>
      <c s="104" r="N3"/>
      <c s="104" r="O3"/>
      <c s="104" r="P3"/>
      <c s="104" r="Q3"/>
      <c s="104" r="R3"/>
      <c s="104" r="S3"/>
      <c s="104" r="T3"/>
      <c s="104" r="U3">
        <f>T3/B3</f>
        <v>0</v>
      </c>
      <c s="104" r="V3"/>
      <c s="104" r="W3">
        <f>V3/B3</f>
        <v>0</v>
      </c>
      <c s="104" r="X3"/>
      <c s="104" r="Y3">
        <f>X3/B3</f>
        <v>0</v>
      </c>
      <c s="104" r="Z3">
        <f>(T3+V3)+X3</f>
        <v>0</v>
      </c>
      <c s="106" r="AA3"/>
      <c t="s" s="106" r="AB3">
        <v>627</v>
      </c>
      <c t="s" s="104" r="AC3">
        <v>634</v>
      </c>
      <c s="104" r="AD3"/>
      <c t="s" s="106" r="AE3">
        <v>635</v>
      </c>
      <c t="str" s="75" r="AF3">
        <f>C3</f>
        <v>アネモネ・トゥルムーシュ </v>
      </c>
      <c t="str" s="100" r="AG3">
        <f>A3</f>
        <v>UR</v>
      </c>
      <c s="1" r="AH3"/>
      <c s="1" r="AI3"/>
      <c s="1" r="AJ3"/>
    </row>
    <row customHeight="1" r="4" ht="9.75">
      <c t="s" s="35" r="A4">
        <v>43</v>
      </c>
      <c s="43" r="B4">
        <v>14</v>
      </c>
      <c t="s" s="43" r="C4">
        <v>636</v>
      </c>
      <c t="s" s="102" r="D4">
        <v>624</v>
      </c>
      <c t="s" s="102" r="E4">
        <v>637</v>
      </c>
      <c t="s" s="102" r="F4">
        <v>638</v>
      </c>
      <c s="96" r="G4">
        <v>3211</v>
      </c>
      <c s="96" r="H4">
        <v>3332</v>
      </c>
      <c s="96" r="I4">
        <v>3499</v>
      </c>
      <c s="96" r="J4">
        <v>5951</v>
      </c>
      <c s="12" r="K4">
        <f>(L4-J4)/J4</f>
        <v>0.265333557385313</v>
      </c>
      <c s="96" r="L4">
        <v>7530</v>
      </c>
      <c s="102" r="M4"/>
      <c s="96" r="N4"/>
      <c s="102" r="O4"/>
      <c s="96" r="P4"/>
      <c s="102" r="Q4"/>
      <c s="96" r="R4"/>
      <c s="102" r="S4"/>
      <c s="96" r="T4">
        <v>11691</v>
      </c>
      <c s="96" r="U4">
        <f>T4/B4</f>
        <v>835.071428571428</v>
      </c>
      <c s="96" r="V4">
        <v>11454</v>
      </c>
      <c s="96" r="W4">
        <f>V4/B4</f>
        <v>818.142857142857</v>
      </c>
      <c s="96" r="X4">
        <v>11718</v>
      </c>
      <c s="96" r="Y4">
        <f>X4/B4</f>
        <v>837</v>
      </c>
      <c s="96" r="Z4">
        <f>(T4+V4)+X4</f>
        <v>34863</v>
      </c>
      <c t="s" s="102" r="AA4">
        <v>134</v>
      </c>
      <c t="s" s="102" r="AB4">
        <v>627</v>
      </c>
      <c t="s" s="96" r="AC4">
        <v>639</v>
      </c>
      <c s="96" r="AD4"/>
      <c t="s" s="102" r="AE4">
        <v>640</v>
      </c>
      <c t="str" s="43" r="AF4">
        <f>C4</f>
        <v>キャサリン・フーバー</v>
      </c>
      <c t="str" s="35" r="AG4">
        <f>A4</f>
        <v>SR</v>
      </c>
      <c s="1" r="AH4"/>
      <c s="1" r="AI4"/>
      <c s="1" r="AJ4"/>
    </row>
    <row customHeight="1" r="5" ht="9.75">
      <c t="s" s="35" r="A5">
        <v>43</v>
      </c>
      <c s="43" r="B5">
        <v>14</v>
      </c>
      <c t="s" s="43" r="C5">
        <v>641</v>
      </c>
      <c t="s" s="102" r="D5">
        <v>631</v>
      </c>
      <c t="s" s="102" r="E5">
        <v>642</v>
      </c>
      <c t="s" s="102" r="F5">
        <v>643</v>
      </c>
      <c s="96" r="G5"/>
      <c s="96" r="H5"/>
      <c s="96" r="I5"/>
      <c s="96" r="J5"/>
      <c s="96" r="K5"/>
      <c s="96" r="L5"/>
      <c s="96" r="M5"/>
      <c s="96" r="N5"/>
      <c s="96" r="O5"/>
      <c s="96" r="P5"/>
      <c s="96" r="Q5"/>
      <c s="96" r="R5"/>
      <c s="96" r="S5"/>
      <c s="96" r="T5"/>
      <c s="96" r="U5">
        <f>T5/B5</f>
        <v>0</v>
      </c>
      <c s="96" r="V5"/>
      <c s="96" r="W5">
        <f>V5/B5</f>
        <v>0</v>
      </c>
      <c s="96" r="X5"/>
      <c s="96" r="Y5">
        <f>X5/B5</f>
        <v>0</v>
      </c>
      <c s="96" r="Z5">
        <f>(T5+V5)+X5</f>
        <v>0</v>
      </c>
      <c s="102" r="AA5"/>
      <c t="s" s="102" r="AB5">
        <v>627</v>
      </c>
      <c t="s" s="96" r="AC5">
        <v>644</v>
      </c>
      <c s="96" r="AD5"/>
      <c t="s" s="102" r="AE5">
        <v>645</v>
      </c>
      <c t="str" s="43" r="AF5">
        <f>C5</f>
        <v>ジョディー・チアーズ </v>
      </c>
      <c t="str" s="35" r="AG5">
        <f>A5</f>
        <v>SR</v>
      </c>
      <c s="1" r="AH5"/>
      <c s="1" r="AI5"/>
      <c s="1" r="AJ5"/>
    </row>
    <row customHeight="1" r="6" ht="9.75">
      <c t="s" s="35" r="A6">
        <v>43</v>
      </c>
      <c s="43" r="B6">
        <v>14</v>
      </c>
      <c t="s" s="43" r="C6">
        <v>646</v>
      </c>
      <c t="s" s="102" r="D6">
        <v>631</v>
      </c>
      <c t="s" s="102" r="E6">
        <v>642</v>
      </c>
      <c t="s" s="102" r="F6">
        <v>647</v>
      </c>
      <c s="96" r="G6"/>
      <c s="96" r="H6"/>
      <c s="96" r="I6"/>
      <c s="96" r="J6"/>
      <c s="102" r="K6"/>
      <c s="96" r="L6">
        <v>7473</v>
      </c>
      <c s="102" r="M6"/>
      <c s="96" r="N6"/>
      <c s="102" r="O6"/>
      <c s="96" r="P6"/>
      <c s="102" r="Q6"/>
      <c s="96" r="R6"/>
      <c s="102" r="S6"/>
      <c s="96" r="T6">
        <v>11602</v>
      </c>
      <c s="96" r="U6">
        <f>T6/B6</f>
        <v>828.714285714286</v>
      </c>
      <c s="96" r="V6">
        <v>11058</v>
      </c>
      <c s="96" r="W6">
        <f>V6/B6</f>
        <v>789.857142857143</v>
      </c>
      <c s="96" r="X6">
        <v>12143</v>
      </c>
      <c s="96" r="Y6">
        <f>X6/B6</f>
        <v>867.357142857143</v>
      </c>
      <c s="96" r="Z6">
        <f>(T6+V6)+X6</f>
        <v>34803</v>
      </c>
      <c t="s" s="102" r="AA6">
        <v>184</v>
      </c>
      <c t="s" s="102" r="AB6">
        <v>627</v>
      </c>
      <c t="s" s="96" r="AC6">
        <v>644</v>
      </c>
      <c s="96" r="AD6"/>
      <c t="s" s="102" r="AE6">
        <v>648</v>
      </c>
      <c t="str" s="43" r="AF6">
        <f>C6</f>
        <v>マヌエラ・ペレス</v>
      </c>
      <c t="str" s="35" r="AG6">
        <f>A6</f>
        <v>SR</v>
      </c>
      <c s="1" r="AH6"/>
      <c s="1" r="AI6"/>
      <c s="1" r="AJ6"/>
    </row>
    <row customHeight="1" r="7" ht="9.75">
      <c t="s" s="35" r="A7">
        <v>43</v>
      </c>
      <c s="43" r="B7">
        <v>14</v>
      </c>
      <c t="s" s="43" r="C7">
        <v>649</v>
      </c>
      <c t="s" s="102" r="D7">
        <v>624</v>
      </c>
      <c t="s" s="102" r="E7">
        <v>650</v>
      </c>
      <c t="s" s="112" r="F7">
        <v>651</v>
      </c>
      <c s="96" r="G7"/>
      <c s="96" r="H7"/>
      <c s="96" r="I7"/>
      <c s="96" r="J7"/>
      <c s="96" r="K7"/>
      <c s="96" r="L7">
        <v>7868</v>
      </c>
      <c s="96" r="M7"/>
      <c s="96" r="N7"/>
      <c s="96" r="O7"/>
      <c s="96" r="P7"/>
      <c s="96" r="Q7"/>
      <c s="96" r="R7"/>
      <c s="96" r="S7"/>
      <c s="96" r="T7"/>
      <c s="96" r="U7">
        <f>T7/B7</f>
        <v>0</v>
      </c>
      <c s="96" r="V7"/>
      <c s="96" r="W7">
        <f>V7/B7</f>
        <v>0</v>
      </c>
      <c s="96" r="X7"/>
      <c s="96" r="Y7">
        <f>X7/B7</f>
        <v>0</v>
      </c>
      <c s="96" r="Z7">
        <f>(T7+V7)+X7</f>
        <v>0</v>
      </c>
      <c s="102" r="AA7"/>
      <c t="s" s="102" r="AB7">
        <v>627</v>
      </c>
      <c t="s" s="96" r="AC7">
        <v>652</v>
      </c>
      <c s="96" r="AD7"/>
      <c s="102" r="AE7"/>
      <c t="str" s="43" r="AF7">
        <f>C7</f>
        <v>リサ・クロードベル</v>
      </c>
      <c t="str" s="35" r="AG7">
        <f>A7</f>
        <v>SR</v>
      </c>
      <c s="1" r="AH7"/>
      <c s="1" r="AI7"/>
      <c s="1" r="AJ7"/>
    </row>
    <row customHeight="1" r="8" ht="9.75">
      <c t="s" s="35" r="A8">
        <v>43</v>
      </c>
      <c s="43" r="B8">
        <v>14</v>
      </c>
      <c t="s" s="43" r="C8">
        <v>653</v>
      </c>
      <c t="s" s="102" r="D8">
        <v>631</v>
      </c>
      <c t="s" s="102" r="E8">
        <v>654</v>
      </c>
      <c t="s" s="102" r="F8">
        <v>655</v>
      </c>
      <c s="96" r="G8"/>
      <c s="96" r="H8"/>
      <c s="96" r="I8"/>
      <c s="96" r="J8"/>
      <c s="96" r="K8"/>
      <c s="96" r="L8">
        <v>7868</v>
      </c>
      <c s="96" r="M8"/>
      <c s="96" r="N8"/>
      <c s="96" r="O8"/>
      <c s="96" r="P8"/>
      <c s="96" r="Q8"/>
      <c s="96" r="R8"/>
      <c s="96" r="S8"/>
      <c s="96" r="T8">
        <v>11545</v>
      </c>
      <c s="96" r="U8">
        <f>T8/B8</f>
        <v>824.642857142857</v>
      </c>
      <c s="96" r="V8">
        <v>11118</v>
      </c>
      <c s="96" r="W8">
        <f>V8/B8</f>
        <v>794.142857142857</v>
      </c>
      <c s="96" r="X8">
        <v>12214</v>
      </c>
      <c s="96" r="Y8">
        <f>X8/B8</f>
        <v>872.428571428572</v>
      </c>
      <c s="96" r="Z8">
        <f>(T8+V8)+X8</f>
        <v>34877</v>
      </c>
      <c t="s" s="102" r="AA8">
        <v>49</v>
      </c>
      <c t="s" s="102" r="AB8">
        <v>627</v>
      </c>
      <c t="s" s="96" r="AC8">
        <v>656</v>
      </c>
      <c s="96" r="AD8"/>
      <c t="s" s="102" r="AE8">
        <v>657</v>
      </c>
      <c t="str" s="43" r="AF8">
        <f>C8</f>
        <v>十六夜 朧</v>
      </c>
      <c t="str" s="35" r="AG8">
        <f>A8</f>
        <v>SR</v>
      </c>
      <c s="1" r="AH8"/>
      <c s="1" r="AI8"/>
      <c s="1" r="AJ8"/>
    </row>
    <row customHeight="1" r="9" ht="9.75">
      <c t="s" s="35" r="A9">
        <v>43</v>
      </c>
      <c s="43" r="B9">
        <v>14</v>
      </c>
      <c t="s" s="43" r="C9">
        <v>658</v>
      </c>
      <c t="s" s="102" r="D9">
        <v>624</v>
      </c>
      <c t="s" s="102" r="E9">
        <v>659</v>
      </c>
      <c t="s" s="102" r="F9">
        <v>660</v>
      </c>
      <c s="96" r="G9"/>
      <c s="96" r="H9"/>
      <c s="96" r="I9"/>
      <c s="96" r="J9"/>
      <c s="96" r="K9"/>
      <c s="96" r="L9"/>
      <c s="96" r="M9"/>
      <c s="96" r="N9"/>
      <c s="96" r="O9"/>
      <c s="96" r="P9"/>
      <c s="96" r="Q9"/>
      <c s="96" r="R9"/>
      <c s="96" r="S9"/>
      <c s="96" r="T9">
        <v>10118</v>
      </c>
      <c s="96" r="U9">
        <f>T9/B9</f>
        <v>722.714285714286</v>
      </c>
      <c s="96" r="V9">
        <v>11733</v>
      </c>
      <c s="96" r="W9">
        <f>V9/B9</f>
        <v>838.071428571428</v>
      </c>
      <c s="96" r="X9">
        <v>11999</v>
      </c>
      <c s="96" r="Y9">
        <f>X9/B9</f>
        <v>857.071428571428</v>
      </c>
      <c s="96" r="Z9">
        <f>(T9+V9)+X9</f>
        <v>33850</v>
      </c>
      <c t="s" s="102" r="AA9">
        <v>53</v>
      </c>
      <c t="s" s="102" r="AB9">
        <v>627</v>
      </c>
      <c t="s" s="96" r="AC9">
        <v>661</v>
      </c>
      <c s="96" r="AD9"/>
      <c t="s" s="102" r="AE9">
        <v>662</v>
      </c>
      <c t="str" s="43" r="AF9">
        <f>C9</f>
        <v>ルビー・ラージャ</v>
      </c>
      <c t="str" s="35" r="AG9">
        <f>A9</f>
        <v>SR</v>
      </c>
      <c s="1" r="AH9"/>
      <c s="1" r="AI9"/>
      <c s="1" r="AJ9"/>
    </row>
    <row customHeight="1" r="10" ht="9.75">
      <c t="s" s="35" r="A10">
        <v>43</v>
      </c>
      <c s="43" r="B10">
        <v>13</v>
      </c>
      <c t="s" s="43" r="C10">
        <v>663</v>
      </c>
      <c t="s" s="102" r="D10">
        <v>624</v>
      </c>
      <c t="s" s="102" r="E10">
        <v>664</v>
      </c>
      <c t="s" s="102" r="F10">
        <v>665</v>
      </c>
      <c s="96" r="G10">
        <v>3010</v>
      </c>
      <c s="96" r="H10">
        <v>3156</v>
      </c>
      <c s="96" r="I10">
        <v>3314</v>
      </c>
      <c s="96" r="J10"/>
      <c s="12" r="K10"/>
      <c s="96" r="L10"/>
      <c s="12" r="M10"/>
      <c s="96" r="N10"/>
      <c s="12" r="O10"/>
      <c s="96" r="P10"/>
      <c s="12" r="Q10"/>
      <c s="96" r="R10"/>
      <c s="12" r="S10"/>
      <c s="96" r="T10"/>
      <c s="96" r="U10">
        <f>T10/B10</f>
        <v>0</v>
      </c>
      <c s="96" r="V10"/>
      <c s="96" r="W10">
        <f>V10/B10</f>
        <v>0</v>
      </c>
      <c s="96" r="X10"/>
      <c s="96" r="Y10">
        <f>X10/B10</f>
        <v>0</v>
      </c>
      <c s="96" r="Z10">
        <f>(T10+V10)+X10</f>
        <v>0</v>
      </c>
      <c s="102" r="AA10"/>
      <c t="s" s="102" r="AB10">
        <v>627</v>
      </c>
      <c t="s" s="96" r="AC10">
        <v>666</v>
      </c>
      <c s="96" r="AD10"/>
      <c t="s" s="102" r="AE10">
        <v>667</v>
      </c>
      <c t="str" s="43" r="AF10">
        <f>C10</f>
        <v>八坂 晶</v>
      </c>
      <c t="str" s="35" r="AG10">
        <f>A10</f>
        <v>SR</v>
      </c>
      <c s="1" r="AH10"/>
      <c s="1" r="AI10"/>
      <c s="1" r="AJ10"/>
    </row>
    <row customHeight="1" r="11" ht="9.75">
      <c t="s" s="35" r="A11">
        <v>43</v>
      </c>
      <c s="43" r="B11">
        <v>13</v>
      </c>
      <c t="s" s="43" r="C11">
        <v>668</v>
      </c>
      <c t="s" s="102" r="D11">
        <v>624</v>
      </c>
      <c t="s" s="102" r="E11">
        <v>669</v>
      </c>
      <c t="s" s="102" r="F11">
        <v>670</v>
      </c>
      <c s="96" r="G11">
        <v>3025</v>
      </c>
      <c s="96" r="H11">
        <v>3139</v>
      </c>
      <c s="96" r="I11">
        <v>3296</v>
      </c>
      <c s="96" r="J11">
        <v>5606</v>
      </c>
      <c s="12" r="K11"/>
      <c s="96" r="L11"/>
      <c s="12" r="M11"/>
      <c s="96" r="N11"/>
      <c s="12" r="O11"/>
      <c s="96" r="P11"/>
      <c s="12" r="Q11"/>
      <c s="96" r="R11"/>
      <c s="12" r="S11"/>
      <c s="96" r="T11">
        <v>11014</v>
      </c>
      <c s="96" r="U11">
        <f>T11/B11</f>
        <v>847.230769230769</v>
      </c>
      <c s="96" r="V11">
        <v>11014</v>
      </c>
      <c s="96" r="W11">
        <f>V11/B11</f>
        <v>847.230769230769</v>
      </c>
      <c s="96" r="X11">
        <v>11038</v>
      </c>
      <c s="96" r="Y11">
        <f>X11/B11</f>
        <v>849.076923076923</v>
      </c>
      <c s="96" r="Z11">
        <f>(T11+V11)+X11</f>
        <v>33066</v>
      </c>
      <c s="102" r="AA11"/>
      <c t="s" s="102" r="AB11">
        <v>627</v>
      </c>
      <c t="s" s="96" r="AC11">
        <v>671</v>
      </c>
      <c s="96" r="AD11"/>
      <c t="s" s="102" r="AE11">
        <v>672</v>
      </c>
      <c t="str" s="43" r="AF11">
        <f>C11</f>
        <v>イーリス・イングベルグ</v>
      </c>
      <c t="str" s="35" r="AG11">
        <f>A11</f>
        <v>SR</v>
      </c>
      <c s="1" r="AH11"/>
      <c s="1" r="AI11"/>
      <c s="1" r="AJ11"/>
    </row>
    <row customHeight="1" r="12" ht="9.75">
      <c t="s" s="35" r="A12">
        <v>43</v>
      </c>
      <c s="43" r="B12">
        <v>13</v>
      </c>
      <c t="s" s="43" r="C12">
        <v>673</v>
      </c>
      <c t="s" s="102" r="D12">
        <v>631</v>
      </c>
      <c t="s" s="102" r="E12">
        <v>637</v>
      </c>
      <c t="s" s="102" r="F12">
        <v>674</v>
      </c>
      <c s="96" r="G12"/>
      <c s="96" r="H12"/>
      <c s="96" r="I12"/>
      <c s="96" r="J12"/>
      <c s="96" r="K12"/>
      <c s="96" r="L12"/>
      <c s="96" r="M12"/>
      <c s="96" r="N12"/>
      <c s="96" r="O12"/>
      <c s="96" r="P12"/>
      <c s="96" r="Q12"/>
      <c s="96" r="R12"/>
      <c s="96" r="S12"/>
      <c s="96" r="T12">
        <v>10474</v>
      </c>
      <c s="96" r="U12">
        <f>T12/B12</f>
        <v>805.692307692308</v>
      </c>
      <c s="96" r="V12">
        <v>10872</v>
      </c>
      <c s="96" r="W12">
        <f>V12/B12</f>
        <v>836.307692307692</v>
      </c>
      <c s="96" r="X12">
        <v>11505</v>
      </c>
      <c s="96" r="Y12">
        <f>X12/B12</f>
        <v>885</v>
      </c>
      <c s="96" r="Z12">
        <f>(T12+V12)+X12</f>
        <v>32851</v>
      </c>
      <c s="102" r="AA12"/>
      <c t="s" s="102" r="AB12">
        <v>627</v>
      </c>
      <c t="s" s="96" r="AC12">
        <v>639</v>
      </c>
      <c s="96" r="AD12"/>
      <c t="s" s="102" r="AE12">
        <v>675</v>
      </c>
      <c t="str" s="43" r="AF12">
        <f>C12</f>
        <v>ブラウ・グラキエス </v>
      </c>
      <c t="str" s="35" r="AG12">
        <f>A12</f>
        <v>SR</v>
      </c>
      <c s="1" r="AH12"/>
      <c s="1" r="AI12"/>
      <c s="1" r="AJ12"/>
    </row>
    <row customHeight="1" r="13" ht="9.75">
      <c t="s" s="35" r="A13">
        <v>43</v>
      </c>
      <c s="43" r="B13">
        <v>13</v>
      </c>
      <c t="s" s="43" r="C13">
        <v>676</v>
      </c>
      <c t="s" s="102" r="D13">
        <v>624</v>
      </c>
      <c t="s" s="102" r="E13">
        <v>677</v>
      </c>
      <c t="s" s="102" r="F13">
        <v>678</v>
      </c>
      <c s="96" r="G13">
        <v>3886</v>
      </c>
      <c s="96" r="H13">
        <v>3689</v>
      </c>
      <c s="96" r="I13">
        <v>3773</v>
      </c>
      <c s="96" r="J13"/>
      <c s="96" r="K13"/>
      <c s="96" r="L13">
        <v>7202</v>
      </c>
      <c s="96" r="M13"/>
      <c s="96" r="N13"/>
      <c s="96" r="O13"/>
      <c s="96" r="P13"/>
      <c s="96" r="Q13"/>
      <c s="96" r="R13"/>
      <c s="96" r="S13"/>
      <c s="96" r="T13"/>
      <c s="96" r="U13">
        <f>T13/B13</f>
        <v>0</v>
      </c>
      <c s="96" r="V13"/>
      <c s="96" r="W13">
        <f>V13/B13</f>
        <v>0</v>
      </c>
      <c s="96" r="X13"/>
      <c s="96" r="Y13">
        <f>X13/B13</f>
        <v>0</v>
      </c>
      <c s="96" r="Z13">
        <f>(T13+V13)+X13</f>
        <v>0</v>
      </c>
      <c s="102" r="AA13"/>
      <c t="s" s="102" r="AB13">
        <v>627</v>
      </c>
      <c t="s" s="96" r="AC13">
        <v>679</v>
      </c>
      <c s="96" r="AD13"/>
      <c t="s" s="102" r="AE13">
        <v>680</v>
      </c>
      <c t="str" s="43" r="AF13">
        <f>C13</f>
        <v>市井 舞</v>
      </c>
      <c t="str" s="35" r="AG13">
        <f>A13</f>
        <v>SR</v>
      </c>
      <c s="1" r="AH13"/>
      <c s="1" r="AI13"/>
      <c s="1" r="AJ13"/>
    </row>
    <row customHeight="1" r="14" ht="9.75">
      <c t="s" s="35" r="A14">
        <v>43</v>
      </c>
      <c s="43" r="B14">
        <v>13</v>
      </c>
      <c t="s" s="43" r="C14">
        <v>681</v>
      </c>
      <c t="s" s="102" r="D14">
        <v>624</v>
      </c>
      <c t="s" s="102" r="E14">
        <v>682</v>
      </c>
      <c t="s" s="102" r="F14">
        <v>683</v>
      </c>
      <c s="96" r="G14">
        <v>3056</v>
      </c>
      <c s="96" r="H14">
        <v>3105</v>
      </c>
      <c s="96" r="I14">
        <v>3260</v>
      </c>
      <c s="96" r="J14">
        <v>5664</v>
      </c>
      <c s="12" r="K14">
        <f>(L14-J14)/J14</f>
        <v>0.265536723163842</v>
      </c>
      <c s="96" r="L14">
        <v>7168</v>
      </c>
      <c s="12" r="M14">
        <f>(N14-L14)/L14</f>
        <v>0.157924107142857</v>
      </c>
      <c s="96" r="N14">
        <v>8300</v>
      </c>
      <c s="12" r="O14"/>
      <c s="96" r="P14"/>
      <c s="12" r="Q14"/>
      <c s="96" r="R14"/>
      <c s="96" r="S14"/>
      <c s="96" r="T14">
        <v>10281</v>
      </c>
      <c s="96" r="U14">
        <f>T14/B14</f>
        <v>790.846153846154</v>
      </c>
      <c s="96" r="V14">
        <v>9863</v>
      </c>
      <c s="96" r="W14">
        <f>V14/B14</f>
        <v>758.692307692308</v>
      </c>
      <c s="96" r="X14">
        <v>10088</v>
      </c>
      <c s="96" r="Y14">
        <f>X14/B14</f>
        <v>776</v>
      </c>
      <c s="96" r="Z14">
        <f>(T14+V14)+X14</f>
        <v>30232</v>
      </c>
      <c s="102" r="AA14"/>
      <c t="s" s="102" r="AB14">
        <v>627</v>
      </c>
      <c t="s" s="96" r="AC14">
        <v>684</v>
      </c>
      <c s="96" r="AD14"/>
      <c t="s" s="102" r="AE14">
        <v>685</v>
      </c>
      <c t="str" s="43" r="AF14">
        <f>C14</f>
        <v>神楽坂 楓</v>
      </c>
      <c t="str" s="35" r="AG14">
        <f>A14</f>
        <v>SR</v>
      </c>
      <c s="1" r="AH14"/>
      <c s="1" r="AI14"/>
      <c s="1" r="AJ14"/>
    </row>
    <row customHeight="1" r="15" ht="9.75">
      <c t="s" s="35" r="A15">
        <v>43</v>
      </c>
      <c s="43" r="B15">
        <v>12</v>
      </c>
      <c t="s" s="43" r="C15">
        <v>686</v>
      </c>
      <c t="s" s="102" r="D15">
        <v>631</v>
      </c>
      <c t="s" s="102" r="E15">
        <v>304</v>
      </c>
      <c t="s" s="102" r="F15">
        <v>687</v>
      </c>
      <c s="96" r="G15">
        <v>2690</v>
      </c>
      <c s="96" r="H15">
        <v>2911</v>
      </c>
      <c s="96" r="I15">
        <v>3057</v>
      </c>
      <c s="96" r="J15">
        <v>4985</v>
      </c>
      <c s="12" r="K15">
        <f>(L15-J15)/J15</f>
        <v>0.243129388164493</v>
      </c>
      <c s="96" r="L15">
        <v>6197</v>
      </c>
      <c s="12" r="M15">
        <f>(N15-L15)/L15</f>
        <v>0.158141035985154</v>
      </c>
      <c s="96" r="N15">
        <v>7177</v>
      </c>
      <c s="12" r="O15">
        <f>(P15-N15)/N15</f>
        <v>0.124007245367145</v>
      </c>
      <c s="96" r="P15">
        <v>8067</v>
      </c>
      <c s="12" r="Q15">
        <f>(R15-P15)/P15</f>
        <v>0.10202057766208</v>
      </c>
      <c s="96" r="R15">
        <v>8890</v>
      </c>
      <c s="12" r="S15">
        <f>(T15-R15)/R15</f>
        <v>0.082114735658043</v>
      </c>
      <c s="96" r="T15">
        <v>9620</v>
      </c>
      <c s="96" r="U15">
        <f>T15/B15</f>
        <v>801.666666666667</v>
      </c>
      <c s="96" r="V15">
        <v>9766</v>
      </c>
      <c s="96" r="W15">
        <f>V15/B15</f>
        <v>813.833333333333</v>
      </c>
      <c s="96" r="X15">
        <v>10729</v>
      </c>
      <c s="96" r="Y15">
        <f>X15/B15</f>
        <v>894.083333333333</v>
      </c>
      <c s="96" r="Z15">
        <f>(T15+V15)+X15</f>
        <v>30115</v>
      </c>
      <c t="s" s="102" r="AA15">
        <v>688</v>
      </c>
      <c t="s" s="102" r="AB15">
        <v>627</v>
      </c>
      <c t="s" s="96" r="AC15">
        <v>305</v>
      </c>
      <c s="96" r="AD15"/>
      <c t="s" s="102" r="AE15">
        <v>689</v>
      </c>
      <c t="str" s="43" r="AF15">
        <f>C15</f>
        <v>エリス・コルディア</v>
      </c>
      <c t="str" s="35" r="AG15">
        <f>A15</f>
        <v>SR</v>
      </c>
      <c s="1" r="AH15"/>
      <c s="1" r="AI15"/>
      <c s="1" r="AJ15"/>
    </row>
    <row customHeight="1" r="16" ht="9.75">
      <c t="s" s="35" r="A16">
        <v>43</v>
      </c>
      <c s="43" r="B16">
        <v>12</v>
      </c>
      <c t="s" s="43" r="C16">
        <v>690</v>
      </c>
      <c t="s" s="102" r="D16">
        <v>631</v>
      </c>
      <c t="s" s="102" r="E16">
        <v>691</v>
      </c>
      <c t="s" s="102" r="F16">
        <v>687</v>
      </c>
      <c s="96" r="G16">
        <v>2774</v>
      </c>
      <c s="96" r="H16">
        <v>2818</v>
      </c>
      <c s="96" r="I16">
        <v>2959</v>
      </c>
      <c s="96" r="J16">
        <v>5141</v>
      </c>
      <c s="12" r="K16">
        <f>(L16-J16)/J16</f>
        <v>0.242948842637619</v>
      </c>
      <c s="96" r="L16">
        <v>6390</v>
      </c>
      <c s="12" r="M16">
        <f>(N16-L16)/L16</f>
        <v>0.158215962441315</v>
      </c>
      <c s="96" r="N16">
        <v>7401</v>
      </c>
      <c s="96" r="O16"/>
      <c s="96" r="P16"/>
      <c s="96" r="Q16"/>
      <c s="96" r="R16"/>
      <c s="96" r="S16"/>
      <c s="96" r="T16"/>
      <c s="96" r="U16">
        <f>T16/B16</f>
        <v>0</v>
      </c>
      <c s="96" r="V16"/>
      <c s="96" r="W16">
        <f>V16/B16</f>
        <v>0</v>
      </c>
      <c s="96" r="X16"/>
      <c s="96" r="Y16">
        <f>X16/B16</f>
        <v>0</v>
      </c>
      <c s="96" r="Z16">
        <f>(T16+V16)+X16</f>
        <v>0</v>
      </c>
      <c s="102" r="AA16"/>
      <c t="s" s="102" r="AB16">
        <v>627</v>
      </c>
      <c t="s" s="96" r="AC16">
        <v>692</v>
      </c>
      <c s="96" r="AD16"/>
      <c t="s" s="102" r="AE16">
        <v>689</v>
      </c>
      <c t="str" s="43" r="AF16">
        <f>C16</f>
        <v>アナスタシア・フレストフ</v>
      </c>
      <c t="str" s="35" r="AG16">
        <f>A16</f>
        <v>SR</v>
      </c>
      <c s="1" r="AH16"/>
      <c s="1" r="AI16"/>
      <c s="1" r="AJ16"/>
    </row>
    <row customHeight="1" r="17" ht="9.75">
      <c t="s" s="35" r="A17">
        <v>43</v>
      </c>
      <c s="43" r="B17">
        <v>12</v>
      </c>
      <c t="s" s="43" r="C17">
        <v>693</v>
      </c>
      <c t="s" s="102" r="D17">
        <v>624</v>
      </c>
      <c t="s" s="102" r="E17">
        <v>694</v>
      </c>
      <c t="s" s="102" r="F17">
        <v>695</v>
      </c>
      <c s="96" r="G17">
        <v>2704</v>
      </c>
      <c s="96" r="H17">
        <v>2896</v>
      </c>
      <c s="96" r="I17">
        <v>3040</v>
      </c>
      <c s="96" r="J17"/>
      <c s="12" r="K17"/>
      <c s="96" r="L17"/>
      <c s="12" r="M17"/>
      <c s="96" r="N17"/>
      <c s="12" r="O17"/>
      <c s="96" r="P17"/>
      <c s="12" r="Q17"/>
      <c s="96" r="R17"/>
      <c s="12" r="S17"/>
      <c s="96" r="T17"/>
      <c s="96" r="U17">
        <f>T17/B17</f>
        <v>0</v>
      </c>
      <c s="96" r="V17"/>
      <c s="96" r="W17">
        <f>V17/B17</f>
        <v>0</v>
      </c>
      <c s="96" r="X17"/>
      <c s="96" r="Y17">
        <f>X17/B17</f>
        <v>0</v>
      </c>
      <c s="96" r="Z17">
        <f>(T17+V17)+X17</f>
        <v>0</v>
      </c>
      <c s="102" r="AA17"/>
      <c t="s" s="102" r="AB17">
        <v>627</v>
      </c>
      <c t="s" s="96" r="AC17">
        <v>696</v>
      </c>
      <c s="96" r="AD17"/>
      <c t="s" s="102" r="AE17">
        <v>697</v>
      </c>
      <c t="str" s="43" r="AF17">
        <f>C17</f>
        <v>クララ［開花］</v>
      </c>
      <c t="str" s="35" r="AG17">
        <f>A17</f>
        <v>SR</v>
      </c>
      <c s="1" r="AH17"/>
      <c s="1" r="AI17"/>
      <c s="1" r="AJ17"/>
    </row>
    <row customHeight="1" r="18" ht="9.75">
      <c t="s" s="35" r="A18">
        <v>43</v>
      </c>
      <c s="43" r="B18">
        <v>12</v>
      </c>
      <c t="s" s="43" r="C18">
        <v>698</v>
      </c>
      <c t="s" s="102" r="D18">
        <v>624</v>
      </c>
      <c t="s" s="102" r="E18">
        <v>699</v>
      </c>
      <c t="s" s="102" r="F18">
        <v>700</v>
      </c>
      <c s="96" r="G18">
        <v>2746</v>
      </c>
      <c s="96" r="H18">
        <v>2849</v>
      </c>
      <c s="96" r="I18">
        <v>2992</v>
      </c>
      <c s="96" r="J18"/>
      <c s="12" r="K18"/>
      <c s="96" r="L18"/>
      <c s="12" r="M18"/>
      <c s="96" r="N18"/>
      <c s="12" r="O18"/>
      <c s="96" r="P18"/>
      <c s="12" r="Q18"/>
      <c s="96" r="R18"/>
      <c s="12" r="S18"/>
      <c s="96" r="T18">
        <v>9998</v>
      </c>
      <c s="96" r="U18">
        <f>T18/B18</f>
        <v>833.166666666667</v>
      </c>
      <c s="96" r="V18">
        <v>9794</v>
      </c>
      <c s="96" r="W18">
        <f>V18/B18</f>
        <v>816.166666666667</v>
      </c>
      <c s="96" r="X18">
        <v>10020</v>
      </c>
      <c s="96" r="Y18">
        <f>X18/B18</f>
        <v>835</v>
      </c>
      <c s="96" r="Z18">
        <f>(T18+V18)+X18</f>
        <v>29812</v>
      </c>
      <c t="s" s="102" r="AA18">
        <v>70</v>
      </c>
      <c t="s" s="102" r="AB18">
        <v>627</v>
      </c>
      <c t="s" s="96" r="AC18">
        <v>701</v>
      </c>
      <c s="96" r="AD18"/>
      <c t="s" s="102" r="AE18">
        <v>702</v>
      </c>
      <c t="str" s="43" r="AF18">
        <f>C18</f>
        <v>クレイズ・ロッシ</v>
      </c>
      <c t="str" s="35" r="AG18">
        <f>A18</f>
        <v>SR</v>
      </c>
      <c s="1" r="AH18"/>
      <c s="1" r="AI18"/>
      <c s="1" r="AJ18"/>
    </row>
    <row customHeight="1" r="19" ht="9.75">
      <c t="s" s="35" r="A19">
        <v>43</v>
      </c>
      <c s="43" r="B19">
        <v>12</v>
      </c>
      <c t="s" s="43" r="C19">
        <v>703</v>
      </c>
      <c t="s" s="102" r="D19">
        <v>631</v>
      </c>
      <c t="s" s="102" r="E19">
        <v>704</v>
      </c>
      <c t="s" s="102" r="F19">
        <v>665</v>
      </c>
      <c s="96" r="G19">
        <v>2760</v>
      </c>
      <c s="96" r="H19">
        <v>2834</v>
      </c>
      <c s="96" r="I19">
        <v>2975</v>
      </c>
      <c s="96" r="J19">
        <v>5115</v>
      </c>
      <c s="12" r="K19">
        <f>(L19-J19)/J19</f>
        <v>0.243010752688172</v>
      </c>
      <c s="96" r="L19">
        <v>6358</v>
      </c>
      <c s="12" r="M19">
        <f>(N19-L19)/L19</f>
        <v>0.158225857187795</v>
      </c>
      <c s="96" r="N19">
        <v>7364</v>
      </c>
      <c s="12" r="O19">
        <f>(P19-N19)/N19</f>
        <v>0.123981531776209</v>
      </c>
      <c s="96" r="P19">
        <v>8277</v>
      </c>
      <c s="12" r="Q19">
        <f>(R19-P19)/P19</f>
        <v>0.101969312552857</v>
      </c>
      <c s="96" r="R19">
        <v>9121</v>
      </c>
      <c s="12" r="S19">
        <f>(T19-R19)/R19</f>
        <v>0.082227825896283</v>
      </c>
      <c s="96" r="T19">
        <v>9871</v>
      </c>
      <c s="96" r="U19">
        <f>T19/B19</f>
        <v>822.583333333333</v>
      </c>
      <c s="96" r="V19">
        <v>9508</v>
      </c>
      <c s="96" r="W19">
        <f>V19/B19</f>
        <v>792.333333333333</v>
      </c>
      <c s="96" r="X19">
        <v>10441</v>
      </c>
      <c s="96" r="Y19">
        <f>X19/B19</f>
        <v>870.083333333333</v>
      </c>
      <c s="96" r="Z19">
        <f>(T19+V19)+X19</f>
        <v>29820</v>
      </c>
      <c t="s" s="102" r="AA19">
        <v>705</v>
      </c>
      <c t="s" s="102" r="AB19">
        <v>627</v>
      </c>
      <c t="s" s="96" r="AC19">
        <v>706</v>
      </c>
      <c s="96" r="AD19"/>
      <c t="s" s="102" r="AE19">
        <v>667</v>
      </c>
      <c t="str" s="43" r="AF19">
        <f>C19</f>
        <v>ビヨンド・ウォーカー</v>
      </c>
      <c t="str" s="35" r="AG19">
        <f>A19</f>
        <v>SR</v>
      </c>
      <c s="1" r="AH19"/>
      <c s="1" r="AI19"/>
      <c s="1" r="AJ19"/>
    </row>
    <row customHeight="1" r="20" ht="9.75">
      <c t="s" s="35" r="A20">
        <v>43</v>
      </c>
      <c s="43" r="B20">
        <v>12</v>
      </c>
      <c t="s" s="43" r="C20">
        <v>707</v>
      </c>
      <c t="s" s="102" r="D20">
        <v>631</v>
      </c>
      <c t="s" s="102" r="E20">
        <v>708</v>
      </c>
      <c t="s" s="102" r="F20">
        <v>709</v>
      </c>
      <c s="96" r="G20">
        <v>2718</v>
      </c>
      <c s="96" r="H20">
        <v>2880</v>
      </c>
      <c s="96" r="I20">
        <v>3024</v>
      </c>
      <c s="96" r="J20"/>
      <c s="12" r="K20"/>
      <c s="96" r="L20"/>
      <c s="12" r="M20"/>
      <c s="96" r="N20"/>
      <c s="12" r="O20"/>
      <c s="96" r="P20"/>
      <c s="12" r="Q20"/>
      <c s="96" r="R20"/>
      <c s="12" r="S20"/>
      <c s="96" r="T20"/>
      <c s="96" r="U20">
        <f>T20/B20</f>
        <v>0</v>
      </c>
      <c s="96" r="V20"/>
      <c s="96" r="W20">
        <f>V20/B20</f>
        <v>0</v>
      </c>
      <c s="96" r="X20"/>
      <c s="96" r="Y20">
        <f>X20/B20</f>
        <v>0</v>
      </c>
      <c s="96" r="Z20">
        <f>(T20+V20)+X20</f>
        <v>0</v>
      </c>
      <c s="102" r="AA20"/>
      <c t="s" s="102" r="AB20">
        <v>627</v>
      </c>
      <c t="s" s="96" r="AC20">
        <v>710</v>
      </c>
      <c s="96" r="AD20"/>
      <c t="s" s="102" r="AE20">
        <v>711</v>
      </c>
      <c t="str" s="43" r="AF20">
        <f>C20</f>
        <v>ミカエラ・ベルグホルム</v>
      </c>
      <c t="str" s="35" r="AG20">
        <f>A20</f>
        <v>SR</v>
      </c>
      <c s="1" r="AH20"/>
      <c s="1" r="AI20"/>
      <c s="1" r="AJ20"/>
    </row>
    <row customHeight="1" r="21" ht="9.75">
      <c t="s" s="35" r="A21">
        <v>43</v>
      </c>
      <c s="43" r="B21">
        <v>12</v>
      </c>
      <c t="s" s="43" r="C21">
        <v>712</v>
      </c>
      <c t="s" s="102" r="D21">
        <v>631</v>
      </c>
      <c t="s" s="102" r="E21">
        <v>713</v>
      </c>
      <c t="s" s="102" r="F21">
        <v>695</v>
      </c>
      <c s="96" r="G21"/>
      <c s="96" r="H21"/>
      <c s="96" r="I21"/>
      <c s="96" r="J21"/>
      <c s="12" r="K21"/>
      <c s="96" r="L21"/>
      <c s="12" r="M21"/>
      <c s="96" r="N21"/>
      <c s="12" r="O21"/>
      <c s="96" r="P21"/>
      <c s="12" r="Q21"/>
      <c s="96" r="R21"/>
      <c s="12" r="S21"/>
      <c s="96" r="T21"/>
      <c s="96" r="U21">
        <f>T21/B21</f>
        <v>0</v>
      </c>
      <c s="96" r="V21"/>
      <c s="96" r="W21">
        <f>V21/B21</f>
        <v>0</v>
      </c>
      <c s="96" r="X21"/>
      <c s="96" r="Y21">
        <f>X21/B21</f>
        <v>0</v>
      </c>
      <c s="96" r="Z21">
        <f>(T21+V21)+X21</f>
        <v>0</v>
      </c>
      <c s="102" r="AA21"/>
      <c t="s" s="102" r="AB21">
        <v>627</v>
      </c>
      <c t="s" s="96" r="AC21">
        <v>714</v>
      </c>
      <c t="s" s="96" r="AD21">
        <v>497</v>
      </c>
      <c t="s" s="102" r="AE21">
        <v>697</v>
      </c>
      <c t="str" s="43" r="AF21">
        <f>C21</f>
        <v>ラビオラ・クルサール</v>
      </c>
      <c t="str" s="35" r="AG21">
        <f>A21</f>
        <v>SR</v>
      </c>
      <c s="1" r="AH21"/>
      <c s="1" r="AI21"/>
      <c s="1" r="AJ21"/>
    </row>
    <row customHeight="1" r="22" ht="9.75">
      <c t="s" s="35" r="A22">
        <v>43</v>
      </c>
      <c s="43" r="B22">
        <v>12</v>
      </c>
      <c t="s" s="43" r="C22">
        <v>715</v>
      </c>
      <c t="s" s="102" r="D22">
        <v>624</v>
      </c>
      <c t="s" s="102" r="E22">
        <v>716</v>
      </c>
      <c t="s" s="102" r="F22">
        <v>717</v>
      </c>
      <c s="96" r="G22">
        <v>2788</v>
      </c>
      <c s="96" r="H22">
        <v>2803</v>
      </c>
      <c s="96" r="I22">
        <v>2943</v>
      </c>
      <c s="96" r="J22">
        <v>5167</v>
      </c>
      <c s="12" r="K22">
        <f>(L22-J22)/J22</f>
        <v>0.265337720147087</v>
      </c>
      <c s="96" r="L22">
        <v>6538</v>
      </c>
      <c s="12" r="M22">
        <f>(N22-L22)/L22</f>
        <v>0.158152340165188</v>
      </c>
      <c s="96" r="N22">
        <v>7572</v>
      </c>
      <c s="12" r="O22">
        <f>(P22-N22)/N22</f>
        <v>0.124009508716323</v>
      </c>
      <c s="96" r="P22">
        <v>8511</v>
      </c>
      <c s="12" r="Q22">
        <f>(R22-P22)/P22</f>
        <v>0.102103160615674</v>
      </c>
      <c s="96" r="R22">
        <v>9380</v>
      </c>
      <c s="12" r="S22">
        <f>(T22-R22)/R22</f>
        <v>0.082196162046908</v>
      </c>
      <c s="96" r="T22">
        <v>10151</v>
      </c>
      <c s="96" r="U22">
        <f>T22/B22</f>
        <v>845.916666666667</v>
      </c>
      <c s="96" r="V22">
        <v>9636</v>
      </c>
      <c s="96" r="W22">
        <f>V22/B22</f>
        <v>803</v>
      </c>
      <c s="96" r="X22">
        <v>9855</v>
      </c>
      <c s="96" r="Y22">
        <f>X22/B22</f>
        <v>821.25</v>
      </c>
      <c s="96" r="Z22">
        <f>(T22+V22)+X22</f>
        <v>29642</v>
      </c>
      <c t="s" s="102" r="AA22">
        <v>500</v>
      </c>
      <c t="s" s="102" r="AB22">
        <v>627</v>
      </c>
      <c t="s" s="96" r="AC22">
        <v>718</v>
      </c>
      <c s="96" r="AD22"/>
      <c t="s" s="102" r="AE22">
        <v>719</v>
      </c>
      <c t="str" s="43" r="AF22">
        <f>C22</f>
        <v>方ヶ部 くらら</v>
      </c>
      <c t="str" s="35" r="AG22">
        <f>A22</f>
        <v>SR</v>
      </c>
      <c s="1" r="AH22"/>
      <c s="1" r="AI22"/>
      <c s="1" r="AJ22"/>
    </row>
    <row customHeight="1" r="23" ht="9.75">
      <c t="s" s="100" r="A23">
        <v>101</v>
      </c>
      <c s="106" r="B23">
        <v>11</v>
      </c>
      <c t="s" s="106" r="C23">
        <v>720</v>
      </c>
      <c t="s" s="106" r="D23">
        <v>624</v>
      </c>
      <c t="s" s="106" r="E23">
        <v>524</v>
      </c>
      <c t="s" s="7" r="F23">
        <v>683</v>
      </c>
      <c s="104" r="G23">
        <v>2466</v>
      </c>
      <c s="104" r="H23">
        <v>2460</v>
      </c>
      <c s="104" r="I23">
        <v>2583</v>
      </c>
      <c s="104" r="J23"/>
      <c s="104" r="K23"/>
      <c s="104" r="L23"/>
      <c s="104" r="M23"/>
      <c s="104" r="N23"/>
      <c s="104" r="O23"/>
      <c s="104" r="P23"/>
      <c s="104" r="Q23"/>
      <c s="104" r="R23"/>
      <c s="14" r="S23"/>
      <c s="104" r="T23"/>
      <c s="104" r="U23">
        <f>T23/B23</f>
        <v>0</v>
      </c>
      <c s="104" r="V23"/>
      <c s="104" r="W23">
        <f>V23/B23</f>
        <v>0</v>
      </c>
      <c s="104" r="X23"/>
      <c s="104" r="Y23">
        <f>X23/B23</f>
        <v>0</v>
      </c>
      <c s="104" r="Z23">
        <f>(T23+V23)+X23</f>
        <v>0</v>
      </c>
      <c t="s" s="106" r="AA23">
        <v>448</v>
      </c>
      <c t="s" s="106" r="AB23">
        <v>627</v>
      </c>
      <c t="s" s="104" r="AC23">
        <v>525</v>
      </c>
      <c s="104" r="AD23"/>
      <c t="s" s="106" r="AE23">
        <v>721</v>
      </c>
      <c t="str" s="106" r="AF23">
        <f>C23</f>
        <v>フレデリク・ラルセン</v>
      </c>
      <c t="str" s="100" r="AG23">
        <f>A23</f>
        <v>HR</v>
      </c>
      <c s="1" r="AH23"/>
      <c s="1" r="AI23"/>
      <c s="1" r="AJ23"/>
    </row>
    <row customHeight="1" r="24" ht="9.75">
      <c t="s" s="100" r="A24">
        <v>101</v>
      </c>
      <c s="106" r="B24">
        <v>11</v>
      </c>
      <c t="s" s="106" r="C24">
        <v>722</v>
      </c>
      <c t="s" s="106" r="D24">
        <v>624</v>
      </c>
      <c t="s" s="106" r="E24">
        <v>723</v>
      </c>
      <c t="s" s="7" r="F24">
        <v>665</v>
      </c>
      <c s="104" r="G24"/>
      <c s="104" r="H24"/>
      <c s="104" r="I24"/>
      <c s="104" r="J24"/>
      <c s="104" r="K24"/>
      <c s="104" r="L24"/>
      <c s="104" r="M24"/>
      <c s="104" r="N24"/>
      <c s="104" r="O24"/>
      <c s="104" r="P24"/>
      <c s="104" r="Q24"/>
      <c s="104" r="R24"/>
      <c s="14" r="S24"/>
      <c s="104" r="T24">
        <v>9041</v>
      </c>
      <c s="104" r="U24">
        <f>T24/B24</f>
        <v>821.909090909091</v>
      </c>
      <c s="104" r="V24">
        <v>8627</v>
      </c>
      <c s="104" r="W24">
        <f>V24/B24</f>
        <v>784.272727272727</v>
      </c>
      <c s="104" r="X24">
        <v>8825</v>
      </c>
      <c s="104" r="Y24">
        <f>X24/B24</f>
        <v>802.272727272727</v>
      </c>
      <c s="104" r="Z24">
        <f>(T24+V24)+X24</f>
        <v>26493</v>
      </c>
      <c t="s" s="106" r="AA24">
        <v>164</v>
      </c>
      <c t="s" s="106" r="AB24">
        <v>627</v>
      </c>
      <c t="s" s="104" r="AC24">
        <v>724</v>
      </c>
      <c s="104" r="AD24"/>
      <c t="s" s="106" r="AE24">
        <v>667</v>
      </c>
      <c t="str" s="106" r="AF24">
        <f>C24</f>
        <v>ルーク・スタンフォード</v>
      </c>
      <c t="str" s="100" r="AG24">
        <f>A24</f>
        <v>HR</v>
      </c>
      <c s="1" r="AH24"/>
      <c s="1" r="AI24"/>
      <c s="1" r="AJ24"/>
    </row>
    <row customHeight="1" r="25" ht="9.75">
      <c t="s" s="100" r="A25">
        <v>101</v>
      </c>
      <c s="106" r="B25">
        <v>11</v>
      </c>
      <c t="s" s="106" r="C25">
        <v>725</v>
      </c>
      <c t="s" s="106" r="D25">
        <v>624</v>
      </c>
      <c t="s" s="106" r="E25">
        <v>127</v>
      </c>
      <c t="s" s="7" r="F25">
        <v>726</v>
      </c>
      <c s="104" r="G25">
        <v>2480</v>
      </c>
      <c s="104" r="H25">
        <v>2444</v>
      </c>
      <c s="104" r="I25">
        <v>2566</v>
      </c>
      <c s="104" r="J25"/>
      <c s="104" r="K25"/>
      <c s="104" r="L25"/>
      <c s="104" r="M25"/>
      <c s="104" r="N25"/>
      <c s="104" r="O25"/>
      <c s="104" r="P25"/>
      <c s="104" r="Q25"/>
      <c s="104" r="R25"/>
      <c s="14" r="S25"/>
      <c s="104" r="T25"/>
      <c s="104" r="U25">
        <f>T25/B25</f>
        <v>0</v>
      </c>
      <c s="104" r="V25"/>
      <c s="104" r="W25">
        <f>V25/B25</f>
        <v>0</v>
      </c>
      <c s="104" r="X25"/>
      <c s="104" r="Y25">
        <f>X25/B25</f>
        <v>0</v>
      </c>
      <c s="104" r="Z25">
        <f>(T25+V25)+X25</f>
        <v>0</v>
      </c>
      <c s="106" r="AA25"/>
      <c t="s" s="106" r="AB25">
        <v>627</v>
      </c>
      <c t="s" s="104" r="AC25">
        <v>128</v>
      </c>
      <c s="104" r="AD25"/>
      <c t="s" s="106" r="AE25">
        <v>727</v>
      </c>
      <c t="str" s="106" r="AF25">
        <f>C25</f>
        <v>ヤーナ・バーチャ </v>
      </c>
      <c t="str" s="100" r="AG25">
        <f>A25</f>
        <v>HR</v>
      </c>
      <c s="1" r="AH25"/>
      <c s="1" r="AI25"/>
      <c s="1" r="AJ25"/>
    </row>
    <row customHeight="1" r="26" ht="9.75">
      <c t="s" s="100" r="A26">
        <v>101</v>
      </c>
      <c s="106" r="B26">
        <v>10</v>
      </c>
      <c t="s" s="106" r="C26">
        <v>728</v>
      </c>
      <c t="s" s="106" r="D26">
        <v>624</v>
      </c>
      <c t="s" s="106" r="E26">
        <v>729</v>
      </c>
      <c t="s" s="7" r="F26">
        <v>687</v>
      </c>
      <c s="104" r="G26">
        <v>2135</v>
      </c>
      <c s="104" r="H26">
        <v>2328</v>
      </c>
      <c s="104" r="I26">
        <v>2444</v>
      </c>
      <c s="104" r="J26"/>
      <c s="104" r="K26"/>
      <c s="104" r="L26"/>
      <c s="104" r="M26"/>
      <c s="104" r="N26"/>
      <c s="104" r="O26"/>
      <c s="104" r="P26"/>
      <c s="104" r="Q26"/>
      <c s="104" r="R26"/>
      <c s="14" r="S26"/>
      <c s="104" r="T26"/>
      <c s="104" r="U26">
        <f>T26/B26</f>
        <v>0</v>
      </c>
      <c s="104" r="V26"/>
      <c s="104" r="W26">
        <f>V26/B26</f>
        <v>0</v>
      </c>
      <c s="104" r="X26"/>
      <c s="104" r="Y26">
        <f>X26/B26</f>
        <v>0</v>
      </c>
      <c s="104" r="Z26">
        <f>(T26+V26)+X26</f>
        <v>0</v>
      </c>
      <c s="106" r="AA26"/>
      <c t="s" s="106" r="AB26">
        <v>627</v>
      </c>
      <c t="s" s="104" r="AC26">
        <v>730</v>
      </c>
      <c s="104" r="AD26"/>
      <c t="s" s="106" r="AE26">
        <v>689</v>
      </c>
      <c t="str" s="106" r="AF26">
        <f>C26</f>
        <v>アイーダ・チッテリオ</v>
      </c>
      <c t="str" s="100" r="AG26">
        <f>A26</f>
        <v>HR</v>
      </c>
      <c s="1" r="AH26"/>
      <c s="1" r="AI26"/>
      <c s="1" r="AJ26"/>
    </row>
    <row customHeight="1" r="27" ht="9.75">
      <c t="s" s="100" r="A27">
        <v>101</v>
      </c>
      <c s="106" r="B27">
        <v>10</v>
      </c>
      <c t="s" s="106" r="C27">
        <v>731</v>
      </c>
      <c t="s" s="106" r="D27">
        <v>631</v>
      </c>
      <c t="s" s="106" r="E27">
        <v>156</v>
      </c>
      <c t="s" s="93" r="F27">
        <v>651</v>
      </c>
      <c s="104" r="G27">
        <v>2242</v>
      </c>
      <c s="104" r="H27">
        <v>2209</v>
      </c>
      <c s="104" r="I27">
        <v>2319</v>
      </c>
      <c s="104" r="J27"/>
      <c s="104" r="K27"/>
      <c s="104" r="L27"/>
      <c s="104" r="M27"/>
      <c s="104" r="N27"/>
      <c s="104" r="O27"/>
      <c s="104" r="P27"/>
      <c s="104" r="Q27"/>
      <c s="104" r="R27">
        <v>7406</v>
      </c>
      <c s="14" r="S27">
        <f>(T27-R27)/R27</f>
        <v>0.096948420199838</v>
      </c>
      <c s="104" r="T27">
        <v>8124</v>
      </c>
      <c s="104" r="U27">
        <f>T27/B27</f>
        <v>812.4</v>
      </c>
      <c s="104" r="V27">
        <v>7508</v>
      </c>
      <c s="104" r="W27">
        <f>V27/B27</f>
        <v>750.8</v>
      </c>
      <c s="104" r="X27">
        <v>8246</v>
      </c>
      <c s="104" r="Y27">
        <f>X27/B27</f>
        <v>824.6</v>
      </c>
      <c s="104" r="Z27">
        <f>(T27+V27)+X27</f>
        <v>23878</v>
      </c>
      <c s="106" r="AA27"/>
      <c t="s" s="106" r="AB27">
        <v>627</v>
      </c>
      <c t="s" s="104" r="AC27">
        <v>157</v>
      </c>
      <c s="104" r="AD27"/>
      <c s="106" r="AE27"/>
      <c t="str" s="106" r="AF27">
        <f>C27</f>
        <v>アイラ・ニエミネン</v>
      </c>
      <c t="str" s="100" r="AG27">
        <f>A27</f>
        <v>HR</v>
      </c>
      <c s="1" r="AH27"/>
      <c s="1" r="AI27"/>
      <c s="1" r="AJ27"/>
    </row>
    <row customHeight="1" r="28" ht="9.75">
      <c t="s" s="100" r="A28">
        <v>101</v>
      </c>
      <c s="106" r="B28">
        <v>10</v>
      </c>
      <c t="s" s="106" r="C28">
        <v>732</v>
      </c>
      <c t="s" s="106" r="D28">
        <v>631</v>
      </c>
      <c t="s" s="106" r="E28">
        <v>733</v>
      </c>
      <c t="s" s="93" r="F28">
        <v>651</v>
      </c>
      <c s="104" r="G28">
        <v>2215</v>
      </c>
      <c s="104" r="H28">
        <v>2239</v>
      </c>
      <c s="104" r="I28">
        <v>2351</v>
      </c>
      <c s="104" r="J28"/>
      <c s="104" r="K28"/>
      <c s="104" r="L28"/>
      <c s="104" r="M28"/>
      <c s="104" r="N28"/>
      <c s="104" r="O28"/>
      <c s="104" r="P28"/>
      <c s="104" r="Q28"/>
      <c s="104" r="R28"/>
      <c s="27" r="S28"/>
      <c s="104" r="T28">
        <v>8026</v>
      </c>
      <c s="104" r="U28">
        <f>T28/B28</f>
        <v>802.6</v>
      </c>
      <c s="104" r="V28">
        <v>7610</v>
      </c>
      <c s="104" r="W28">
        <f>V28/B28</f>
        <v>761</v>
      </c>
      <c s="104" r="X28">
        <v>8360</v>
      </c>
      <c s="104" r="Y28">
        <f>X28/B28</f>
        <v>836</v>
      </c>
      <c s="104" r="Z28">
        <f>(T28+V28)+X28</f>
        <v>23996</v>
      </c>
      <c s="106" r="AA28"/>
      <c t="s" s="106" r="AB28">
        <v>627</v>
      </c>
      <c t="s" s="104" r="AC28">
        <v>734</v>
      </c>
      <c s="104" r="AD28"/>
      <c s="106" r="AE28"/>
      <c t="str" s="106" r="AF28">
        <f>C28</f>
        <v>アデル・ヴァンフォード</v>
      </c>
      <c t="str" s="100" r="AG28">
        <f>A28</f>
        <v>HR</v>
      </c>
      <c s="1" r="AH28"/>
      <c s="1" r="AI28"/>
      <c s="1" r="AJ28"/>
    </row>
    <row customHeight="1" r="29" ht="9.75">
      <c t="s" s="100" r="A29">
        <v>101</v>
      </c>
      <c s="106" r="B29">
        <v>10</v>
      </c>
      <c t="s" s="106" r="C29">
        <v>735</v>
      </c>
      <c t="s" s="106" r="D29">
        <v>624</v>
      </c>
      <c t="s" s="106" r="E29">
        <v>736</v>
      </c>
      <c t="s" s="7" r="F29">
        <v>717</v>
      </c>
      <c s="104" r="G29"/>
      <c s="104" r="H29"/>
      <c s="104" r="I29"/>
      <c s="104" r="J29"/>
      <c s="104" r="K29"/>
      <c s="104" r="L29"/>
      <c s="104" r="M29"/>
      <c s="104" r="N29"/>
      <c s="104" r="O29"/>
      <c s="104" r="P29"/>
      <c s="104" r="Q29"/>
      <c s="104" r="R29"/>
      <c s="27" r="S29"/>
      <c s="104" r="T29"/>
      <c s="104" r="U29">
        <f>T29/B29</f>
        <v>0</v>
      </c>
      <c s="104" r="V29"/>
      <c s="104" r="W29">
        <f>V29/B29</f>
        <v>0</v>
      </c>
      <c s="104" r="X29"/>
      <c s="104" r="Y29">
        <f>X29/B29</f>
        <v>0</v>
      </c>
      <c s="104" r="Z29">
        <f>(T29+V29)+X29</f>
        <v>0</v>
      </c>
      <c s="106" r="AA29"/>
      <c t="s" s="106" r="AB29">
        <v>627</v>
      </c>
      <c t="s" s="104" r="AC29">
        <v>737</v>
      </c>
      <c s="104" r="AD29"/>
      <c t="s" s="106" r="AE29">
        <v>719</v>
      </c>
      <c t="str" s="106" r="AF29">
        <f>C29</f>
        <v>クレイズ・ロッシ[祭]</v>
      </c>
      <c t="str" s="100" r="AG29">
        <f>A29</f>
        <v>HR</v>
      </c>
      <c s="1" r="AH29"/>
      <c s="1" r="AI29"/>
      <c s="1" r="AJ29"/>
    </row>
    <row customHeight="1" r="30" ht="9.75">
      <c t="s" s="100" r="A30">
        <v>101</v>
      </c>
      <c s="106" r="B30">
        <v>10</v>
      </c>
      <c t="s" s="106" r="C30">
        <v>738</v>
      </c>
      <c t="s" s="106" r="D30">
        <v>631</v>
      </c>
      <c t="s" s="106" r="E30">
        <v>739</v>
      </c>
      <c t="s" s="7" r="F30">
        <v>678</v>
      </c>
      <c s="104" r="G30">
        <v>2188</v>
      </c>
      <c s="104" r="H30">
        <v>2268</v>
      </c>
      <c s="104" r="I30">
        <v>2382</v>
      </c>
      <c s="104" r="J30"/>
      <c s="104" r="K30"/>
      <c s="104" r="L30"/>
      <c s="104" r="M30"/>
      <c s="104" r="N30"/>
      <c s="104" r="O30"/>
      <c s="104" r="P30"/>
      <c s="104" r="Q30"/>
      <c s="104" r="R30">
        <v>7228</v>
      </c>
      <c s="14" r="S30">
        <f>(T30-R30)/R30</f>
        <v>0.096845600442723</v>
      </c>
      <c s="104" r="T30">
        <v>7928</v>
      </c>
      <c s="104" r="U30">
        <f>T30/B30</f>
        <v>792.8</v>
      </c>
      <c s="104" r="V30">
        <v>7709</v>
      </c>
      <c s="104" r="W30">
        <f>V30/B30</f>
        <v>770.9</v>
      </c>
      <c s="104" r="X30">
        <v>8470</v>
      </c>
      <c s="104" r="Y30">
        <f>X30/B30</f>
        <v>847</v>
      </c>
      <c s="104" r="Z30">
        <f>(T30+V30)+X30</f>
        <v>24107</v>
      </c>
      <c s="106" r="AA30"/>
      <c t="s" s="106" r="AB30">
        <v>627</v>
      </c>
      <c t="s" s="104" r="AC30">
        <v>740</v>
      </c>
      <c s="104" r="AD30"/>
      <c t="s" s="106" r="AE30">
        <v>680</v>
      </c>
      <c t="str" s="106" r="AF30">
        <f>C30</f>
        <v>レイラ・ブラッドリー</v>
      </c>
      <c t="str" s="100" r="AG30">
        <f>A30</f>
        <v>HR</v>
      </c>
      <c s="1" r="AH30"/>
      <c s="1" r="AI30"/>
      <c s="1" r="AJ30"/>
    </row>
    <row customHeight="1" r="31" ht="9.75">
      <c t="s" s="100" r="A31">
        <v>101</v>
      </c>
      <c s="106" r="B31">
        <v>10</v>
      </c>
      <c t="s" s="106" r="C31">
        <v>741</v>
      </c>
      <c t="s" s="106" r="D31">
        <v>631</v>
      </c>
      <c t="s" s="106" r="E31">
        <v>742</v>
      </c>
      <c t="s" s="7" r="F31">
        <v>726</v>
      </c>
      <c s="104" r="G31">
        <v>2175</v>
      </c>
      <c s="104" r="H31">
        <v>2283</v>
      </c>
      <c s="104" r="I31">
        <v>2397</v>
      </c>
      <c s="104" r="J31"/>
      <c s="104" r="K31"/>
      <c s="104" r="L31">
        <v>4696</v>
      </c>
      <c s="104" r="M31"/>
      <c s="104" r="N31"/>
      <c s="104" r="O31"/>
      <c s="104" r="P31"/>
      <c s="104" r="Q31"/>
      <c s="104" r="R31"/>
      <c s="27" r="S31"/>
      <c s="104" r="T31">
        <v>7881</v>
      </c>
      <c s="104" r="U31">
        <f>T31/B31</f>
        <v>788.1</v>
      </c>
      <c s="104" r="V31">
        <v>7760</v>
      </c>
      <c s="104" r="W31">
        <f>V31/B31</f>
        <v>776</v>
      </c>
      <c s="104" r="X31">
        <v>8523</v>
      </c>
      <c s="104" r="Y31">
        <f>X31/B31</f>
        <v>852.3</v>
      </c>
      <c s="104" r="Z31">
        <f>(T31+V31)+X31</f>
        <v>24164</v>
      </c>
      <c s="106" r="AA31"/>
      <c t="s" s="106" r="AB31">
        <v>627</v>
      </c>
      <c t="s" s="104" r="AC31">
        <v>743</v>
      </c>
      <c s="104" r="AD31"/>
      <c t="s" s="106" r="AE31">
        <v>727</v>
      </c>
      <c t="str" s="106" r="AF31">
        <f>C31</f>
        <v>橘　ひなた</v>
      </c>
      <c t="str" s="100" r="AG31">
        <f>A31</f>
        <v>HR</v>
      </c>
      <c s="1" r="AH31"/>
      <c s="1" r="AI31"/>
      <c s="1" r="AJ31"/>
    </row>
    <row customHeight="1" r="32" ht="9.75">
      <c t="s" s="100" r="A32">
        <v>101</v>
      </c>
      <c s="106" r="B32">
        <v>10</v>
      </c>
      <c t="s" s="106" r="C32">
        <v>744</v>
      </c>
      <c t="s" s="106" r="D32">
        <v>624</v>
      </c>
      <c t="s" s="106" r="E32">
        <v>745</v>
      </c>
      <c t="s" s="93" r="F32">
        <v>651</v>
      </c>
      <c s="104" r="G32"/>
      <c s="104" r="H32"/>
      <c s="104" r="I32"/>
      <c s="104" r="J32"/>
      <c s="104" r="K32"/>
      <c s="104" r="L32"/>
      <c s="104" r="M32"/>
      <c s="104" r="N32"/>
      <c s="104" r="O32"/>
      <c s="104" r="P32"/>
      <c s="104" r="Q32"/>
      <c s="104" r="R32"/>
      <c s="27" r="S32"/>
      <c s="104" r="T32"/>
      <c s="104" r="U32">
        <f>T32/B32</f>
        <v>0</v>
      </c>
      <c s="104" r="V32"/>
      <c s="104" r="W32">
        <f>V32/B32</f>
        <v>0</v>
      </c>
      <c s="104" r="X32"/>
      <c s="104" r="Y32">
        <f>X32/B32</f>
        <v>0</v>
      </c>
      <c s="104" r="Z32">
        <f>(T32+V32)+X32</f>
        <v>0</v>
      </c>
      <c s="106" r="AA32"/>
      <c t="s" s="106" r="AB32">
        <v>627</v>
      </c>
      <c t="s" s="104" r="AC32">
        <v>746</v>
      </c>
      <c s="104" r="AD32"/>
      <c s="106" r="AE32"/>
      <c t="str" s="106" r="AF32">
        <f>C32</f>
        <v>国仲 魁斗 </v>
      </c>
      <c t="str" s="100" r="AG32">
        <f>A32</f>
        <v>HR</v>
      </c>
      <c s="1" r="AH32"/>
      <c s="1" r="AI32"/>
      <c s="1" r="AJ32"/>
    </row>
    <row customHeight="1" r="33" ht="9.75">
      <c t="s" s="100" r="A33">
        <v>101</v>
      </c>
      <c s="106" r="B33">
        <v>10</v>
      </c>
      <c t="s" s="106" r="C33">
        <v>747</v>
      </c>
      <c t="s" s="106" r="D33">
        <v>624</v>
      </c>
      <c t="s" s="106" r="E33">
        <v>748</v>
      </c>
      <c t="s" s="7" r="F33">
        <v>717</v>
      </c>
      <c s="104" r="G33">
        <v>2202</v>
      </c>
      <c s="104" r="H33">
        <v>2254</v>
      </c>
      <c s="104" r="I33">
        <v>2366</v>
      </c>
      <c s="104" r="J33"/>
      <c s="104" r="K33"/>
      <c s="104" r="L33">
        <v>4840</v>
      </c>
      <c s="14" r="M33">
        <f>(N33-L33)/L33</f>
        <v>0.195661157024793</v>
      </c>
      <c s="104" r="N33">
        <v>5787</v>
      </c>
      <c s="104" r="O33"/>
      <c s="104" r="P33"/>
      <c s="104" r="Q33"/>
      <c s="104" r="R33"/>
      <c s="27" r="S33"/>
      <c s="104" r="T33">
        <v>7850</v>
      </c>
      <c s="104" r="U33">
        <f>T33/B33</f>
        <v>785</v>
      </c>
      <c s="104" r="V33">
        <v>8123</v>
      </c>
      <c s="104" r="W33">
        <f>V33/B33</f>
        <v>812.3</v>
      </c>
      <c s="104" r="X33">
        <v>8027</v>
      </c>
      <c s="104" r="Y33">
        <f>X33/B33</f>
        <v>802.7</v>
      </c>
      <c s="104" r="Z33">
        <f>(T33+V33)+X33</f>
        <v>24000</v>
      </c>
      <c s="106" r="AA33"/>
      <c t="s" s="106" r="AB33">
        <v>627</v>
      </c>
      <c t="s" s="104" r="AC33">
        <v>749</v>
      </c>
      <c s="104" r="AD33"/>
      <c t="s" s="106" r="AE33">
        <v>719</v>
      </c>
      <c t="str" s="106" r="AF33">
        <f>C33</f>
        <v>片桐 鈴香</v>
      </c>
      <c t="str" s="100" r="AG33">
        <f>A33</f>
        <v>HR</v>
      </c>
      <c s="1" r="AH33"/>
      <c s="1" r="AI33"/>
      <c s="1" r="AJ33"/>
    </row>
    <row customHeight="1" r="34" ht="9.75">
      <c t="s" s="100" r="A34">
        <v>101</v>
      </c>
      <c s="106" r="B34">
        <v>10</v>
      </c>
      <c t="s" s="106" r="C34">
        <v>750</v>
      </c>
      <c t="s" s="106" r="D34">
        <v>631</v>
      </c>
      <c t="s" s="106" r="E34">
        <v>751</v>
      </c>
      <c t="s" s="7" r="F34">
        <v>726</v>
      </c>
      <c s="104" r="G34">
        <v>2162</v>
      </c>
      <c s="104" r="H34">
        <v>2298</v>
      </c>
      <c s="104" r="I34">
        <v>2412</v>
      </c>
      <c s="104" r="J34"/>
      <c s="104" r="K34"/>
      <c s="104" r="L34"/>
      <c s="104" r="M34"/>
      <c s="104" r="N34"/>
      <c s="104" r="O34"/>
      <c s="104" r="P34"/>
      <c s="104" r="Q34"/>
      <c s="104" r="R34"/>
      <c s="27" r="S34"/>
      <c s="104" r="T34"/>
      <c s="104" r="U34">
        <f>T34/B34</f>
        <v>0</v>
      </c>
      <c s="104" r="V34"/>
      <c s="104" r="W34">
        <f>V34/B34</f>
        <v>0</v>
      </c>
      <c s="104" r="X34"/>
      <c s="104" r="Y34">
        <f>X34/B34</f>
        <v>0</v>
      </c>
      <c s="104" r="Z34">
        <f>(T34+V34)+X34</f>
        <v>0</v>
      </c>
      <c t="s" s="106" r="AA34">
        <v>752</v>
      </c>
      <c t="s" s="106" r="AB34">
        <v>627</v>
      </c>
      <c t="s" s="104" r="AC34">
        <v>753</v>
      </c>
      <c s="104" r="AD34"/>
      <c t="s" s="106" r="AE34">
        <v>727</v>
      </c>
      <c t="str" s="106" r="AF34">
        <f>C34</f>
        <v>明日花 ほたる</v>
      </c>
      <c t="str" s="100" r="AG34">
        <f>A34</f>
        <v>HR</v>
      </c>
      <c s="1" r="AH34"/>
      <c s="1" r="AI34"/>
      <c s="1" r="AJ34"/>
    </row>
    <row customHeight="1" r="35" ht="9.75">
      <c t="s" s="100" r="A35">
        <v>101</v>
      </c>
      <c s="106" r="B35">
        <v>9</v>
      </c>
      <c t="s" s="106" r="C35">
        <v>754</v>
      </c>
      <c t="s" s="106" r="D35">
        <v>624</v>
      </c>
      <c t="s" s="106" r="E35">
        <v>755</v>
      </c>
      <c t="s" s="7" r="F35">
        <v>683</v>
      </c>
      <c s="104" r="G35">
        <v>1956</v>
      </c>
      <c s="104" r="H35">
        <v>2027</v>
      </c>
      <c s="104" r="I35">
        <v>2128</v>
      </c>
      <c s="104" r="J35"/>
      <c s="104" r="K35"/>
      <c s="104" r="L35"/>
      <c s="104" r="M35"/>
      <c s="104" r="N35"/>
      <c s="104" r="O35"/>
      <c s="104" r="P35"/>
      <c s="104" r="Q35"/>
      <c s="104" r="R35"/>
      <c s="27" r="S35"/>
      <c s="104" r="T35">
        <v>7215</v>
      </c>
      <c s="104" r="U35">
        <f>T35/B35</f>
        <v>801.666666666667</v>
      </c>
      <c s="104" r="V35">
        <v>7060</v>
      </c>
      <c s="104" r="W35">
        <f>V35/B35</f>
        <v>784.444444444444</v>
      </c>
      <c s="104" r="X35">
        <v>7220</v>
      </c>
      <c s="104" r="Y35">
        <f>X35/B35</f>
        <v>802.222222222222</v>
      </c>
      <c s="104" r="Z35">
        <f>(T35+V35)+X35</f>
        <v>21495</v>
      </c>
      <c s="106" r="AA35"/>
      <c t="s" s="106" r="AB35">
        <v>627</v>
      </c>
      <c t="s" s="104" r="AC35">
        <v>756</v>
      </c>
      <c s="104" r="AD35"/>
      <c t="s" s="106" r="AE35">
        <v>757</v>
      </c>
      <c t="str" s="106" r="AF35">
        <f>C35</f>
        <v>アクセル・ブラウン</v>
      </c>
      <c t="str" s="100" r="AG35">
        <f>A35</f>
        <v>HR</v>
      </c>
      <c s="1" r="AH35"/>
      <c s="1" r="AI35"/>
      <c s="1" r="AJ35"/>
    </row>
    <row customHeight="1" r="36" ht="9.75">
      <c t="s" s="100" r="A36">
        <v>101</v>
      </c>
      <c s="106" r="B36">
        <v>9</v>
      </c>
      <c t="s" s="106" r="C36">
        <v>758</v>
      </c>
      <c t="s" s="106" r="D36">
        <v>631</v>
      </c>
      <c t="s" s="106" r="E36">
        <v>759</v>
      </c>
      <c t="s" s="93" r="F36">
        <v>651</v>
      </c>
      <c s="104" r="G36">
        <v>1968</v>
      </c>
      <c s="104" r="H36">
        <v>2014</v>
      </c>
      <c s="104" r="I36">
        <v>2114</v>
      </c>
      <c s="104" r="J36">
        <v>3418</v>
      </c>
      <c s="14" r="K36">
        <f>(L36-J36)/J36</f>
        <v>0.243124634289058</v>
      </c>
      <c s="104" r="L36">
        <v>4249</v>
      </c>
      <c s="14" r="M36">
        <f>(N36-L36)/L36</f>
        <v>0.195810779006825</v>
      </c>
      <c s="104" r="N36">
        <v>5081</v>
      </c>
      <c s="14" r="O36">
        <f>(P36-N36)/N36</f>
        <v>0.146034245227317</v>
      </c>
      <c s="104" r="P36">
        <v>5823</v>
      </c>
      <c s="104" r="Q36"/>
      <c s="104" r="R36"/>
      <c s="27" r="S36"/>
      <c s="104" r="T36">
        <v>7131</v>
      </c>
      <c s="104" r="U36">
        <f>T36/B36</f>
        <v>792.333333333333</v>
      </c>
      <c s="104" r="V36">
        <v>6845</v>
      </c>
      <c s="104" r="W36">
        <f>V36/B36</f>
        <v>760.555555555556</v>
      </c>
      <c s="104" r="X36">
        <v>7517</v>
      </c>
      <c s="104" r="Y36">
        <f>X36/B36</f>
        <v>835.222222222222</v>
      </c>
      <c s="104" r="Z36">
        <f>(T36+V36)+X36</f>
        <v>21493</v>
      </c>
      <c s="106" r="AA36"/>
      <c t="s" s="106" r="AB36">
        <v>627</v>
      </c>
      <c t="s" s="104" r="AC36">
        <v>760</v>
      </c>
      <c t="s" s="104" r="AD36">
        <v>497</v>
      </c>
      <c s="106" r="AE36"/>
      <c t="str" s="106" r="AF36">
        <f>C36</f>
        <v>ジョージ・田中</v>
      </c>
      <c t="str" s="100" r="AG36">
        <f>A36</f>
        <v>HR</v>
      </c>
      <c s="1" r="AH36"/>
      <c s="1" r="AI36"/>
      <c s="1" r="AJ36"/>
    </row>
    <row customHeight="1" r="37" ht="9.75">
      <c t="s" s="100" r="A37">
        <v>101</v>
      </c>
      <c s="106" r="B37">
        <v>9</v>
      </c>
      <c t="s" s="106" r="C37">
        <v>761</v>
      </c>
      <c t="s" s="106" r="D37">
        <v>624</v>
      </c>
      <c t="s" s="106" r="E37">
        <v>159</v>
      </c>
      <c t="s" s="93" r="F37">
        <v>651</v>
      </c>
      <c s="104" r="G37">
        <v>1980</v>
      </c>
      <c s="104" r="H37">
        <v>2001</v>
      </c>
      <c s="104" r="I37">
        <v>2101</v>
      </c>
      <c s="104" r="J37"/>
      <c s="104" r="K37"/>
      <c s="104" r="L37">
        <v>4352</v>
      </c>
      <c s="104" r="M37"/>
      <c s="104" r="N37"/>
      <c s="104" r="O37"/>
      <c s="104" r="P37"/>
      <c s="104" r="Q37"/>
      <c s="104" r="R37"/>
      <c s="27" r="S37"/>
      <c s="104" r="T37">
        <v>7304</v>
      </c>
      <c s="104" r="U37">
        <f>T37/B37</f>
        <v>811.555555555556</v>
      </c>
      <c s="104" r="V37">
        <v>6969</v>
      </c>
      <c s="104" r="W37">
        <f>V37/B37</f>
        <v>774.333333333333</v>
      </c>
      <c s="104" r="X37">
        <v>7128</v>
      </c>
      <c s="104" r="Y37">
        <f>X37/B37</f>
        <v>792</v>
      </c>
      <c s="104" r="Z37">
        <f>(T37+V37)+X37</f>
        <v>21401</v>
      </c>
      <c s="106" r="AA37"/>
      <c t="s" s="106" r="AB37">
        <v>627</v>
      </c>
      <c t="s" s="104" r="AC37">
        <v>160</v>
      </c>
      <c s="104" r="AD37"/>
      <c s="106" r="AE37"/>
      <c t="str" s="106" r="AF37">
        <f>C37</f>
        <v>シルビア・モニカ</v>
      </c>
      <c t="str" s="100" r="AG37">
        <f>A37</f>
        <v>HR</v>
      </c>
      <c s="1" r="AH37"/>
      <c s="1" r="AI37"/>
      <c s="1" r="AJ37"/>
    </row>
    <row customHeight="1" r="38" ht="9.75">
      <c t="s" s="100" r="A38">
        <v>101</v>
      </c>
      <c s="106" r="B38">
        <v>9</v>
      </c>
      <c t="s" s="106" r="C38">
        <v>762</v>
      </c>
      <c t="s" s="106" r="D38">
        <v>624</v>
      </c>
      <c t="s" s="106" r="E38">
        <v>723</v>
      </c>
      <c t="s" s="7" r="F38">
        <v>683</v>
      </c>
      <c s="104" r="G38"/>
      <c s="104" r="H38"/>
      <c s="104" r="I38"/>
      <c s="104" r="J38"/>
      <c s="104" r="K38"/>
      <c s="104" r="L38"/>
      <c s="104" r="M38"/>
      <c s="104" r="N38"/>
      <c s="104" r="O38"/>
      <c s="104" r="P38"/>
      <c s="104" r="Q38"/>
      <c s="104" r="R38"/>
      <c s="27" r="S38"/>
      <c s="104" r="T38"/>
      <c s="104" r="U38">
        <f>T38/B38</f>
        <v>0</v>
      </c>
      <c s="104" r="V38"/>
      <c s="104" r="W38">
        <f>V38/B38</f>
        <v>0</v>
      </c>
      <c s="104" r="X38"/>
      <c s="104" r="Y38">
        <f>X38/B38</f>
        <v>0</v>
      </c>
      <c s="104" r="Z38">
        <f>(T38+V38)+X38</f>
        <v>0</v>
      </c>
      <c s="106" r="AA38"/>
      <c t="s" s="106" r="AB38">
        <v>627</v>
      </c>
      <c t="s" s="104" r="AC38">
        <v>763</v>
      </c>
      <c s="104" r="AD38"/>
      <c t="s" s="106" r="AE38">
        <v>721</v>
      </c>
      <c t="str" s="106" r="AF38">
        <f>C38</f>
        <v>ディオーネ・ロザリー</v>
      </c>
      <c t="str" s="100" r="AG38">
        <f>A38</f>
        <v>HR</v>
      </c>
      <c s="1" r="AH38"/>
      <c s="1" r="AI38"/>
      <c s="1" r="AJ38"/>
    </row>
    <row customHeight="1" r="39" ht="9.75">
      <c t="s" s="100" r="A39">
        <v>101</v>
      </c>
      <c s="106" r="B39">
        <v>9</v>
      </c>
      <c t="s" s="106" r="C39">
        <v>764</v>
      </c>
      <c t="s" s="106" r="D39">
        <v>624</v>
      </c>
      <c t="s" s="106" r="E39">
        <v>765</v>
      </c>
      <c t="s" s="93" r="F39">
        <v>651</v>
      </c>
      <c s="104" r="G39">
        <v>1991</v>
      </c>
      <c s="104" r="H39">
        <v>1987</v>
      </c>
      <c s="104" r="I39">
        <v>2087</v>
      </c>
      <c s="104" r="J39"/>
      <c s="104" r="K39"/>
      <c s="104" r="L39"/>
      <c s="104" r="M39"/>
      <c s="104" r="N39"/>
      <c s="104" r="O39"/>
      <c s="104" r="P39"/>
      <c s="104" r="Q39"/>
      <c s="104" r="R39"/>
      <c s="27" r="S39"/>
      <c s="104" r="T39">
        <v>7344</v>
      </c>
      <c s="104" r="U39">
        <f>T39/B39</f>
        <v>816</v>
      </c>
      <c s="104" r="V39"/>
      <c s="104" r="W39">
        <f>V39/B39</f>
        <v>0</v>
      </c>
      <c s="104" r="X39"/>
      <c s="104" r="Y39">
        <f>X39/B39</f>
        <v>0</v>
      </c>
      <c s="104" r="Z39">
        <f>(T39+V39)+X39</f>
        <v>7344</v>
      </c>
      <c s="106" r="AA39"/>
      <c t="s" s="106" r="AB39">
        <v>627</v>
      </c>
      <c t="s" s="104" r="AC39">
        <v>766</v>
      </c>
      <c s="104" r="AD39"/>
      <c s="106" r="AE39"/>
      <c t="str" s="106" r="AF39">
        <f>C39</f>
        <v>バージル・コリン</v>
      </c>
      <c t="str" s="100" r="AG39">
        <f>A39</f>
        <v>HR</v>
      </c>
      <c s="1" r="AH39"/>
      <c s="1" r="AI39"/>
      <c s="1" r="AJ39"/>
    </row>
    <row customHeight="1" r="40" ht="9.75">
      <c t="s" s="100" r="A40">
        <v>101</v>
      </c>
      <c s="106" r="B40">
        <v>9</v>
      </c>
      <c t="s" s="106" r="C40">
        <v>767</v>
      </c>
      <c t="s" s="106" r="D40">
        <v>631</v>
      </c>
      <c t="s" s="106" r="E40">
        <v>768</v>
      </c>
      <c t="s" s="7" r="F40">
        <v>687</v>
      </c>
      <c s="104" r="G40">
        <v>1944</v>
      </c>
      <c s="104" r="H40">
        <v>2040</v>
      </c>
      <c s="104" r="I40">
        <v>2142</v>
      </c>
      <c s="104" r="J40"/>
      <c s="104" r="K40"/>
      <c s="104" r="L40">
        <v>4197</v>
      </c>
      <c s="14" r="M40">
        <f>(N40-L40)/L40</f>
        <v>0.195854181558256</v>
      </c>
      <c s="104" r="N40">
        <v>5019</v>
      </c>
      <c s="104" r="O40"/>
      <c s="104" r="P40"/>
      <c s="104" r="Q40"/>
      <c s="104" r="R40"/>
      <c s="27" r="S40"/>
      <c s="104" r="T40"/>
      <c s="104" r="U40">
        <f>T40/B40</f>
        <v>0</v>
      </c>
      <c s="104" r="V40"/>
      <c s="104" r="W40">
        <f>V40/B40</f>
        <v>0</v>
      </c>
      <c s="104" r="X40"/>
      <c s="104" r="Y40">
        <f>X40/B40</f>
        <v>0</v>
      </c>
      <c s="104" r="Z40">
        <f>(T40+V40)+X40</f>
        <v>0</v>
      </c>
      <c s="106" r="AA40"/>
      <c t="s" s="106" r="AB40">
        <v>627</v>
      </c>
      <c t="s" s="104" r="AC40">
        <v>769</v>
      </c>
      <c s="104" r="AD40"/>
      <c t="s" s="106" r="AE40">
        <v>689</v>
      </c>
      <c t="str" s="106" r="AF40">
        <f>C40</f>
        <v>マリリン・エクセラ</v>
      </c>
      <c t="str" s="100" r="AG40">
        <f>A40</f>
        <v>HR</v>
      </c>
      <c s="1" r="AH40"/>
      <c s="1" r="AI40"/>
      <c s="1" r="AJ40"/>
    </row>
    <row customHeight="1" r="41" ht="9.75">
      <c t="s" s="100" r="A41">
        <v>101</v>
      </c>
      <c s="106" r="B41">
        <v>9</v>
      </c>
      <c t="s" s="106" r="C41">
        <v>770</v>
      </c>
      <c t="s" s="106" r="D41">
        <v>631</v>
      </c>
      <c t="s" s="106" r="E41">
        <v>771</v>
      </c>
      <c t="s" s="106" r="F41">
        <v>678</v>
      </c>
      <c s="104" r="G41">
        <v>1920</v>
      </c>
      <c s="104" r="H41">
        <v>2067</v>
      </c>
      <c s="104" r="I41">
        <v>2170</v>
      </c>
      <c s="104" r="J41"/>
      <c s="106" r="K41"/>
      <c s="104" r="L41">
        <v>4145</v>
      </c>
      <c s="106" r="M41"/>
      <c s="104" r="N41"/>
      <c s="106" r="O41"/>
      <c s="104" r="P41"/>
      <c s="106" r="Q41"/>
      <c s="104" r="R41"/>
      <c s="106" r="S41"/>
      <c s="104" r="T41"/>
      <c s="104" r="U41">
        <f>T41/B41</f>
        <v>0</v>
      </c>
      <c s="104" r="V41"/>
      <c s="104" r="W41">
        <f>V41/B41</f>
        <v>0</v>
      </c>
      <c s="104" r="X41"/>
      <c s="104" r="Y41">
        <f>X41/B41</f>
        <v>0</v>
      </c>
      <c s="104" r="Z41">
        <f>(T41+V41)+X41</f>
        <v>0</v>
      </c>
      <c s="106" r="AA41"/>
      <c t="s" s="106" r="AB41">
        <v>627</v>
      </c>
      <c t="s" s="104" r="AC41">
        <v>772</v>
      </c>
      <c s="104" r="AD41"/>
      <c t="s" s="106" r="AE41">
        <v>773</v>
      </c>
      <c t="str" s="106" r="AF41">
        <f>C41</f>
        <v>ミオ・ブルイネ</v>
      </c>
      <c t="str" s="100" r="AG41">
        <f>A41</f>
        <v>HR</v>
      </c>
      <c s="1" r="AH41"/>
      <c s="1" r="AI41"/>
      <c s="1" r="AJ41"/>
    </row>
    <row customHeight="1" r="42" ht="9.75">
      <c t="s" s="100" r="A42">
        <v>101</v>
      </c>
      <c s="106" r="B42">
        <v>9</v>
      </c>
      <c t="s" s="106" r="C42">
        <v>774</v>
      </c>
      <c t="s" s="106" r="D42">
        <v>624</v>
      </c>
      <c t="s" s="106" r="E42">
        <v>775</v>
      </c>
      <c t="s" s="93" r="F42">
        <v>651</v>
      </c>
      <c s="104" r="G42">
        <v>2003</v>
      </c>
      <c s="104" r="H42">
        <v>1974</v>
      </c>
      <c s="104" r="I42">
        <v>2073</v>
      </c>
      <c s="104" r="J42">
        <v>3479</v>
      </c>
      <c s="104" r="K42"/>
      <c s="104" r="L42"/>
      <c s="104" r="M42"/>
      <c s="104" r="N42"/>
      <c s="104" r="O42"/>
      <c s="104" r="P42"/>
      <c s="104" r="Q42"/>
      <c s="104" r="R42"/>
      <c s="27" r="S42"/>
      <c s="104" r="T42">
        <v>7388</v>
      </c>
      <c s="104" r="U42">
        <f>T42/B42</f>
        <v>820.888888888889</v>
      </c>
      <c s="104" r="V42">
        <v>6875</v>
      </c>
      <c s="104" r="W42">
        <f>V42/B42</f>
        <v>763.888888888889</v>
      </c>
      <c s="104" r="X42">
        <v>7033</v>
      </c>
      <c s="104" r="Y42">
        <f>X42/B42</f>
        <v>781.444444444444</v>
      </c>
      <c s="104" r="Z42">
        <f>(T42+V42)+X42</f>
        <v>21296</v>
      </c>
      <c s="106" r="AA42"/>
      <c t="s" s="106" r="AB42">
        <v>627</v>
      </c>
      <c t="s" s="104" r="AC42">
        <v>776</v>
      </c>
      <c s="104" r="AD42"/>
      <c s="106" r="AE42"/>
      <c t="str" s="106" r="AF42">
        <f>C42</f>
        <v>高坂京一</v>
      </c>
      <c t="str" s="100" r="AG42">
        <f>A42</f>
        <v>HR</v>
      </c>
      <c s="1" r="AH42"/>
      <c s="1" r="AI42"/>
      <c s="1" r="AJ42"/>
    </row>
    <row customHeight="1" r="43" ht="9.75">
      <c t="s" s="74" r="A43">
        <v>161</v>
      </c>
      <c s="102" r="B43">
        <v>8</v>
      </c>
      <c t="s" s="102" r="C43">
        <v>777</v>
      </c>
      <c t="s" s="102" r="D43">
        <v>631</v>
      </c>
      <c t="s" s="102" r="E43">
        <v>573</v>
      </c>
      <c s="102" r="F43"/>
      <c s="96" r="G43">
        <v>1630</v>
      </c>
      <c s="96" r="H43">
        <v>1689</v>
      </c>
      <c s="96" r="I43">
        <v>1774</v>
      </c>
      <c s="96" r="J43">
        <v>2831</v>
      </c>
      <c s="12" r="K43">
        <f>(L43-J43)/J43</f>
        <v>0.243023666548923</v>
      </c>
      <c s="96" r="L43">
        <v>3519</v>
      </c>
      <c s="12" r="M43">
        <f>(N43-L43)/L43</f>
        <v>0.195794259732879</v>
      </c>
      <c s="96" r="N43">
        <v>4208</v>
      </c>
      <c s="12" r="O43">
        <f>(P43-N43)/N43</f>
        <v>0.146150190114068</v>
      </c>
      <c s="96" r="P43">
        <v>4823</v>
      </c>
      <c s="12" r="Q43">
        <f>(R43-P43)/P43</f>
        <v>0.116317644619531</v>
      </c>
      <c s="96" r="R43">
        <v>5384</v>
      </c>
      <c s="12" r="S43">
        <f>(T43-R43)/R43</f>
        <v>0.096953937592868</v>
      </c>
      <c s="96" r="T43">
        <v>5906</v>
      </c>
      <c s="96" r="U43">
        <f>T43/B43</f>
        <v>738.25</v>
      </c>
      <c s="96" r="V43">
        <v>5741</v>
      </c>
      <c s="96" r="W43">
        <f>V43/B43</f>
        <v>717.625</v>
      </c>
      <c s="96" r="X43">
        <v>6308</v>
      </c>
      <c s="96" r="Y43">
        <f>X43/B43</f>
        <v>788.5</v>
      </c>
      <c s="96" r="Z43">
        <f>(T43+V43)+X43</f>
        <v>17955</v>
      </c>
      <c s="102" r="AA43"/>
      <c t="s" s="102" r="AB43">
        <v>627</v>
      </c>
      <c t="s" s="96" r="AC43">
        <v>574</v>
      </c>
      <c s="96" r="AD43"/>
      <c s="102" r="AE43"/>
      <c t="str" s="102" r="AF43">
        <f>C43</f>
        <v>ジェシカ・田中</v>
      </c>
      <c t="str" s="74" r="AG43">
        <f>A43</f>
        <v>R</v>
      </c>
      <c s="1" r="AH43"/>
      <c s="1" r="AI43"/>
      <c s="1" r="AJ43"/>
    </row>
    <row customHeight="1" r="44" ht="9.75">
      <c t="s" s="74" r="A44">
        <v>161</v>
      </c>
      <c s="102" r="B44">
        <v>8</v>
      </c>
      <c t="s" s="102" r="C44">
        <v>778</v>
      </c>
      <c t="s" s="102" r="D44">
        <v>624</v>
      </c>
      <c t="s" s="102" r="E44">
        <v>225</v>
      </c>
      <c s="102" r="F44"/>
      <c s="96" r="G44">
        <v>1670</v>
      </c>
      <c s="96" r="H44">
        <v>1645</v>
      </c>
      <c s="96" r="I44">
        <v>1727</v>
      </c>
      <c s="96" r="J44">
        <v>2900</v>
      </c>
      <c s="12" r="K44">
        <f>(L44-J44)/J44</f>
        <v>0.26551724137931</v>
      </c>
      <c s="96" r="L44">
        <v>3670</v>
      </c>
      <c s="12" r="M44">
        <f>(N44-L44)/L44</f>
        <v>0.19591280653951</v>
      </c>
      <c s="96" r="N44">
        <v>4389</v>
      </c>
      <c s="12" r="O44">
        <f>(P44-N44)/N44</f>
        <v>0.14604693552062</v>
      </c>
      <c s="96" r="P44">
        <v>5030</v>
      </c>
      <c s="12" r="Q44">
        <f>(R44-P44)/P44</f>
        <v>0.116500994035785</v>
      </c>
      <c s="96" r="R44">
        <v>5616</v>
      </c>
      <c s="12" r="S44">
        <f>(T44-R44)/R44</f>
        <v>0.096866096866097</v>
      </c>
      <c s="96" r="T44">
        <v>6160</v>
      </c>
      <c s="96" r="U44">
        <f>T44/B44</f>
        <v>770</v>
      </c>
      <c s="96" r="V44">
        <v>5729</v>
      </c>
      <c s="96" r="W44">
        <f>V44/B44</f>
        <v>716.125</v>
      </c>
      <c s="96" r="X44">
        <v>5859</v>
      </c>
      <c s="96" r="Y44">
        <f>X44/B44</f>
        <v>732.375</v>
      </c>
      <c s="96" r="Z44">
        <f>(T44+V44)+X44</f>
        <v>17748</v>
      </c>
      <c s="102" r="AA44"/>
      <c t="s" s="102" r="AB44">
        <v>627</v>
      </c>
      <c t="s" s="96" r="AC44">
        <v>226</v>
      </c>
      <c s="96" r="AD44"/>
      <c s="102" r="AE44"/>
      <c t="str" s="102" r="AF44">
        <f>C44</f>
        <v>セリル・ゾーリン</v>
      </c>
      <c t="str" s="74" r="AG44">
        <f>A44</f>
        <v>R</v>
      </c>
      <c s="1" r="AH44"/>
      <c s="1" r="AI44"/>
      <c s="1" r="AJ44"/>
    </row>
    <row customHeight="1" r="45" ht="9.75">
      <c t="s" s="74" r="A45">
        <v>161</v>
      </c>
      <c s="102" r="B45">
        <v>8</v>
      </c>
      <c t="s" s="102" r="C45">
        <v>779</v>
      </c>
      <c t="s" s="102" r="D45">
        <v>631</v>
      </c>
      <c t="s" s="102" r="E45">
        <v>200</v>
      </c>
      <c s="102" r="F45"/>
      <c s="96" r="G45">
        <v>1620</v>
      </c>
      <c s="96" r="H45">
        <v>1700</v>
      </c>
      <c s="96" r="I45">
        <v>1785</v>
      </c>
      <c s="96" r="J45">
        <v>2813</v>
      </c>
      <c s="12" r="K45">
        <f>(L45-J45)/J45</f>
        <v>0.243156772129399</v>
      </c>
      <c s="96" r="L45">
        <v>3497</v>
      </c>
      <c s="12" r="M45">
        <f>(N45-L45)/L45</f>
        <v>0.195882184729768</v>
      </c>
      <c s="96" r="N45">
        <v>4182</v>
      </c>
      <c s="12" r="O45">
        <f>(P45-N45)/N45</f>
        <v>0.146102343376375</v>
      </c>
      <c s="96" r="P45">
        <v>4793</v>
      </c>
      <c s="12" r="Q45">
        <f>(R45-P45)/P45</f>
        <v>0.116419778844148</v>
      </c>
      <c s="96" r="R45">
        <v>5351</v>
      </c>
      <c s="12" r="S45">
        <f>(T45-R45)/R45</f>
        <v>0.096991216595029</v>
      </c>
      <c s="96" r="T45">
        <v>5870</v>
      </c>
      <c s="96" r="U45">
        <f>T45/B45</f>
        <v>733.75</v>
      </c>
      <c s="96" r="V45">
        <v>5778</v>
      </c>
      <c s="96" r="W45">
        <f>V45/B45</f>
        <v>722.25</v>
      </c>
      <c s="96" r="X45">
        <v>6347</v>
      </c>
      <c s="96" r="Y45">
        <f>X45/B45</f>
        <v>793.375</v>
      </c>
      <c s="96" r="Z45">
        <f>(T45+V45)+X45</f>
        <v>17995</v>
      </c>
      <c s="102" r="AA45"/>
      <c t="s" s="102" r="AB45">
        <v>627</v>
      </c>
      <c t="s" s="96" r="AC45">
        <v>384</v>
      </c>
      <c s="96" r="AD45"/>
      <c s="102" r="AE45"/>
      <c t="str" s="102" r="AF45">
        <f>C45</f>
        <v>パニーラ・ルーマン</v>
      </c>
      <c t="str" s="74" r="AG45">
        <f>A45</f>
        <v>R</v>
      </c>
      <c s="1" r="AH45"/>
      <c s="1" r="AI45"/>
      <c s="1" r="AJ45"/>
    </row>
    <row customHeight="1" r="46" ht="9.75">
      <c t="s" s="74" r="A46">
        <v>161</v>
      </c>
      <c s="102" r="B46">
        <v>8</v>
      </c>
      <c t="s" s="102" r="C46">
        <v>780</v>
      </c>
      <c t="s" s="102" r="D46">
        <v>624</v>
      </c>
      <c t="s" s="102" r="E46">
        <v>187</v>
      </c>
      <c s="102" r="F46"/>
      <c s="96" r="G46">
        <v>1650</v>
      </c>
      <c s="96" r="H46">
        <v>1667</v>
      </c>
      <c s="96" r="I46">
        <v>1750</v>
      </c>
      <c s="96" r="J46"/>
      <c s="96" r="K46"/>
      <c s="96" r="L46"/>
      <c s="96" r="M46"/>
      <c s="96" r="N46"/>
      <c s="96" r="O46"/>
      <c s="96" r="P46">
        <v>3927</v>
      </c>
      <c s="12" r="Q46">
        <f>(R46-P46)/P46</f>
        <v>0.116628469569646</v>
      </c>
      <c s="96" r="R46">
        <v>4385</v>
      </c>
      <c s="12" r="S46">
        <f>(T46-R46)/R46</f>
        <v>0.387913340935006</v>
      </c>
      <c s="96" r="T46">
        <v>6086</v>
      </c>
      <c s="96" r="U46">
        <f>T46/B46</f>
        <v>760.75</v>
      </c>
      <c s="96" r="V46">
        <v>5806</v>
      </c>
      <c s="96" r="W46">
        <f>V46/B46</f>
        <v>725.75</v>
      </c>
      <c s="96" r="X46">
        <v>5937</v>
      </c>
      <c s="96" r="Y46">
        <f>X46/B46</f>
        <v>742.125</v>
      </c>
      <c s="96" r="Z46">
        <f>(T46+V46)+X46</f>
        <v>17829</v>
      </c>
      <c s="102" r="AA46"/>
      <c t="s" s="102" r="AB46">
        <v>627</v>
      </c>
      <c t="s" s="96" r="AC46">
        <v>188</v>
      </c>
      <c s="96" r="AD46"/>
      <c s="102" r="AE46"/>
      <c t="str" s="102" r="AF46">
        <f>C46</f>
        <v>ビオラ・パターソン</v>
      </c>
      <c t="str" s="74" r="AG46">
        <f>A46</f>
        <v>R</v>
      </c>
      <c s="1" r="AH46"/>
      <c s="1" r="AI46"/>
      <c s="1" r="AJ46"/>
    </row>
    <row customHeight="1" r="47" ht="9.75">
      <c t="s" s="74" r="A47">
        <v>161</v>
      </c>
      <c s="102" r="B47">
        <v>8</v>
      </c>
      <c t="s" s="102" r="C47">
        <v>781</v>
      </c>
      <c t="s" s="102" r="D47">
        <v>624</v>
      </c>
      <c t="s" s="102" r="E47">
        <v>203</v>
      </c>
      <c s="102" r="F47"/>
      <c s="96" r="G47">
        <v>1660</v>
      </c>
      <c s="96" r="H47">
        <v>1656</v>
      </c>
      <c s="96" r="I47">
        <v>1739</v>
      </c>
      <c s="96" r="J47">
        <v>2883</v>
      </c>
      <c s="12" r="K47">
        <f>(L47-J47)/J47</f>
        <v>0.265348595213319</v>
      </c>
      <c s="96" r="L47">
        <v>3648</v>
      </c>
      <c s="12" r="M47">
        <f>(N47-L47)/L47</f>
        <v>0.195997807017544</v>
      </c>
      <c s="96" r="N47">
        <v>4363</v>
      </c>
      <c s="12" r="O47">
        <f>(P47-N47)/N47</f>
        <v>0.146000458400183</v>
      </c>
      <c s="96" r="P47">
        <v>5000</v>
      </c>
      <c s="96" r="Q47"/>
      <c s="96" r="R47"/>
      <c s="96" r="S47"/>
      <c s="96" r="T47"/>
      <c s="96" r="U47">
        <f>T47/B47</f>
        <v>0</v>
      </c>
      <c s="96" r="V47"/>
      <c s="96" r="W47">
        <f>V47/B47</f>
        <v>0</v>
      </c>
      <c s="96" r="X47"/>
      <c s="96" r="Y47">
        <f>X47/B47</f>
        <v>0</v>
      </c>
      <c s="96" r="Z47">
        <f>(T47+V47)+X47</f>
        <v>0</v>
      </c>
      <c s="102" r="AA47"/>
      <c t="s" s="102" r="AB47">
        <v>627</v>
      </c>
      <c t="s" s="96" r="AC47">
        <v>204</v>
      </c>
      <c s="96" r="AD47"/>
      <c s="102" r="AE47"/>
      <c t="str" s="102" r="AF47">
        <f>C47</f>
        <v>ピピ・ストラ</v>
      </c>
      <c t="str" s="74" r="AG47">
        <f>A47</f>
        <v>R</v>
      </c>
      <c s="1" r="AH47"/>
      <c s="1" r="AI47"/>
      <c s="1" r="AJ47"/>
    </row>
    <row customHeight="1" r="48" ht="9.75">
      <c t="s" s="74" r="A48">
        <v>161</v>
      </c>
      <c s="102" r="B48">
        <v>8</v>
      </c>
      <c t="s" s="102" r="C48">
        <v>782</v>
      </c>
      <c t="s" s="102" r="D48">
        <v>631</v>
      </c>
      <c t="s" s="102" r="E48">
        <v>413</v>
      </c>
      <c s="102" r="F48"/>
      <c s="96" r="G48">
        <v>1640</v>
      </c>
      <c s="96" r="H48">
        <v>1678</v>
      </c>
      <c s="96" r="I48">
        <v>1762</v>
      </c>
      <c s="96" r="J48">
        <v>2848</v>
      </c>
      <c s="12" r="K48">
        <f>(L48-J48)/J48</f>
        <v>0.242977528089888</v>
      </c>
      <c s="96" r="L48">
        <v>3540</v>
      </c>
      <c s="12" r="M48">
        <f>(N48-L48)/L48</f>
        <v>0.196045197740113</v>
      </c>
      <c s="96" r="N48">
        <v>4234</v>
      </c>
      <c s="12" r="O48">
        <f>(P48-N48)/N48</f>
        <v>0.145961265942371</v>
      </c>
      <c s="96" r="P48">
        <v>4852</v>
      </c>
      <c s="12" r="Q48">
        <f>(R48-P48)/P48</f>
        <v>0.116652926628195</v>
      </c>
      <c s="96" r="R48">
        <v>5418</v>
      </c>
      <c s="12" r="S48">
        <f>(T48-R48)/R48</f>
        <v>0.09671465485419</v>
      </c>
      <c s="96" r="T48">
        <v>5942</v>
      </c>
      <c s="96" r="U48">
        <f>T48/B48</f>
        <v>742.75</v>
      </c>
      <c s="96" r="V48">
        <v>5703</v>
      </c>
      <c s="96" r="W48">
        <f>V48/B48</f>
        <v>712.875</v>
      </c>
      <c s="96" r="X48">
        <v>6265</v>
      </c>
      <c s="96" r="Y48">
        <f>X48/B48</f>
        <v>783.125</v>
      </c>
      <c s="96" r="Z48">
        <f>(T48+V48)+X48</f>
        <v>17910</v>
      </c>
      <c s="102" r="AA48"/>
      <c t="s" s="102" r="AB48">
        <v>627</v>
      </c>
      <c t="s" s="96" r="AC48">
        <v>414</v>
      </c>
      <c t="s" s="96" r="AD48">
        <v>179</v>
      </c>
      <c s="102" r="AE48"/>
      <c t="str" s="102" r="AF48">
        <f>C48</f>
        <v>ファビオラ・チュエーカ</v>
      </c>
      <c t="str" s="74" r="AG48">
        <f>A48</f>
        <v>R</v>
      </c>
      <c s="1" r="AH48"/>
      <c s="1" r="AI48"/>
      <c s="1" r="AJ48"/>
    </row>
    <row customHeight="1" r="49" ht="9.75">
      <c t="s" s="74" r="A49">
        <v>161</v>
      </c>
      <c s="102" r="B49">
        <v>8</v>
      </c>
      <c t="s" s="102" r="C49">
        <v>783</v>
      </c>
      <c t="s" s="102" r="D49">
        <v>624</v>
      </c>
      <c t="s" s="102" r="E49">
        <v>149</v>
      </c>
      <c s="102" r="F49"/>
      <c s="96" r="G49">
        <v>1610</v>
      </c>
      <c s="96" r="H49">
        <v>1711</v>
      </c>
      <c s="96" r="I49">
        <v>1797</v>
      </c>
      <c s="96" r="J49">
        <v>2796</v>
      </c>
      <c s="12" r="K49">
        <f>(L49-J49)/J49</f>
        <v>0.265379113018598</v>
      </c>
      <c s="96" r="L49">
        <v>3538</v>
      </c>
      <c s="102" r="M49"/>
      <c s="96" r="N49"/>
      <c s="102" r="O49"/>
      <c s="96" r="P49"/>
      <c s="102" r="Q49"/>
      <c s="96" r="R49">
        <v>5414</v>
      </c>
      <c s="12" r="S49">
        <f>(T49-R49)/R49</f>
        <v>0.096970816401921</v>
      </c>
      <c s="96" r="T49">
        <v>5939</v>
      </c>
      <c s="96" r="U49">
        <f>T49/B49</f>
        <v>742.375</v>
      </c>
      <c s="96" r="V49">
        <v>5959</v>
      </c>
      <c s="96" r="W49">
        <f>V49/B49</f>
        <v>744.875</v>
      </c>
      <c s="96" r="X49">
        <v>6097</v>
      </c>
      <c s="96" r="Y49">
        <f>X49/B49</f>
        <v>762.125</v>
      </c>
      <c s="96" r="Z49">
        <f>(T49+V49)+X49</f>
        <v>17995</v>
      </c>
      <c t="s" s="102" r="AA49">
        <v>134</v>
      </c>
      <c t="s" s="102" r="AB49">
        <v>627</v>
      </c>
      <c t="s" s="96" r="AC49">
        <v>150</v>
      </c>
      <c s="96" r="AD49"/>
      <c s="102" r="AE49"/>
      <c t="str" s="102" r="AF49">
        <f>C49</f>
        <v>ベッキー・アリンガム</v>
      </c>
      <c t="str" s="74" r="AG49">
        <f>A49</f>
        <v>R</v>
      </c>
      <c s="1" r="AH49"/>
      <c s="1" r="AI49"/>
      <c s="1" r="AJ49"/>
    </row>
    <row customHeight="1" r="50" ht="9.75">
      <c t="s" s="74" r="A50">
        <v>161</v>
      </c>
      <c s="102" r="B50">
        <v>7</v>
      </c>
      <c t="s" s="102" r="C50">
        <v>784</v>
      </c>
      <c t="s" s="102" r="D50">
        <v>624</v>
      </c>
      <c t="s" s="102" r="E50">
        <v>206</v>
      </c>
      <c s="102" r="F50"/>
      <c s="96" r="G50">
        <v>1397</v>
      </c>
      <c s="96" r="H50">
        <v>1448</v>
      </c>
      <c s="96" r="I50">
        <v>1520</v>
      </c>
      <c s="96" r="J50"/>
      <c s="96" r="K50"/>
      <c s="96" r="L50"/>
      <c s="96" r="M50"/>
      <c s="96" r="N50"/>
      <c s="96" r="O50"/>
      <c s="96" r="P50"/>
      <c s="96" r="Q50"/>
      <c s="96" r="R50"/>
      <c s="96" r="S50"/>
      <c s="96" r="T50"/>
      <c s="96" r="U50">
        <f>T50/B50</f>
        <v>0</v>
      </c>
      <c s="96" r="V50"/>
      <c s="96" r="W50">
        <f>V50/B50</f>
        <v>0</v>
      </c>
      <c s="96" r="X50"/>
      <c s="96" r="Y50">
        <f>X50/B50</f>
        <v>0</v>
      </c>
      <c s="96" r="Z50">
        <f>(T50+V50)+X50</f>
        <v>0</v>
      </c>
      <c t="s" s="102" r="AA50">
        <v>785</v>
      </c>
      <c t="s" s="102" r="AB50">
        <v>627</v>
      </c>
      <c t="s" s="96" r="AC50">
        <v>207</v>
      </c>
      <c s="96" r="AD50"/>
      <c s="102" r="AE50"/>
      <c t="str" s="102" r="AF50">
        <f>C50</f>
        <v>アネット・パーシヴァル</v>
      </c>
      <c t="str" s="74" r="AG50">
        <f>A50</f>
        <v>R</v>
      </c>
      <c s="1" r="AH50"/>
      <c s="1" r="AI50"/>
      <c s="1" r="AJ50"/>
    </row>
    <row customHeight="1" r="51" ht="9.75">
      <c t="s" s="74" r="A51">
        <v>161</v>
      </c>
      <c s="102" r="B51">
        <v>7</v>
      </c>
      <c t="s" s="102" r="C51">
        <v>786</v>
      </c>
      <c t="s" s="102" r="D51">
        <v>631</v>
      </c>
      <c t="s" s="102" r="E51">
        <v>581</v>
      </c>
      <c s="102" r="F51"/>
      <c s="96" r="G51">
        <v>1388</v>
      </c>
      <c s="96" r="H51">
        <v>1457</v>
      </c>
      <c s="96" r="I51">
        <v>1530</v>
      </c>
      <c s="96" r="J51">
        <v>2410</v>
      </c>
      <c s="96" r="K51"/>
      <c s="96" r="L51"/>
      <c s="96" r="M51"/>
      <c s="96" r="N51"/>
      <c s="96" r="O51"/>
      <c s="96" r="P51"/>
      <c s="96" r="Q51"/>
      <c s="96" r="R51"/>
      <c s="96" r="S51"/>
      <c s="96" r="T51">
        <v>5029</v>
      </c>
      <c s="96" r="U51">
        <f>T51/B51</f>
        <v>718.428571428572</v>
      </c>
      <c s="96" r="V51">
        <v>4952</v>
      </c>
      <c s="96" r="W51">
        <f>V51/B51</f>
        <v>707.428571428572</v>
      </c>
      <c s="96" r="X51">
        <v>5440</v>
      </c>
      <c s="96" r="Y51">
        <f>X51/B51</f>
        <v>777.142857142857</v>
      </c>
      <c s="96" r="Z51">
        <f>(T51+V51)+X51</f>
        <v>15421</v>
      </c>
      <c t="s" s="102" r="AA51">
        <v>787</v>
      </c>
      <c t="s" s="102" r="AB51">
        <v>627</v>
      </c>
      <c t="s" s="96" r="AC51">
        <v>582</v>
      </c>
      <c t="s" s="96" r="AD51">
        <v>179</v>
      </c>
      <c s="102" r="AE51"/>
      <c t="str" s="102" r="AF51">
        <f>C51</f>
        <v>エリーゼ・バックハウス </v>
      </c>
      <c t="str" s="74" r="AG51">
        <f>A51</f>
        <v>R</v>
      </c>
      <c s="1" r="AH51"/>
      <c s="1" r="AI51"/>
      <c s="1" r="AJ51"/>
    </row>
    <row customHeight="1" r="52" ht="9.75">
      <c t="s" s="74" r="A52">
        <v>161</v>
      </c>
      <c s="102" r="B52">
        <v>7</v>
      </c>
      <c t="s" s="102" r="C52">
        <v>788</v>
      </c>
      <c t="s" s="102" r="D52">
        <v>631</v>
      </c>
      <c t="s" s="102" r="E52">
        <v>214</v>
      </c>
      <c s="102" r="F52"/>
      <c s="96" r="G52">
        <v>1405</v>
      </c>
      <c s="96" r="H52">
        <v>1438</v>
      </c>
      <c s="96" r="I52">
        <v>1510</v>
      </c>
      <c s="96" r="J52"/>
      <c s="96" r="K52"/>
      <c s="96" r="L52"/>
      <c s="96" r="M52"/>
      <c s="96" r="N52"/>
      <c s="96" r="O52"/>
      <c s="96" r="P52"/>
      <c s="96" r="Q52"/>
      <c s="96" r="R52"/>
      <c s="96" r="S52"/>
      <c s="96" r="T52"/>
      <c s="96" r="U52">
        <f>T52/B52</f>
        <v>0</v>
      </c>
      <c s="96" r="V52"/>
      <c s="96" r="W52">
        <f>V52/B52</f>
        <v>0</v>
      </c>
      <c s="96" r="X52"/>
      <c s="96" r="Y52">
        <f>X52/B52</f>
        <v>0</v>
      </c>
      <c s="96" r="Z52">
        <f>(T52+V52)+X52</f>
        <v>0</v>
      </c>
      <c s="102" r="AA52"/>
      <c t="s" s="102" r="AB52">
        <v>627</v>
      </c>
      <c t="s" s="96" r="AC52">
        <v>215</v>
      </c>
      <c s="96" r="AD52"/>
      <c s="102" r="AE52"/>
      <c t="str" s="102" r="AF52">
        <f>C52</f>
        <v>セシリア・キュラス</v>
      </c>
      <c t="str" s="74" r="AG52">
        <f>A52</f>
        <v>R</v>
      </c>
      <c s="1" r="AH52"/>
      <c s="1" r="AI52"/>
      <c s="1" r="AJ52"/>
    </row>
    <row customHeight="1" r="53" ht="9.75">
      <c t="s" s="74" r="A53">
        <v>161</v>
      </c>
      <c s="102" r="B53">
        <v>7</v>
      </c>
      <c t="s" s="102" r="C53">
        <v>789</v>
      </c>
      <c t="s" s="102" r="D53">
        <v>631</v>
      </c>
      <c t="s" s="102" r="E53">
        <v>167</v>
      </c>
      <c s="102" r="F53"/>
      <c s="96" r="G53"/>
      <c s="96" r="H53"/>
      <c s="96" r="I53"/>
      <c s="96" r="J53"/>
      <c s="96" r="K53"/>
      <c s="96" r="L53"/>
      <c s="96" r="M53"/>
      <c s="96" r="N53"/>
      <c s="96" r="O53"/>
      <c s="96" r="P53"/>
      <c s="96" r="Q53"/>
      <c s="96" r="R53"/>
      <c s="96" r="S53"/>
      <c s="96" r="T53"/>
      <c s="96" r="U53">
        <f>T53/B53</f>
        <v>0</v>
      </c>
      <c s="96" r="V53"/>
      <c s="96" r="W53">
        <f>V53/B53</f>
        <v>0</v>
      </c>
      <c s="96" r="X53"/>
      <c s="96" r="Y53">
        <f>X53/B53</f>
        <v>0</v>
      </c>
      <c s="96" r="Z53">
        <f>(T53+V53)+X53</f>
        <v>0</v>
      </c>
      <c s="102" r="AA53"/>
      <c t="s" s="102" r="AB53">
        <v>627</v>
      </c>
      <c t="s" s="96" r="AC53">
        <v>168</v>
      </c>
      <c s="96" r="AD53"/>
      <c s="102" r="AE53"/>
      <c t="str" s="102" r="AF53">
        <f>C53</f>
        <v>デイオス・グラットン</v>
      </c>
      <c t="str" s="74" r="AG53">
        <f>A53</f>
        <v>R</v>
      </c>
      <c s="1" r="AH53"/>
      <c s="1" r="AI53"/>
      <c s="1" r="AJ53"/>
    </row>
    <row customHeight="1" r="54" ht="9.75">
      <c t="s" s="74" r="A54">
        <v>161</v>
      </c>
      <c s="102" r="B54">
        <v>7</v>
      </c>
      <c t="s" s="102" r="C54">
        <v>790</v>
      </c>
      <c t="s" s="102" r="D54">
        <v>624</v>
      </c>
      <c t="s" s="102" r="E54">
        <v>152</v>
      </c>
      <c s="102" r="F54"/>
      <c s="96" r="G54">
        <v>1414</v>
      </c>
      <c s="96" r="H54">
        <v>1429</v>
      </c>
      <c s="96" r="I54">
        <v>1500</v>
      </c>
      <c s="96" r="J54"/>
      <c s="96" r="K54"/>
      <c s="96" r="L54"/>
      <c s="96" r="M54"/>
      <c s="96" r="N54"/>
      <c s="96" r="O54"/>
      <c s="96" r="P54"/>
      <c s="96" r="Q54"/>
      <c s="96" r="R54"/>
      <c s="96" r="S54"/>
      <c s="96" r="T54">
        <v>5216</v>
      </c>
      <c s="96" r="U54">
        <f>T54/B54</f>
        <v>745.142857142857</v>
      </c>
      <c s="96" r="V54">
        <v>4977</v>
      </c>
      <c s="96" r="W54">
        <f>V54/B54</f>
        <v>711</v>
      </c>
      <c s="96" r="X54">
        <v>5089</v>
      </c>
      <c s="96" r="Y54">
        <f>X54/B54</f>
        <v>727</v>
      </c>
      <c s="96" r="Z54">
        <f>(T54+V54)+X54</f>
        <v>15282</v>
      </c>
      <c s="102" r="AA54"/>
      <c t="s" s="102" r="AB54">
        <v>627</v>
      </c>
      <c t="s" s="96" r="AC54">
        <v>153</v>
      </c>
      <c s="96" r="AD54"/>
      <c s="102" r="AE54"/>
      <c t="str" s="102" r="AF54">
        <f>C54</f>
        <v>ニア・ティター</v>
      </c>
      <c t="str" s="74" r="AG54">
        <f>A54</f>
        <v>R</v>
      </c>
      <c s="1" r="AH54"/>
      <c s="1" r="AI54"/>
      <c s="1" r="AJ54"/>
    </row>
    <row customHeight="1" r="55" ht="9.75">
      <c t="s" s="74" r="A55">
        <v>161</v>
      </c>
      <c s="102" r="B55">
        <v>7</v>
      </c>
      <c t="s" s="102" r="C55">
        <v>791</v>
      </c>
      <c t="s" s="102" r="D55">
        <v>631</v>
      </c>
      <c t="s" s="102" r="E55">
        <v>425</v>
      </c>
      <c s="102" r="F55"/>
      <c s="96" r="G55">
        <v>1431</v>
      </c>
      <c s="96" r="H55">
        <v>1410</v>
      </c>
      <c s="96" r="I55">
        <v>1481</v>
      </c>
      <c s="96" r="J55">
        <v>2485</v>
      </c>
      <c s="96" r="K55"/>
      <c s="96" r="L55"/>
      <c s="96" r="M55"/>
      <c s="96" r="N55">
        <v>3694</v>
      </c>
      <c s="12" r="O55">
        <f>(P55-N55)/N55</f>
        <v>0.146182999458582</v>
      </c>
      <c s="96" r="P55">
        <v>4234</v>
      </c>
      <c s="12" r="Q55">
        <f>(R55-P55)/P55</f>
        <v>0.116438356164384</v>
      </c>
      <c s="96" r="R55">
        <v>4727</v>
      </c>
      <c s="12" r="S55">
        <f>(T55-R55)/R55</f>
        <v>0.096890205204146</v>
      </c>
      <c s="96" r="T55">
        <v>5185</v>
      </c>
      <c s="96" r="U55">
        <f>T55/B55</f>
        <v>740.714285714286</v>
      </c>
      <c s="96" r="V55">
        <v>4792</v>
      </c>
      <c s="96" r="W55">
        <f>V55/B55</f>
        <v>684.571428571428</v>
      </c>
      <c s="96" r="X55">
        <v>5266</v>
      </c>
      <c s="96" r="Y55">
        <f>X55/B55</f>
        <v>752.285714285714</v>
      </c>
      <c s="96" r="Z55">
        <f>(T55+V55)+X55</f>
        <v>15243</v>
      </c>
      <c s="102" r="AA55"/>
      <c t="s" s="102" r="AB55">
        <v>627</v>
      </c>
      <c t="s" s="96" r="AC55">
        <v>427</v>
      </c>
      <c s="96" r="AD55"/>
      <c s="102" r="AE55"/>
      <c t="str" s="102" r="AF55">
        <f>C55</f>
        <v>フランク・クロイツ</v>
      </c>
      <c t="str" s="74" r="AG55">
        <f>A55</f>
        <v>R</v>
      </c>
      <c s="1" r="AH55"/>
      <c s="1" r="AI55"/>
      <c s="1" r="AJ55"/>
    </row>
    <row customHeight="1" r="56" ht="9.75">
      <c t="s" s="74" r="A56">
        <v>161</v>
      </c>
      <c s="102" r="B56">
        <v>7</v>
      </c>
      <c t="s" s="102" r="C56">
        <v>792</v>
      </c>
      <c t="s" s="102" r="D56">
        <v>624</v>
      </c>
      <c t="s" s="102" r="E56">
        <v>793</v>
      </c>
      <c s="102" r="F56"/>
      <c s="96" r="G56">
        <v>1346</v>
      </c>
      <c s="96" r="H56">
        <v>1505</v>
      </c>
      <c s="96" r="I56">
        <v>1580</v>
      </c>
      <c s="96" r="J56">
        <v>2338</v>
      </c>
      <c s="12" r="K56">
        <f>(L56-J56)/J56</f>
        <v>0.265183917878529</v>
      </c>
      <c s="96" r="L56">
        <v>2958</v>
      </c>
      <c s="12" r="M56">
        <f>(N56-L56)/L56</f>
        <v>0.195740365111562</v>
      </c>
      <c s="96" r="N56">
        <v>3537</v>
      </c>
      <c s="12" r="O56">
        <f>(P56-N56)/N56</f>
        <v>0.146169069833192</v>
      </c>
      <c s="96" r="P56">
        <v>4054</v>
      </c>
      <c s="12" r="Q56">
        <f>(R56-P56)/P56</f>
        <v>0.116428219042921</v>
      </c>
      <c s="96" r="R56">
        <v>4526</v>
      </c>
      <c s="12" r="S56">
        <f>(T56-R56)/R56</f>
        <v>0.096995139195758</v>
      </c>
      <c s="96" r="T56">
        <v>4965</v>
      </c>
      <c s="96" r="U56">
        <f>T56/B56</f>
        <v>709.285714285714</v>
      </c>
      <c s="96" r="V56">
        <v>5242</v>
      </c>
      <c s="96" r="W56">
        <f>V56/B56</f>
        <v>748.857142857143</v>
      </c>
      <c s="96" r="X56">
        <v>5361</v>
      </c>
      <c s="96" r="Y56">
        <f>X56/B56</f>
        <v>765.857142857143</v>
      </c>
      <c s="96" r="Z56">
        <f>(T56+V56)+X56</f>
        <v>15568</v>
      </c>
      <c t="s" s="102" r="AA56">
        <v>124</v>
      </c>
      <c t="s" s="102" r="AB56">
        <v>627</v>
      </c>
      <c t="s" s="96" r="AC56">
        <v>794</v>
      </c>
      <c t="s" s="96" r="AD56">
        <v>179</v>
      </c>
      <c s="102" r="AE56"/>
      <c t="str" s="102" r="AF56">
        <f>C56</f>
        <v>ヘレナ・ハヴェルカ</v>
      </c>
      <c t="str" s="74" r="AG56">
        <f>A56</f>
        <v>R</v>
      </c>
      <c s="1" r="AH56"/>
      <c s="1" r="AI56"/>
      <c s="1" r="AJ56"/>
    </row>
    <row customHeight="1" r="57" ht="9.75">
      <c t="s" s="74" r="A57">
        <v>161</v>
      </c>
      <c s="102" r="B57">
        <v>7</v>
      </c>
      <c t="s" s="102" r="C57">
        <v>795</v>
      </c>
      <c t="s" s="102" r="D57">
        <v>624</v>
      </c>
      <c t="s" s="102" r="E57">
        <v>419</v>
      </c>
      <c s="102" r="F57"/>
      <c s="96" r="G57">
        <v>1354</v>
      </c>
      <c s="96" r="H57">
        <v>1495</v>
      </c>
      <c s="96" r="I57">
        <v>1570</v>
      </c>
      <c s="96" r="J57"/>
      <c s="96" r="K57"/>
      <c s="96" r="L57"/>
      <c s="96" r="M57"/>
      <c s="96" r="N57"/>
      <c s="96" r="O57"/>
      <c s="96" r="P57"/>
      <c s="96" r="Q57"/>
      <c s="96" r="R57"/>
      <c s="96" r="S57"/>
      <c s="96" r="T57"/>
      <c s="96" r="U57">
        <f>T57/B57</f>
        <v>0</v>
      </c>
      <c s="96" r="V57"/>
      <c s="96" r="W57">
        <f>V57/B57</f>
        <v>0</v>
      </c>
      <c s="96" r="X57"/>
      <c s="96" r="Y57">
        <f>X57/B57</f>
        <v>0</v>
      </c>
      <c s="96" r="Z57">
        <f>(T57+V57)+X57</f>
        <v>0</v>
      </c>
      <c s="102" r="AA57"/>
      <c t="s" s="102" r="AB57">
        <v>627</v>
      </c>
      <c t="s" s="96" r="AC57">
        <v>420</v>
      </c>
      <c s="96" r="AD57"/>
      <c s="102" r="AE57"/>
      <c t="str" s="102" r="AF57">
        <f>C57</f>
        <v>リリアン・モロー</v>
      </c>
      <c t="str" s="74" r="AG57">
        <f>A57</f>
        <v>R</v>
      </c>
      <c s="1" r="AH57"/>
      <c s="1" r="AI57"/>
      <c s="1" r="AJ57"/>
    </row>
    <row customHeight="1" r="58" ht="9.75">
      <c t="s" s="74" r="A58">
        <v>161</v>
      </c>
      <c s="102" r="B58">
        <v>7</v>
      </c>
      <c t="s" s="102" r="C58">
        <v>796</v>
      </c>
      <c t="s" s="102" r="D58">
        <v>624</v>
      </c>
      <c t="s" s="102" r="E58">
        <v>393</v>
      </c>
      <c s="102" r="F58"/>
      <c s="96" r="G58">
        <v>1337</v>
      </c>
      <c s="96" r="H58">
        <v>1514</v>
      </c>
      <c s="96" r="I58">
        <v>1590</v>
      </c>
      <c s="96" r="J58"/>
      <c s="96" r="K58"/>
      <c s="96" r="L58"/>
      <c s="96" r="M58"/>
      <c s="96" r="N58"/>
      <c s="96" r="O58"/>
      <c s="96" r="P58"/>
      <c s="96" r="Q58"/>
      <c s="96" r="R58"/>
      <c s="96" r="S58"/>
      <c s="96" r="T58"/>
      <c s="96" r="U58">
        <f>T58/B58</f>
        <v>0</v>
      </c>
      <c s="96" r="V58"/>
      <c s="96" r="W58">
        <f>V58/B58</f>
        <v>0</v>
      </c>
      <c s="96" r="X58"/>
      <c s="96" r="Y58">
        <f>X58/B58</f>
        <v>0</v>
      </c>
      <c s="96" r="Z58">
        <f>(T58+V58)+X58</f>
        <v>0</v>
      </c>
      <c s="102" r="AA58"/>
      <c t="s" s="102" r="AB58">
        <v>627</v>
      </c>
      <c t="s" s="96" r="AC58">
        <v>394</v>
      </c>
      <c s="96" r="AD58"/>
      <c s="102" r="AE58"/>
      <c t="str" s="102" r="AF58">
        <f>C58</f>
        <v>キャロル・ブレナン</v>
      </c>
      <c t="str" s="74" r="AG58">
        <f>A58</f>
        <v>R</v>
      </c>
      <c s="1" r="AH58"/>
      <c s="1" r="AI58"/>
      <c s="1" r="AJ58"/>
    </row>
    <row customHeight="1" r="59" ht="9.75">
      <c t="s" s="74" r="A59">
        <v>161</v>
      </c>
      <c s="102" r="B59">
        <v>7</v>
      </c>
      <c t="s" s="102" r="C59">
        <v>797</v>
      </c>
      <c t="s" s="102" r="D59">
        <v>631</v>
      </c>
      <c t="s" s="102" r="E59">
        <v>193</v>
      </c>
      <c s="102" r="F59"/>
      <c s="96" r="G59">
        <v>1422</v>
      </c>
      <c s="96" r="H59">
        <v>1419</v>
      </c>
      <c s="96" r="I59">
        <v>1490</v>
      </c>
      <c s="96" r="J59">
        <v>2470</v>
      </c>
      <c s="12" r="K59">
        <f>(L59-J59)/J59</f>
        <v>0.242914979757085</v>
      </c>
      <c s="96" r="L59">
        <v>3070</v>
      </c>
      <c s="12" r="M59">
        <f>(N59-L59)/L59</f>
        <v>0.195765472312704</v>
      </c>
      <c s="96" r="N59">
        <v>3671</v>
      </c>
      <c s="12" r="O59">
        <f>(P59-N59)/N59</f>
        <v>0.146009261781531</v>
      </c>
      <c s="96" r="P59">
        <v>4207</v>
      </c>
      <c s="12" r="Q59">
        <f>(R59-P59)/P59</f>
        <v>0.116472545757072</v>
      </c>
      <c s="96" r="R59">
        <v>4697</v>
      </c>
      <c s="12" r="S59">
        <f>(T59-R59)/R59</f>
        <v>0.096870342771982</v>
      </c>
      <c s="96" r="T59">
        <v>5152</v>
      </c>
      <c s="96" r="U59">
        <f>T59/B59</f>
        <v>736</v>
      </c>
      <c s="96" r="V59">
        <v>4823</v>
      </c>
      <c s="96" r="W59">
        <f>V59/B59</f>
        <v>689</v>
      </c>
      <c s="96" r="X59">
        <v>5298</v>
      </c>
      <c s="96" r="Y59">
        <f>X59/B59</f>
        <v>756.857142857143</v>
      </c>
      <c s="96" r="Z59">
        <f>(T59+V59)+X59</f>
        <v>15273</v>
      </c>
      <c s="102" r="AA59"/>
      <c t="s" s="102" r="AB59">
        <v>627</v>
      </c>
      <c t="s" s="96" r="AC59">
        <v>194</v>
      </c>
      <c s="96" r="AD59"/>
      <c s="102" r="AE59"/>
      <c t="str" s="102" r="AF59">
        <f>C59</f>
        <v>春雷 カンナ</v>
      </c>
      <c t="str" s="74" r="AG59">
        <f>A59</f>
        <v>R</v>
      </c>
      <c s="1" r="AH59"/>
      <c s="1" r="AI59"/>
      <c s="1" r="AJ59"/>
    </row>
    <row customHeight="1" r="60" ht="9.75">
      <c t="s" s="74" r="A60">
        <v>161</v>
      </c>
      <c s="102" r="B60">
        <v>7</v>
      </c>
      <c t="s" s="102" r="C60">
        <v>798</v>
      </c>
      <c t="s" s="102" r="D60">
        <v>631</v>
      </c>
      <c t="s" s="102" r="E60">
        <v>219</v>
      </c>
      <c s="102" r="F60"/>
      <c s="96" r="G60">
        <v>1380</v>
      </c>
      <c s="96" r="H60">
        <v>1467</v>
      </c>
      <c s="96" r="I60">
        <v>1540</v>
      </c>
      <c s="96" r="J60"/>
      <c s="96" r="K60"/>
      <c s="96" r="L60"/>
      <c s="96" r="M60"/>
      <c s="96" r="N60"/>
      <c s="96" r="O60"/>
      <c s="96" r="P60"/>
      <c s="96" r="Q60"/>
      <c s="96" r="R60"/>
      <c s="96" r="S60"/>
      <c s="96" r="T60">
        <v>5000</v>
      </c>
      <c s="96" r="U60">
        <f>T60/B60</f>
        <v>714.285714285714</v>
      </c>
      <c s="96" r="V60">
        <v>4986</v>
      </c>
      <c s="96" r="W60">
        <f>V60/B60</f>
        <v>712.285714285714</v>
      </c>
      <c s="96" r="X60">
        <v>5476</v>
      </c>
      <c s="96" r="Y60">
        <f>X60/B60</f>
        <v>782.285714285714</v>
      </c>
      <c s="96" r="Z60">
        <f>(T60+V60)+X60</f>
        <v>15462</v>
      </c>
      <c s="102" r="AA60"/>
      <c t="s" s="102" r="AB60">
        <v>627</v>
      </c>
      <c t="s" s="96" r="AC60">
        <v>220</v>
      </c>
      <c s="96" r="AD60"/>
      <c s="102" r="AE60"/>
      <c t="str" s="102" r="AF60">
        <f>C60</f>
        <v>神撫 小鳩</v>
      </c>
      <c t="str" s="74" r="AG60">
        <f>A60</f>
        <v>R</v>
      </c>
      <c s="1" r="AH60"/>
      <c s="1" r="AI60"/>
      <c s="1" r="AJ60"/>
    </row>
    <row customHeight="1" r="61" ht="9.75">
      <c t="s" s="19" r="A61">
        <v>234</v>
      </c>
      <c s="106" r="B61">
        <v>5</v>
      </c>
      <c t="s" s="106" r="C61">
        <v>799</v>
      </c>
      <c t="s" s="106" r="D61">
        <v>624</v>
      </c>
      <c s="106" r="E61"/>
      <c s="106" r="F61"/>
      <c s="104" r="G61">
        <v>915</v>
      </c>
      <c s="104" r="H61">
        <v>884</v>
      </c>
      <c s="104" r="I61">
        <v>928</v>
      </c>
      <c s="104" r="J61"/>
      <c s="104" r="K61"/>
      <c s="104" r="L61"/>
      <c s="104" r="M61"/>
      <c s="104" r="N61"/>
      <c s="104" r="O61"/>
      <c s="104" r="P61"/>
      <c s="104" r="Q61"/>
      <c s="104" r="R61"/>
      <c s="104" r="S61"/>
      <c s="104" r="T61"/>
      <c s="104" r="U61">
        <f>T61/B61</f>
        <v>0</v>
      </c>
      <c s="104" r="V61"/>
      <c s="104" r="W61">
        <f>V61/B61</f>
        <v>0</v>
      </c>
      <c s="104" r="X61"/>
      <c s="104" r="Y61">
        <f>X61/B61</f>
        <v>0</v>
      </c>
      <c s="104" r="Z61">
        <f>(T61+V61)+X61</f>
        <v>0</v>
      </c>
      <c s="106" r="AA61"/>
      <c t="s" s="106" r="AB61">
        <v>627</v>
      </c>
      <c s="104" r="AC61"/>
      <c s="104" r="AD61"/>
      <c s="106" r="AE61"/>
      <c t="str" s="106" r="AF61">
        <f>C61</f>
        <v>セリーヌ・アズナヴール</v>
      </c>
      <c t="str" s="19" r="AG61">
        <f>A61</f>
        <v>HN</v>
      </c>
      <c s="1" r="AH61"/>
      <c s="1" r="AI61"/>
      <c s="1" r="AJ61"/>
    </row>
    <row customHeight="1" r="62" ht="9.75">
      <c t="s" s="19" r="A62">
        <v>234</v>
      </c>
      <c s="106" r="B62">
        <v>5</v>
      </c>
      <c t="s" s="106" r="C62">
        <v>800</v>
      </c>
      <c t="s" s="106" r="D62">
        <v>631</v>
      </c>
      <c s="106" r="E62"/>
      <c s="106" r="F62"/>
      <c s="104" r="G62">
        <v>902</v>
      </c>
      <c s="104" r="H62">
        <v>898</v>
      </c>
      <c s="104" r="I62">
        <v>942</v>
      </c>
      <c s="104" r="J62"/>
      <c s="104" r="K62"/>
      <c s="104" r="L62"/>
      <c s="104" r="M62"/>
      <c s="104" r="N62"/>
      <c s="104" r="O62"/>
      <c s="104" r="P62"/>
      <c s="104" r="Q62"/>
      <c s="104" r="R62"/>
      <c s="104" r="S62"/>
      <c s="104" r="T62"/>
      <c s="104" r="U62">
        <f>T62/B62</f>
        <v>0</v>
      </c>
      <c s="104" r="V62"/>
      <c s="104" r="W62">
        <f>V62/B62</f>
        <v>0</v>
      </c>
      <c s="104" r="X62"/>
      <c s="104" r="Y62">
        <f>X62/B62</f>
        <v>0</v>
      </c>
      <c s="104" r="Z62">
        <f>(T62+V62)+X62</f>
        <v>0</v>
      </c>
      <c s="106" r="AA62"/>
      <c t="s" s="106" r="AB62">
        <v>627</v>
      </c>
      <c s="104" r="AC62"/>
      <c s="104" r="AD62"/>
      <c s="106" r="AE62"/>
      <c t="str" s="106" r="AF62">
        <f>C62</f>
        <v>ナディーネ・フーマン</v>
      </c>
      <c t="str" s="19" r="AG62">
        <f>A62</f>
        <v>HN</v>
      </c>
      <c s="1" r="AH62"/>
      <c s="1" r="AI62"/>
      <c s="1" r="AJ62"/>
    </row>
    <row customHeight="1" r="63" ht="9.75">
      <c t="s" s="19" r="A63">
        <v>234</v>
      </c>
      <c s="106" r="B63">
        <v>5</v>
      </c>
      <c t="s" s="106" r="C63">
        <v>801</v>
      </c>
      <c t="s" s="106" r="D63">
        <v>631</v>
      </c>
      <c s="106" r="E63"/>
      <c s="106" r="F63"/>
      <c s="104" r="G63">
        <v>896</v>
      </c>
      <c s="104" r="H63">
        <v>905</v>
      </c>
      <c s="104" r="I63">
        <v>950</v>
      </c>
      <c s="104" r="J63"/>
      <c s="104" r="K63"/>
      <c s="104" r="L63"/>
      <c s="104" r="M63"/>
      <c s="104" r="N63"/>
      <c s="104" r="O63"/>
      <c s="104" r="P63"/>
      <c s="104" r="Q63"/>
      <c s="104" r="R63"/>
      <c s="104" r="S63"/>
      <c s="104" r="T63"/>
      <c s="104" r="U63">
        <f>T63/B63</f>
        <v>0</v>
      </c>
      <c s="104" r="V63"/>
      <c s="104" r="W63">
        <f>V63/B63</f>
        <v>0</v>
      </c>
      <c s="104" r="X63"/>
      <c s="104" r="Y63">
        <f>X63/B63</f>
        <v>0</v>
      </c>
      <c s="104" r="Z63">
        <f>(T63+V63)+X63</f>
        <v>0</v>
      </c>
      <c s="106" r="AA63"/>
      <c t="s" s="106" r="AB63">
        <v>627</v>
      </c>
      <c s="104" r="AC63"/>
      <c s="104" r="AD63"/>
      <c s="106" r="AE63"/>
      <c t="str" s="106" r="AF63">
        <f>C63</f>
        <v>ローラン・デュガリー</v>
      </c>
      <c t="str" s="19" r="AG63">
        <f>A63</f>
        <v>HN</v>
      </c>
      <c s="1" r="AH63"/>
      <c s="1" r="AI63"/>
      <c s="1" r="AJ63"/>
    </row>
    <row customHeight="1" r="64" ht="9.75">
      <c t="s" s="19" r="A64">
        <v>234</v>
      </c>
      <c s="106" r="B64">
        <v>5</v>
      </c>
      <c t="s" s="106" r="C64">
        <v>802</v>
      </c>
      <c t="s" s="106" r="D64">
        <v>624</v>
      </c>
      <c s="106" r="E64"/>
      <c s="106" r="F64"/>
      <c s="104" r="G64">
        <v>909</v>
      </c>
      <c s="104" r="H64">
        <v>891</v>
      </c>
      <c s="104" r="I64">
        <v>935</v>
      </c>
      <c s="104" r="J64"/>
      <c s="104" r="K64"/>
      <c s="104" r="L64"/>
      <c s="104" r="M64"/>
      <c s="104" r="N64"/>
      <c s="104" r="O64"/>
      <c s="104" r="P64"/>
      <c s="104" r="Q64"/>
      <c s="104" r="R64"/>
      <c s="104" r="S64"/>
      <c s="104" r="T64"/>
      <c s="104" r="U64">
        <f>T64/B64</f>
        <v>0</v>
      </c>
      <c s="104" r="V64"/>
      <c s="104" r="W64">
        <f>V64/B64</f>
        <v>0</v>
      </c>
      <c s="104" r="X64"/>
      <c s="104" r="Y64">
        <f>X64/B64</f>
        <v>0</v>
      </c>
      <c s="104" r="Z64">
        <f>(T64+V64)+X64</f>
        <v>0</v>
      </c>
      <c s="106" r="AA64"/>
      <c t="s" s="106" r="AB64">
        <v>627</v>
      </c>
      <c s="104" r="AC64"/>
      <c s="104" r="AD64"/>
      <c s="106" r="AE64"/>
      <c t="str" s="106" r="AF64">
        <f>C64</f>
        <v>桐嶋 ナオト</v>
      </c>
      <c t="str" s="19" r="AG64">
        <f>A64</f>
        <v>HN</v>
      </c>
      <c s="1" r="AH64"/>
      <c s="1" r="AI64"/>
      <c s="1" r="AJ64"/>
    </row>
    <row customHeight="1" r="65" ht="9.75">
      <c t="s" s="74" r="A65">
        <v>247</v>
      </c>
      <c s="102" r="B65">
        <v>4</v>
      </c>
      <c t="s" s="102" r="C65">
        <v>803</v>
      </c>
      <c t="s" s="102" r="D65">
        <v>624</v>
      </c>
      <c s="102" r="E65"/>
      <c s="102" r="F65"/>
      <c s="96" r="G65">
        <v>722</v>
      </c>
      <c s="96" r="H65">
        <v>698</v>
      </c>
      <c s="96" r="I65">
        <v>732</v>
      </c>
      <c s="96" r="J65"/>
      <c s="96" r="K65"/>
      <c s="96" r="L65"/>
      <c s="96" r="M65"/>
      <c s="96" r="N65"/>
      <c s="96" r="O65"/>
      <c s="96" r="P65"/>
      <c s="96" r="Q65"/>
      <c s="96" r="R65"/>
      <c s="96" r="S65"/>
      <c s="96" r="T65">
        <v>2551</v>
      </c>
      <c s="96" r="U65">
        <f>T65/B65</f>
        <v>637.75</v>
      </c>
      <c s="96" r="V65">
        <v>2329</v>
      </c>
      <c s="96" r="W65">
        <f>V65/B65</f>
        <v>582.25</v>
      </c>
      <c s="96" r="X65">
        <v>2379</v>
      </c>
      <c s="96" r="Y65">
        <f>X65/B65</f>
        <v>594.75</v>
      </c>
      <c s="96" r="Z65">
        <f>(T65+V65)+X65</f>
        <v>7259</v>
      </c>
      <c s="102" r="AA65"/>
      <c t="s" s="102" r="AB65">
        <v>627</v>
      </c>
      <c s="96" r="AC65"/>
      <c s="96" r="AD65"/>
      <c s="102" r="AE65"/>
      <c t="str" s="102" r="AF65">
        <f>C65</f>
        <v>オレーシャ・ラチョフ</v>
      </c>
      <c t="str" s="74" r="AG65">
        <f>A65</f>
        <v>N</v>
      </c>
      <c s="1" r="AH65"/>
      <c s="1" r="AI65"/>
      <c s="1" r="AJ65"/>
    </row>
    <row customHeight="1" r="66" ht="9.75">
      <c t="s" s="74" r="A66">
        <v>247</v>
      </c>
      <c s="102" r="B66">
        <v>4</v>
      </c>
      <c t="s" s="102" r="C66">
        <v>804</v>
      </c>
      <c t="s" s="102" r="D66">
        <v>624</v>
      </c>
      <c s="102" r="E66"/>
      <c s="102" r="F66"/>
      <c s="96" r="G66">
        <v>717</v>
      </c>
      <c s="96" r="H66">
        <v>703</v>
      </c>
      <c s="96" r="I66">
        <v>738</v>
      </c>
      <c s="96" r="J66"/>
      <c s="96" r="K66"/>
      <c s="96" r="L66"/>
      <c s="96" r="M66"/>
      <c s="96" r="N66"/>
      <c s="96" r="O66"/>
      <c s="96" r="P66"/>
      <c s="96" r="Q66"/>
      <c s="96" r="R66"/>
      <c s="96" r="S66"/>
      <c s="96" r="T66">
        <v>2533</v>
      </c>
      <c s="96" r="U66">
        <f>T66/B66</f>
        <v>633.25</v>
      </c>
      <c s="96" r="V66">
        <v>2345</v>
      </c>
      <c s="96" r="W66">
        <f>V66/B66</f>
        <v>586.25</v>
      </c>
      <c s="96" r="X66">
        <v>2398</v>
      </c>
      <c s="96" r="Y66">
        <f>X66/B66</f>
        <v>599.5</v>
      </c>
      <c s="96" r="Z66">
        <f>(T66+V66)+X66</f>
        <v>7276</v>
      </c>
      <c s="102" r="AA66"/>
      <c t="s" s="102" r="AB66">
        <v>627</v>
      </c>
      <c s="96" r="AC66"/>
      <c s="96" r="AD66"/>
      <c s="102" r="AE66"/>
      <c t="str" s="102" r="AF66">
        <f>C66</f>
        <v>チャト・ラマ</v>
      </c>
      <c t="str" s="74" r="AG66">
        <f>A66</f>
        <v>N</v>
      </c>
      <c s="1" r="AH66"/>
      <c s="1" r="AI66"/>
      <c s="1" r="AJ66"/>
    </row>
    <row customHeight="1" r="67" ht="9.75">
      <c t="s" s="74" r="A67">
        <v>247</v>
      </c>
      <c s="102" r="B67">
        <v>4</v>
      </c>
      <c t="s" s="102" r="C67">
        <v>805</v>
      </c>
      <c t="s" s="102" r="D67">
        <v>631</v>
      </c>
      <c s="102" r="E67"/>
      <c s="102" r="F67"/>
      <c s="96" r="G67">
        <v>712</v>
      </c>
      <c s="96" r="H67">
        <v>709</v>
      </c>
      <c s="96" r="I67">
        <v>744</v>
      </c>
      <c s="96" r="J67"/>
      <c s="96" r="K67"/>
      <c s="96" r="L67"/>
      <c s="96" r="M67"/>
      <c s="96" r="N67"/>
      <c s="96" r="O67"/>
      <c s="96" r="P67"/>
      <c s="96" r="Q67"/>
      <c s="96" r="R67"/>
      <c s="96" r="S67"/>
      <c s="96" r="T67">
        <v>1988</v>
      </c>
      <c s="96" r="U67">
        <f>T67/B67</f>
        <v>497</v>
      </c>
      <c s="96" r="V67">
        <v>1980</v>
      </c>
      <c s="96" r="W67">
        <f>V67/B67</f>
        <v>495</v>
      </c>
      <c s="96" r="X67">
        <v>2077</v>
      </c>
      <c s="96" r="Y67">
        <f>X67/B67</f>
        <v>519.25</v>
      </c>
      <c s="96" r="Z67">
        <f>(T67+V67)+X67</f>
        <v>6045</v>
      </c>
      <c s="102" r="AA67"/>
      <c t="s" s="102" r="AB67">
        <v>627</v>
      </c>
      <c s="96" r="AC67"/>
      <c s="96" r="AD67"/>
      <c s="102" r="AE67"/>
      <c t="str" s="102" r="AF67">
        <f>C67</f>
        <v>トーマス・アルベール</v>
      </c>
      <c t="str" s="74" r="AG67">
        <f>A67</f>
        <v>N</v>
      </c>
      <c s="1" r="AH67"/>
      <c s="1" r="AI67"/>
      <c s="1" r="AJ67"/>
    </row>
    <row customHeight="1" r="68" ht="9.75">
      <c t="s" s="74" r="A68">
        <v>247</v>
      </c>
      <c s="102" r="B68">
        <v>4</v>
      </c>
      <c t="s" s="102" r="C68">
        <v>806</v>
      </c>
      <c t="s" s="102" r="D68">
        <v>631</v>
      </c>
      <c s="102" r="E68"/>
      <c s="102" r="F68"/>
      <c s="96" r="G68">
        <v>707</v>
      </c>
      <c s="96" r="H68">
        <v>714</v>
      </c>
      <c s="96" r="I68">
        <v>750</v>
      </c>
      <c s="96" r="J68"/>
      <c s="96" r="K68"/>
      <c s="96" r="L68"/>
      <c s="96" r="M68"/>
      <c s="96" r="N68"/>
      <c s="96" r="O68"/>
      <c s="96" r="P68"/>
      <c s="96" r="Q68"/>
      <c s="96" r="R68"/>
      <c s="96" r="S68"/>
      <c s="96" r="T68"/>
      <c s="96" r="U68">
        <f>T68/B68</f>
        <v>0</v>
      </c>
      <c s="96" r="V68"/>
      <c s="96" r="W68">
        <f>V68/B68</f>
        <v>0</v>
      </c>
      <c s="96" r="X68"/>
      <c s="96" r="Y68">
        <f>X68/B68</f>
        <v>0</v>
      </c>
      <c s="96" r="Z68">
        <f>(T68+V68)+X68</f>
        <v>0</v>
      </c>
      <c s="102" r="AA68"/>
      <c t="s" s="102" r="AB68">
        <v>627</v>
      </c>
      <c s="96" r="AC68"/>
      <c s="96" r="AD68"/>
      <c s="102" r="AE68"/>
      <c t="str" s="102" r="AF68">
        <f>C68</f>
        <v>ワルテル・ネルソン</v>
      </c>
      <c t="str" s="74" r="AG68">
        <f>A68</f>
        <v>N</v>
      </c>
      <c s="1" r="AH68"/>
      <c s="1" r="AI68"/>
      <c s="1" r="AJ68"/>
    </row>
    <row r="69">
      <c s="1" r="A69"/>
      <c s="1" r="B69"/>
      <c s="1" r="C69"/>
      <c s="1" r="D69"/>
      <c s="1" r="E69"/>
      <c s="1" r="F69"/>
      <c s="1" r="G69"/>
      <c s="1" r="H69"/>
      <c s="1" r="I69"/>
      <c s="1" r="J69"/>
      <c s="1" r="K69"/>
      <c s="1" r="L69"/>
      <c s="1" r="M69"/>
      <c s="1" r="N69"/>
      <c s="1" r="O69"/>
      <c s="1" r="P69"/>
      <c s="1" r="Q69"/>
      <c s="1" r="R69"/>
      <c s="1" r="S69"/>
      <c s="1" r="T69"/>
      <c s="1" r="U69"/>
      <c s="1" r="V69"/>
      <c s="1" r="W69"/>
      <c s="1" r="X69"/>
      <c s="1" r="Y69"/>
      <c s="1" r="Z69"/>
      <c s="1" r="AA69"/>
      <c s="1" r="AB69"/>
      <c s="4" r="AC69"/>
      <c s="4" r="AD69"/>
      <c s="1" r="AE69"/>
      <c s="1" r="AF69"/>
      <c s="1" r="AG69"/>
      <c s="1" r="AH69"/>
      <c s="1" r="AI69"/>
      <c s="1" r="AJ69"/>
    </row>
    <row r="70">
      <c s="1" r="A70"/>
      <c s="1" r="B70"/>
      <c s="1" r="C70"/>
      <c s="1" r="D70"/>
      <c s="1" r="E70"/>
      <c s="1" r="F70"/>
      <c s="1" r="G70"/>
      <c s="1" r="H70"/>
      <c s="1" r="I70"/>
      <c s="1" r="J70"/>
      <c s="1" r="K70"/>
      <c s="1" r="L70"/>
      <c s="1" r="M70"/>
      <c s="1" r="N70"/>
      <c s="1" r="O70"/>
      <c s="1" r="P70"/>
      <c s="1" r="Q70"/>
      <c s="1" r="R70"/>
      <c s="1" r="S70"/>
      <c s="1" r="T70"/>
      <c s="1" r="U70"/>
      <c s="1" r="V70"/>
      <c s="1" r="W70"/>
      <c s="1" r="X70"/>
      <c s="1" r="Y70"/>
      <c s="1" r="Z70"/>
      <c s="1" r="AA70"/>
      <c s="1" r="AB70"/>
      <c s="4" r="AC70"/>
      <c s="4" r="AD70"/>
      <c s="1" r="AE70"/>
      <c s="1" r="AF70"/>
      <c s="1" r="AG70"/>
      <c s="1" r="AH70"/>
      <c s="1" r="AI70"/>
      <c s="1" r="AJ70"/>
    </row>
    <row r="71">
      <c s="1" r="A71"/>
      <c s="1" r="B71"/>
      <c t="s" s="102" r="C71">
        <v>624</v>
      </c>
      <c t="s" s="1" r="D71">
        <v>807</v>
      </c>
      <c s="1" r="E71"/>
      <c s="1" r="F71"/>
      <c s="1" r="G71"/>
      <c s="1" r="H71"/>
      <c s="1" r="I71"/>
      <c s="1" r="J71"/>
      <c s="1" r="K71"/>
      <c s="1" r="L71"/>
      <c s="1" r="M71"/>
      <c s="1" r="N71"/>
      <c s="1" r="O71"/>
      <c s="1" r="P71"/>
      <c s="1" r="Q71"/>
      <c s="1" r="R71"/>
      <c s="1" r="S71"/>
      <c s="1" r="T71"/>
      <c s="1" r="U71"/>
      <c s="1" r="V71"/>
      <c s="1" r="W71"/>
      <c s="1" r="X71"/>
      <c s="1" r="Y71"/>
      <c s="1" r="Z71"/>
      <c s="1" r="AA71"/>
      <c s="1" r="AB71"/>
      <c s="4" r="AC71"/>
      <c s="4" r="AD71"/>
      <c s="1" r="AE71"/>
      <c s="1" r="AF71"/>
      <c s="1" r="AG71"/>
      <c s="1" r="AH71"/>
      <c s="1" r="AI71"/>
      <c s="1" r="AJ71"/>
    </row>
    <row r="72">
      <c s="1" r="A72"/>
      <c s="1" r="B72"/>
      <c t="s" s="106" r="C72">
        <v>631</v>
      </c>
      <c t="s" s="1" r="D72">
        <v>808</v>
      </c>
      <c s="1" r="E72"/>
      <c s="1" r="F72"/>
      <c s="1" r="G72"/>
      <c s="1" r="H72"/>
      <c s="1" r="I72"/>
      <c s="1" r="J72"/>
      <c s="1" r="K72"/>
      <c s="1" r="L72"/>
      <c s="1" r="M72"/>
      <c s="1" r="N72"/>
      <c s="1" r="O72"/>
      <c s="1" r="P72"/>
      <c s="1" r="Q72"/>
      <c s="1" r="R72"/>
      <c s="1" r="S72"/>
      <c s="1" r="T72"/>
      <c s="1" r="U72"/>
      <c s="1" r="V72"/>
      <c s="1" r="W72"/>
      <c s="1" r="X72"/>
      <c s="1" r="Y72"/>
      <c s="1" r="Z72"/>
      <c s="1" r="AA72"/>
      <c s="1" r="AB72"/>
      <c s="4" r="AC72"/>
      <c s="4" r="AD72"/>
      <c s="1" r="AE72"/>
      <c s="1" r="AF72"/>
      <c s="1" r="AG72"/>
      <c s="1" r="AH72"/>
      <c s="1" r="AI72"/>
      <c s="1" r="AJ72"/>
    </row>
    <row r="73">
      <c s="1" r="A73"/>
      <c s="1" r="B73"/>
      <c s="1" r="C73"/>
      <c s="1" r="D73"/>
      <c s="1" r="E73"/>
      <c s="1" r="F73"/>
      <c s="1" r="G73"/>
      <c s="1" r="H73"/>
      <c s="1" r="I73"/>
      <c s="1" r="J73"/>
      <c s="1" r="K73"/>
      <c s="1" r="L73"/>
      <c s="1" r="M73"/>
      <c s="1" r="N73"/>
      <c s="1" r="O73"/>
      <c s="1" r="P73"/>
      <c s="1" r="Q73"/>
      <c s="1" r="R73"/>
      <c s="1" r="S73"/>
      <c s="1" r="T73"/>
      <c s="1" r="U73"/>
      <c s="1" r="V73"/>
      <c s="1" r="W73"/>
      <c s="1" r="X73"/>
      <c s="1" r="Y73"/>
      <c s="1" r="Z73"/>
      <c s="1" r="AA73"/>
      <c s="1" r="AB73"/>
      <c s="4" r="AC73"/>
      <c s="4" r="AD73"/>
      <c s="1" r="AE73"/>
      <c s="1" r="AF73"/>
      <c s="1" r="AG73"/>
      <c s="1" r="AH73"/>
      <c s="1" r="AI73"/>
      <c s="1" r="AJ73"/>
    </row>
    <row r="74">
      <c s="1" r="A74"/>
      <c s="1" r="B74"/>
      <c s="1" r="C74"/>
      <c s="1" r="D74"/>
      <c s="1" r="E74"/>
      <c s="1" r="F74"/>
      <c s="1" r="G74"/>
      <c s="1" r="H74"/>
      <c s="1" r="I74"/>
      <c s="1" r="J74"/>
      <c s="1" r="K74"/>
      <c s="1" r="L74"/>
      <c s="1" r="M74"/>
      <c s="1" r="N74"/>
      <c s="1" r="O74"/>
      <c s="1" r="P74"/>
      <c s="1" r="Q74"/>
      <c s="1" r="R74"/>
      <c s="1" r="S74"/>
      <c s="1" r="T74"/>
      <c s="1" r="U74"/>
      <c s="1" r="V74"/>
      <c s="1" r="W74"/>
      <c s="1" r="X74"/>
      <c s="1" r="Y74"/>
      <c s="1" r="Z74"/>
      <c s="1" r="AA74"/>
      <c s="1" r="AB74"/>
      <c s="4" r="AC74"/>
      <c s="4" r="AD74"/>
      <c s="1" r="AE74"/>
      <c s="1" r="AF74"/>
      <c s="1" r="AG74"/>
      <c s="1" r="AH74"/>
      <c s="1" r="AI74"/>
      <c s="1" r="AJ74"/>
    </row>
    <row r="75">
      <c s="1" r="A75"/>
      <c s="1" r="B75"/>
      <c s="1" r="C75"/>
      <c s="1" r="D75"/>
      <c s="1" r="E75"/>
      <c s="1" r="F75"/>
      <c s="1" r="G75"/>
      <c s="1" r="H75"/>
      <c s="1" r="I75"/>
      <c s="1" r="J75"/>
      <c s="1" r="K75"/>
      <c s="1" r="L75"/>
      <c s="1" r="M75"/>
      <c s="1" r="N75"/>
      <c s="1" r="O75"/>
      <c s="1" r="P75"/>
      <c s="1" r="Q75"/>
      <c s="1" r="R75"/>
      <c s="1" r="S75"/>
      <c s="1" r="T75"/>
      <c s="1" r="U75"/>
      <c s="1" r="V75"/>
      <c s="1" r="W75"/>
      <c s="1" r="X75"/>
      <c s="1" r="Y75"/>
      <c s="1" r="Z75"/>
      <c s="1" r="AA75"/>
      <c s="1" r="AB75"/>
      <c s="4" r="AC75"/>
      <c s="4" r="AD75"/>
      <c s="1" r="AE75"/>
      <c s="1" r="AF75"/>
      <c s="1" r="AG75"/>
      <c s="1" r="AH75"/>
      <c s="1" r="AI75"/>
      <c s="1" r="AJ75"/>
    </row>
    <row r="76">
      <c s="1" r="A76"/>
      <c s="1" r="B76"/>
      <c s="1" r="C76"/>
      <c s="1" r="D76"/>
      <c s="1" r="E76"/>
      <c s="1" r="F76"/>
      <c s="1" r="G76"/>
      <c s="1" r="H76"/>
      <c s="1" r="I76"/>
      <c s="1" r="J76"/>
      <c s="1" r="K76"/>
      <c s="1" r="L76"/>
      <c s="1" r="M76"/>
      <c s="1" r="N76"/>
      <c s="1" r="O76"/>
      <c s="1" r="P76"/>
      <c s="1" r="Q76"/>
      <c s="1" r="R76"/>
      <c s="1" r="S76"/>
      <c s="1" r="T76"/>
      <c s="1" r="U76"/>
      <c s="1" r="V76"/>
      <c s="1" r="W76"/>
      <c s="1" r="X76"/>
      <c s="1" r="Y76"/>
      <c s="1" r="Z76"/>
      <c s="1" r="AA76"/>
      <c s="1" r="AB76"/>
      <c s="4" r="AC76"/>
      <c s="4" r="AD76"/>
      <c s="1" r="AE76"/>
      <c s="1" r="AF76"/>
      <c s="1" r="AG76"/>
      <c s="1" r="AH76"/>
      <c s="1" r="AI76"/>
      <c s="1" r="AJ76"/>
    </row>
    <row r="77">
      <c s="1" r="A77"/>
      <c s="1" r="B77"/>
      <c s="1" r="C77"/>
      <c s="1" r="D77"/>
      <c s="1" r="E77"/>
      <c s="1" r="F77"/>
      <c s="1" r="G77"/>
      <c s="1" r="H77"/>
      <c s="1" r="I77"/>
      <c s="1" r="J77"/>
      <c s="1" r="K77"/>
      <c s="1" r="L77"/>
      <c s="1" r="M77"/>
      <c s="1" r="N77"/>
      <c s="1" r="O77"/>
      <c s="1" r="P77"/>
      <c s="1" r="Q77"/>
      <c s="1" r="R77"/>
      <c s="1" r="S77"/>
      <c s="1" r="T77"/>
      <c s="1" r="U77"/>
      <c s="1" r="V77"/>
      <c s="1" r="W77"/>
      <c s="1" r="X77"/>
      <c s="1" r="Y77"/>
      <c s="1" r="Z77"/>
      <c s="1" r="AA77"/>
      <c s="1" r="AB77"/>
      <c s="4" r="AC77"/>
      <c s="4" r="AD77"/>
      <c s="1" r="AE77"/>
      <c s="1" r="AF77"/>
      <c s="1" r="AG77"/>
      <c s="1" r="AH77"/>
      <c s="1" r="AI77"/>
      <c s="1" r="AJ77"/>
    </row>
    <row r="78">
      <c s="1" r="A78"/>
      <c s="1" r="B78"/>
      <c s="1" r="C78"/>
      <c s="1" r="D78"/>
      <c s="1" r="E78"/>
      <c s="1" r="F78"/>
      <c s="1" r="G78"/>
      <c s="1" r="H78"/>
      <c s="1" r="I78"/>
      <c s="1" r="J78"/>
      <c s="1" r="K78"/>
      <c s="1" r="L78"/>
      <c s="1" r="M78"/>
      <c s="1" r="N78"/>
      <c s="1" r="O78"/>
      <c s="1" r="P78"/>
      <c s="1" r="Q78"/>
      <c s="1" r="R78"/>
      <c s="1" r="S78"/>
      <c s="1" r="T78"/>
      <c s="1" r="U78"/>
      <c s="1" r="V78"/>
      <c s="1" r="W78"/>
      <c s="1" r="X78"/>
      <c s="1" r="Y78"/>
      <c s="1" r="Z78"/>
      <c s="1" r="AA78"/>
      <c s="1" r="AB78"/>
      <c s="4" r="AC78"/>
      <c s="4" r="AD78"/>
      <c s="1" r="AE78"/>
      <c s="1" r="AF78"/>
      <c s="1" r="AG78"/>
      <c s="1" r="AH78"/>
      <c s="1" r="AI78"/>
      <c s="1" r="AJ78"/>
    </row>
    <row r="79">
      <c s="1" r="A79"/>
      <c s="1" r="B79"/>
      <c s="1" r="C79"/>
      <c s="1" r="D79"/>
      <c s="1" r="E79"/>
      <c s="1" r="F79"/>
      <c s="1" r="G79"/>
      <c s="1" r="H79"/>
      <c s="1" r="I79"/>
      <c s="1" r="J79"/>
      <c s="1" r="K79"/>
      <c s="1" r="L79"/>
      <c s="1" r="M79"/>
      <c s="1" r="N79"/>
      <c s="1" r="O79"/>
      <c s="1" r="P79"/>
      <c s="1" r="Q79"/>
      <c s="1" r="R79"/>
      <c s="1" r="S79"/>
      <c s="1" r="T79"/>
      <c s="1" r="U79"/>
      <c s="1" r="V79"/>
      <c s="1" r="W79"/>
      <c s="1" r="X79"/>
      <c s="1" r="Y79"/>
      <c s="1" r="Z79"/>
      <c s="1" r="AA79"/>
      <c s="1" r="AB79"/>
      <c s="4" r="AC79"/>
      <c s="4" r="AD79"/>
      <c s="1" r="AE79"/>
      <c s="1" r="AF79"/>
      <c s="1" r="AG79"/>
      <c s="1" r="AH79"/>
      <c s="1" r="AI79"/>
      <c s="1" r="AJ79"/>
    </row>
    <row r="80">
      <c s="1" r="A80"/>
      <c s="1" r="B80"/>
      <c s="1" r="C80"/>
      <c s="1" r="D80"/>
      <c s="1" r="E80"/>
      <c s="1" r="F80"/>
      <c s="1" r="G80"/>
      <c s="1" r="H80"/>
      <c s="1" r="I80"/>
      <c s="1" r="J80"/>
      <c s="1" r="K80"/>
      <c s="1" r="L80"/>
      <c s="1" r="M80"/>
      <c s="1" r="N80"/>
      <c s="1" r="O80"/>
      <c s="1" r="P80"/>
      <c s="1" r="Q80"/>
      <c s="1" r="R80"/>
      <c s="1" r="S80"/>
      <c s="1" r="T80"/>
      <c s="1" r="U80"/>
      <c s="1" r="V80"/>
      <c s="1" r="W80"/>
      <c s="1" r="X80"/>
      <c s="1" r="Y80"/>
      <c s="1" r="Z80"/>
      <c s="1" r="AA80"/>
      <c s="1" r="AB80"/>
      <c s="4" r="AC80"/>
      <c s="4" r="AD80"/>
      <c s="1" r="AE80"/>
      <c s="1" r="AF80"/>
      <c s="1" r="AG80"/>
      <c s="1" r="AH80"/>
      <c s="1" r="AI80"/>
      <c s="1" r="AJ80"/>
    </row>
    <row r="81">
      <c s="1" r="A81"/>
      <c s="1" r="B81"/>
      <c s="1" r="C81"/>
      <c s="1" r="D81"/>
      <c s="1" r="E81"/>
      <c s="1" r="F81"/>
      <c s="1" r="G81"/>
      <c s="1" r="H81"/>
      <c s="1" r="I81"/>
      <c s="1" r="J81"/>
      <c s="1" r="K81"/>
      <c s="1" r="L81"/>
      <c s="1" r="M81"/>
      <c s="1" r="N81"/>
      <c s="1" r="O81"/>
      <c s="1" r="P81"/>
      <c s="1" r="Q81"/>
      <c s="1" r="R81"/>
      <c s="1" r="S81"/>
      <c s="1" r="T81"/>
      <c s="1" r="U81"/>
      <c s="1" r="V81"/>
      <c s="1" r="W81"/>
      <c s="1" r="X81"/>
      <c s="1" r="Y81"/>
      <c s="1" r="Z81"/>
      <c s="1" r="AA81"/>
      <c s="1" r="AB81"/>
      <c s="4" r="AC81"/>
      <c s="4" r="AD81"/>
      <c s="1" r="AE81"/>
      <c s="1" r="AF81"/>
      <c s="1" r="AG81"/>
      <c s="1" r="AH81"/>
      <c s="1" r="AI81"/>
      <c s="1" r="AJ81"/>
    </row>
    <row r="82">
      <c s="1" r="A82"/>
      <c s="1" r="B82"/>
      <c s="1" r="C82"/>
      <c s="1" r="D82"/>
      <c s="1" r="E82"/>
      <c s="1" r="F82"/>
      <c s="1" r="G82"/>
      <c s="1" r="H82"/>
      <c s="1" r="I82"/>
      <c s="1" r="J82"/>
      <c s="1" r="K82"/>
      <c s="1" r="L82"/>
      <c s="1" r="M82"/>
      <c s="1" r="N82"/>
      <c s="1" r="O82"/>
      <c s="1" r="P82"/>
      <c s="1" r="Q82"/>
      <c s="1" r="R82"/>
      <c s="1" r="S82"/>
      <c s="1" r="T82"/>
      <c s="1" r="U82"/>
      <c s="1" r="V82"/>
      <c s="1" r="W82"/>
      <c s="1" r="X82"/>
      <c s="1" r="Y82"/>
      <c s="1" r="Z82"/>
      <c s="1" r="AA82"/>
      <c s="1" r="AB82"/>
      <c s="4" r="AC82"/>
      <c s="4" r="AD82"/>
      <c s="1" r="AE82"/>
      <c s="1" r="AF82"/>
      <c s="1" r="AG82"/>
      <c s="1" r="AH82"/>
      <c s="1" r="AI82"/>
      <c s="1" r="AJ82"/>
    </row>
    <row r="83">
      <c s="1" r="A83"/>
      <c s="1" r="B83"/>
      <c s="1" r="C83"/>
      <c s="1" r="D83"/>
      <c s="1" r="E83"/>
      <c s="1" r="F83"/>
      <c s="1" r="G83"/>
      <c s="1" r="H83"/>
      <c s="1" r="I83"/>
      <c s="1" r="J83"/>
      <c s="1" r="K83"/>
      <c s="1" r="L83"/>
      <c s="1" r="M83"/>
      <c s="1" r="N83"/>
      <c s="1" r="O83"/>
      <c s="1" r="P83"/>
      <c s="1" r="Q83"/>
      <c s="1" r="R83"/>
      <c s="1" r="S83"/>
      <c s="1" r="T83"/>
      <c s="1" r="U83"/>
      <c s="1" r="V83"/>
      <c s="1" r="W83"/>
      <c s="1" r="X83"/>
      <c s="1" r="Y83"/>
      <c s="1" r="Z83"/>
      <c s="1" r="AA83"/>
      <c s="1" r="AB83"/>
      <c s="4" r="AC83"/>
      <c s="4" r="AD83"/>
      <c s="1" r="AE83"/>
      <c s="1" r="AF83"/>
      <c s="1" r="AG83"/>
      <c s="1" r="AH83"/>
      <c s="1" r="AI83"/>
      <c s="1" r="AJ83"/>
    </row>
    <row r="84">
      <c s="1" r="A84"/>
      <c s="1" r="B84"/>
      <c s="1" r="C84"/>
      <c s="1" r="D84"/>
      <c s="1" r="E84"/>
      <c s="1" r="F84"/>
      <c s="1" r="G84"/>
      <c s="1" r="H84"/>
      <c s="1" r="I84"/>
      <c s="1" r="J84"/>
      <c s="1" r="K84"/>
      <c s="1" r="L84"/>
      <c s="1" r="M84"/>
      <c s="1" r="N84"/>
      <c s="1" r="O84"/>
      <c s="1" r="P84"/>
      <c s="1" r="Q84"/>
      <c s="1" r="R84"/>
      <c s="1" r="S84"/>
      <c s="1" r="T84"/>
      <c s="1" r="U84"/>
      <c s="1" r="V84"/>
      <c s="1" r="W84"/>
      <c s="1" r="X84"/>
      <c s="1" r="Y84"/>
      <c s="1" r="Z84"/>
      <c s="1" r="AA84"/>
      <c s="1" r="AB84"/>
      <c s="4" r="AC84"/>
      <c s="4" r="AD84"/>
      <c s="1" r="AE84"/>
      <c s="1" r="AF84"/>
      <c s="1" r="AG84"/>
      <c s="1" r="AH84"/>
      <c s="1" r="AI84"/>
      <c s="1" r="AJ84"/>
    </row>
    <row r="85">
      <c s="1" r="A85"/>
      <c s="1" r="B85"/>
      <c s="1" r="C85"/>
      <c s="1" r="D85"/>
      <c s="1" r="E85"/>
      <c s="1" r="F85"/>
      <c s="1" r="G85"/>
      <c s="1" r="H85"/>
      <c s="1" r="I85"/>
      <c s="1" r="J85"/>
      <c s="1" r="K85"/>
      <c s="1" r="L85"/>
      <c s="1" r="M85"/>
      <c s="1" r="N85"/>
      <c s="1" r="O85"/>
      <c s="1" r="P85"/>
      <c s="1" r="Q85"/>
      <c s="1" r="R85"/>
      <c s="1" r="S85"/>
      <c s="1" r="T85"/>
      <c s="1" r="U85"/>
      <c s="1" r="V85"/>
      <c s="1" r="W85"/>
      <c s="1" r="X85"/>
      <c s="1" r="Y85"/>
      <c s="1" r="Z85"/>
      <c s="1" r="AA85"/>
      <c s="1" r="AB85"/>
      <c s="4" r="AC85"/>
      <c s="4" r="AD85"/>
      <c s="1" r="AE85"/>
      <c s="1" r="AF85"/>
      <c s="1" r="AG85"/>
      <c s="1" r="AH85"/>
      <c s="1" r="AI85"/>
      <c s="1" r="AJ85"/>
    </row>
    <row r="86">
      <c s="1" r="A86"/>
      <c s="1" r="B86"/>
      <c s="1" r="C86"/>
      <c s="1" r="D86"/>
      <c s="1" r="E86"/>
      <c s="1" r="F86"/>
      <c s="1" r="G86"/>
      <c s="1" r="H86"/>
      <c s="1" r="I86"/>
      <c s="1" r="J86"/>
      <c s="1" r="K86"/>
      <c s="1" r="L86"/>
      <c s="1" r="M86"/>
      <c s="1" r="N86"/>
      <c s="1" r="O86"/>
      <c s="1" r="P86"/>
      <c s="1" r="Q86"/>
      <c s="1" r="R86"/>
      <c s="1" r="S86"/>
      <c s="1" r="T86"/>
      <c s="1" r="U86"/>
      <c s="1" r="V86"/>
      <c s="1" r="W86"/>
      <c s="1" r="X86"/>
      <c s="1" r="Y86"/>
      <c s="1" r="Z86"/>
      <c s="1" r="AA86"/>
      <c s="1" r="AB86"/>
      <c s="4" r="AC86"/>
      <c s="4" r="AD86"/>
      <c s="1" r="AE86"/>
      <c s="1" r="AF86"/>
      <c s="1" r="AG86"/>
      <c s="1" r="AH86"/>
      <c s="1" r="AI86"/>
      <c s="1" r="AJ86"/>
    </row>
    <row r="87">
      <c s="1" r="A87"/>
      <c s="1" r="B87"/>
      <c s="1" r="C87"/>
      <c s="1" r="D87"/>
      <c s="1" r="E87"/>
      <c s="1" r="F87"/>
      <c s="1" r="G87"/>
      <c s="1" r="H87"/>
      <c s="1" r="I87"/>
      <c s="1" r="J87"/>
      <c s="1" r="K87"/>
      <c s="1" r="L87"/>
      <c s="1" r="M87"/>
      <c s="1" r="N87"/>
      <c s="1" r="O87"/>
      <c s="1" r="P87"/>
      <c s="1" r="Q87"/>
      <c s="1" r="R87"/>
      <c s="1" r="S87"/>
      <c s="1" r="T87"/>
      <c s="1" r="U87"/>
      <c s="1" r="V87"/>
      <c s="1" r="W87"/>
      <c s="1" r="X87"/>
      <c s="1" r="Y87"/>
      <c s="1" r="Z87"/>
      <c s="1" r="AA87"/>
      <c s="1" r="AB87"/>
      <c s="4" r="AC87"/>
      <c s="4" r="AD87"/>
      <c s="1" r="AE87"/>
      <c s="1" r="AF87"/>
      <c s="1" r="AG87"/>
      <c s="1" r="AH87"/>
      <c s="1" r="AI87"/>
      <c s="1" r="AJ87"/>
    </row>
    <row r="88">
      <c s="1" r="A88"/>
      <c s="1" r="B88"/>
      <c s="1" r="C88"/>
      <c s="1" r="D88"/>
      <c s="1" r="E88"/>
      <c s="1" r="F88"/>
      <c s="1" r="G88"/>
      <c s="1" r="H88"/>
      <c s="1" r="I88"/>
      <c s="1" r="J88"/>
      <c s="1" r="K88"/>
      <c s="1" r="L88"/>
      <c s="1" r="M88"/>
      <c s="1" r="N88"/>
      <c s="1" r="O88"/>
      <c s="1" r="P88"/>
      <c s="1" r="Q88"/>
      <c s="1" r="R88"/>
      <c s="1" r="S88"/>
      <c s="1" r="T88"/>
      <c s="1" r="U88"/>
      <c s="1" r="V88"/>
      <c s="1" r="W88"/>
      <c s="1" r="X88"/>
      <c s="1" r="Y88"/>
      <c s="1" r="Z88"/>
      <c s="1" r="AA88"/>
      <c s="1" r="AB88"/>
      <c s="4" r="AC88"/>
      <c s="4" r="AD88"/>
      <c s="1" r="AE88"/>
      <c s="1" r="AF88"/>
      <c s="1" r="AG88"/>
      <c s="1" r="AH88"/>
      <c s="1" r="AI88"/>
      <c s="1" r="AJ88"/>
    </row>
    <row r="89">
      <c s="1" r="A89"/>
      <c s="1" r="B89"/>
      <c s="1" r="C89"/>
      <c s="1" r="D89"/>
      <c s="1" r="E89"/>
      <c s="1" r="F89"/>
      <c s="1" r="G89"/>
      <c s="1" r="H89"/>
      <c s="1" r="I89"/>
      <c s="1" r="J89"/>
      <c s="1" r="K89"/>
      <c s="1" r="L89"/>
      <c s="1" r="M89"/>
      <c s="1" r="N89"/>
      <c s="1" r="O89"/>
      <c s="1" r="P89"/>
      <c s="1" r="Q89"/>
      <c s="1" r="R89"/>
      <c s="1" r="S89"/>
      <c s="1" r="T89"/>
      <c s="1" r="U89"/>
      <c s="1" r="V89"/>
      <c s="1" r="W89"/>
      <c s="1" r="X89"/>
      <c s="1" r="Y89"/>
      <c s="1" r="Z89"/>
      <c s="1" r="AA89"/>
      <c s="1" r="AB89"/>
      <c s="4" r="AC89"/>
      <c s="4" r="AD89"/>
      <c s="1" r="AE89"/>
      <c s="1" r="AF89"/>
      <c s="1" r="AG89"/>
      <c s="1" r="AH89"/>
      <c s="1" r="AI89"/>
      <c s="1" r="AJ89"/>
    </row>
    <row r="90">
      <c s="1" r="A90"/>
      <c s="1" r="B90"/>
      <c s="1" r="C90"/>
      <c s="1" r="D90"/>
      <c s="1" r="E90"/>
      <c s="1" r="F90"/>
      <c s="1" r="G90"/>
      <c s="1" r="H90"/>
      <c s="1" r="I90"/>
      <c s="1" r="J90"/>
      <c s="1" r="K90"/>
      <c s="1" r="L90"/>
      <c s="1" r="M90"/>
      <c s="1" r="N90"/>
      <c s="1" r="O90"/>
      <c s="1" r="P90"/>
      <c s="1" r="Q90"/>
      <c s="1" r="R90"/>
      <c s="1" r="S90"/>
      <c s="1" r="T90"/>
      <c s="1" r="U90"/>
      <c s="1" r="V90"/>
      <c s="1" r="W90"/>
      <c s="1" r="X90"/>
      <c s="1" r="Y90"/>
      <c s="1" r="Z90"/>
      <c s="1" r="AA90"/>
      <c s="1" r="AB90"/>
      <c s="4" r="AC90"/>
      <c s="4" r="AD90"/>
      <c s="1" r="AE90"/>
      <c s="1" r="AF90"/>
      <c s="1" r="AG90"/>
      <c s="1" r="AH90"/>
      <c s="1" r="AI90"/>
      <c s="1" r="AJ90"/>
    </row>
    <row r="91">
      <c s="1" r="A91"/>
      <c s="1" r="B91"/>
      <c s="1" r="C91"/>
      <c s="1" r="D91"/>
      <c s="1" r="E91"/>
      <c s="1" r="F91"/>
      <c s="1" r="G91"/>
      <c s="1" r="H91"/>
      <c s="1" r="I91"/>
      <c s="1" r="J91"/>
      <c s="1" r="K91"/>
      <c s="1" r="L91"/>
      <c s="1" r="M91"/>
      <c s="1" r="N91"/>
      <c s="1" r="O91"/>
      <c s="1" r="P91"/>
      <c s="1" r="Q91"/>
      <c s="1" r="R91"/>
      <c s="1" r="S91"/>
      <c s="1" r="T91"/>
      <c s="1" r="U91"/>
      <c s="1" r="V91"/>
      <c s="1" r="W91"/>
      <c s="1" r="X91"/>
      <c s="1" r="Y91"/>
      <c s="1" r="Z91"/>
      <c s="1" r="AA91"/>
      <c s="1" r="AB91"/>
      <c s="4" r="AC91"/>
      <c s="4" r="AD91"/>
      <c s="1" r="AE91"/>
      <c s="1" r="AF91"/>
      <c s="1" r="AG91"/>
      <c s="1" r="AH91"/>
      <c s="1" r="AI91"/>
      <c s="1" r="AJ91"/>
    </row>
    <row r="92">
      <c s="1" r="A92"/>
      <c s="1" r="B92"/>
      <c s="1" r="C92"/>
      <c s="1" r="D92"/>
      <c s="1" r="E92"/>
      <c s="1" r="F92"/>
      <c s="1" r="G92"/>
      <c s="1" r="H92"/>
      <c s="1" r="I92"/>
      <c s="1" r="J92"/>
      <c s="1" r="K92"/>
      <c s="1" r="L92"/>
      <c s="1" r="M92"/>
      <c s="1" r="N92"/>
      <c s="1" r="O92"/>
      <c s="1" r="P92"/>
      <c s="1" r="Q92"/>
      <c s="1" r="R92"/>
      <c s="1" r="S92"/>
      <c s="1" r="T92"/>
      <c s="1" r="U92"/>
      <c s="1" r="V92"/>
      <c s="1" r="W92"/>
      <c s="1" r="X92"/>
      <c s="1" r="Y92"/>
      <c s="1" r="Z92"/>
      <c s="1" r="AA92"/>
      <c s="1" r="AB92"/>
      <c s="4" r="AC92"/>
      <c s="4" r="AD92"/>
      <c s="1" r="AE92"/>
      <c s="1" r="AF92"/>
      <c s="1" r="AG92"/>
      <c s="1" r="AH92"/>
      <c s="1" r="AI92"/>
      <c s="1" r="AJ92"/>
    </row>
    <row r="93">
      <c s="1" r="A93"/>
      <c s="1" r="B93"/>
      <c s="1" r="C93"/>
      <c s="1" r="D93"/>
      <c s="1" r="E93"/>
      <c s="1" r="F93"/>
      <c s="1" r="G93"/>
      <c s="1" r="H93"/>
      <c s="1" r="I93"/>
      <c s="1" r="J93"/>
      <c s="1" r="K93"/>
      <c s="1" r="L93"/>
      <c s="1" r="M93"/>
      <c s="1" r="N93"/>
      <c s="1" r="O93"/>
      <c s="1" r="P93"/>
      <c s="1" r="Q93"/>
      <c s="1" r="R93"/>
      <c s="1" r="S93"/>
      <c s="1" r="T93"/>
      <c s="1" r="U93"/>
      <c s="1" r="V93"/>
      <c s="1" r="W93"/>
      <c s="1" r="X93"/>
      <c s="1" r="Y93"/>
      <c s="1" r="Z93"/>
      <c s="1" r="AA93"/>
      <c s="1" r="AB93"/>
      <c s="4" r="AC93"/>
      <c s="4" r="AD93"/>
      <c s="1" r="AE93"/>
      <c s="1" r="AF93"/>
      <c s="1" r="AG93"/>
      <c s="1" r="AH93"/>
      <c s="1" r="AI93"/>
      <c s="1" r="AJ93"/>
    </row>
    <row r="94">
      <c s="1" r="A94"/>
      <c s="1" r="B94"/>
      <c s="1" r="C94"/>
      <c s="1" r="D94"/>
      <c s="1" r="E94"/>
      <c s="1" r="F94"/>
      <c s="1" r="G94"/>
      <c s="1" r="H94"/>
      <c s="1" r="I94"/>
      <c s="1" r="J94"/>
      <c s="1" r="K94"/>
      <c s="1" r="L94"/>
      <c s="1" r="M94"/>
      <c s="1" r="N94"/>
      <c s="1" r="O94"/>
      <c s="1" r="P94"/>
      <c s="1" r="Q94"/>
      <c s="1" r="R94"/>
      <c s="1" r="S94"/>
      <c s="1" r="T94"/>
      <c s="1" r="U94"/>
      <c s="1" r="V94"/>
      <c s="1" r="W94"/>
      <c s="1" r="X94"/>
      <c s="1" r="Y94"/>
      <c s="1" r="Z94"/>
      <c s="1" r="AA94"/>
      <c s="1" r="AB94"/>
      <c s="4" r="AC94"/>
      <c s="4" r="AD94"/>
      <c s="1" r="AE94"/>
      <c s="1" r="AF94"/>
      <c s="1" r="AG94"/>
      <c s="1" r="AH94"/>
      <c s="1" r="AI94"/>
      <c s="1" r="AJ94"/>
    </row>
    <row r="95">
      <c s="1" r="A95"/>
      <c s="1" r="B95"/>
      <c s="1" r="C95"/>
      <c s="1" r="D95"/>
      <c s="1" r="E95"/>
      <c s="1" r="F95"/>
      <c s="1" r="G95"/>
      <c s="1" r="H95"/>
      <c s="1" r="I95"/>
      <c s="1" r="J95"/>
      <c s="1" r="K95"/>
      <c s="1" r="L95"/>
      <c s="1" r="M95"/>
      <c s="1" r="N95"/>
      <c s="1" r="O95"/>
      <c s="1" r="P95"/>
      <c s="1" r="Q95"/>
      <c s="1" r="R95"/>
      <c s="1" r="S95"/>
      <c s="1" r="T95"/>
      <c s="1" r="U95"/>
      <c s="1" r="V95"/>
      <c s="1" r="W95"/>
      <c s="1" r="X95"/>
      <c s="1" r="Y95"/>
      <c s="1" r="Z95"/>
      <c s="1" r="AA95"/>
      <c s="1" r="AB95"/>
      <c s="4" r="AC95"/>
      <c s="4" r="AD95"/>
      <c s="1" r="AE95"/>
      <c s="1" r="AF95"/>
      <c s="1" r="AG95"/>
      <c s="1" r="AH95"/>
      <c s="1" r="AI95"/>
      <c s="1" r="AJ95"/>
    </row>
    <row r="96">
      <c s="1" r="A96"/>
      <c s="1" r="B96"/>
      <c s="1" r="C96"/>
      <c s="1" r="D96"/>
      <c s="1" r="E96"/>
      <c s="1" r="F96"/>
      <c s="1" r="G96"/>
      <c s="1" r="H96"/>
      <c s="1" r="I96"/>
      <c s="1" r="J96"/>
      <c s="1" r="K96"/>
      <c s="1" r="L96"/>
      <c s="1" r="M96"/>
      <c s="1" r="N96"/>
      <c s="1" r="O96"/>
      <c s="1" r="P96"/>
      <c s="1" r="Q96"/>
      <c s="1" r="R96"/>
      <c s="1" r="S96"/>
      <c s="1" r="T96"/>
      <c s="1" r="U96"/>
      <c s="1" r="V96"/>
      <c s="1" r="W96"/>
      <c s="1" r="X96"/>
      <c s="1" r="Y96"/>
      <c s="1" r="Z96"/>
      <c s="1" r="AA96"/>
      <c s="1" r="AB96"/>
      <c s="4" r="AC96"/>
      <c s="4" r="AD96"/>
      <c s="1" r="AE96"/>
      <c s="1" r="AF96"/>
      <c s="1" r="AG96"/>
      <c s="1" r="AH96"/>
      <c s="1" r="AI96"/>
      <c s="1" r="AJ96"/>
    </row>
    <row r="97">
      <c s="1" r="A97"/>
      <c s="1" r="B97"/>
      <c s="1" r="C97"/>
      <c s="1" r="D97"/>
      <c s="1" r="E97"/>
      <c s="1" r="F97"/>
      <c s="1" r="G97"/>
      <c s="1" r="H97"/>
      <c s="1" r="I97"/>
      <c s="1" r="J97"/>
      <c s="1" r="K97"/>
      <c s="1" r="L97"/>
      <c s="1" r="M97"/>
      <c s="1" r="N97"/>
      <c s="1" r="O97"/>
      <c s="1" r="P97"/>
      <c s="1" r="Q97"/>
      <c s="1" r="R97"/>
      <c s="1" r="S97"/>
      <c s="1" r="T97"/>
      <c s="1" r="U97"/>
      <c s="1" r="V97"/>
      <c s="1" r="W97"/>
      <c s="1" r="X97"/>
      <c s="1" r="Y97"/>
      <c s="1" r="Z97"/>
      <c s="1" r="AA97"/>
      <c s="1" r="AB97"/>
      <c s="4" r="AC97"/>
      <c s="4" r="AD97"/>
      <c s="1" r="AE97"/>
      <c s="1" r="AF97"/>
      <c s="1" r="AG97"/>
      <c s="1" r="AH97"/>
      <c s="1" r="AI97"/>
      <c s="1" r="AJ97"/>
    </row>
    <row r="98">
      <c s="1" r="A98"/>
      <c s="1" r="B98"/>
      <c s="1" r="C98"/>
      <c s="1" r="D98"/>
      <c s="1" r="E98"/>
      <c s="1" r="F98"/>
      <c s="1" r="G98"/>
      <c s="1" r="H98"/>
      <c s="1" r="I98"/>
      <c s="1" r="J98"/>
      <c s="1" r="K98"/>
      <c s="1" r="L98"/>
      <c s="1" r="M98"/>
      <c s="1" r="N98"/>
      <c s="1" r="O98"/>
      <c s="1" r="P98"/>
      <c s="1" r="Q98"/>
      <c s="1" r="R98"/>
      <c s="1" r="S98"/>
      <c s="1" r="T98"/>
      <c s="1" r="U98"/>
      <c s="1" r="V98"/>
      <c s="1" r="W98"/>
      <c s="1" r="X98"/>
      <c s="1" r="Y98"/>
      <c s="1" r="Z98"/>
      <c s="1" r="AA98"/>
      <c s="1" r="AB98"/>
      <c s="4" r="AC98"/>
      <c s="4" r="AD98"/>
      <c s="1" r="AE98"/>
      <c s="1" r="AF98"/>
      <c s="1" r="AG98"/>
      <c s="1" r="AH98"/>
      <c s="1" r="AI98"/>
      <c s="1" r="AJ98"/>
    </row>
    <row r="99">
      <c s="1" r="A99"/>
      <c s="1" r="B99"/>
      <c s="1" r="C99"/>
      <c s="1" r="D99"/>
      <c s="1" r="E99"/>
      <c s="1" r="F99"/>
      <c s="1" r="G99"/>
      <c s="1" r="H99"/>
      <c s="1" r="I99"/>
      <c s="1" r="J99"/>
      <c s="1" r="K99"/>
      <c s="1" r="L99"/>
      <c s="1" r="M99"/>
      <c s="1" r="N99"/>
      <c s="1" r="O99"/>
      <c s="1" r="P99"/>
      <c s="1" r="Q99"/>
      <c s="1" r="R99"/>
      <c s="1" r="S99"/>
      <c s="1" r="T99"/>
      <c s="1" r="U99"/>
      <c s="1" r="V99"/>
      <c s="1" r="W99"/>
      <c s="1" r="X99"/>
      <c s="1" r="Y99"/>
      <c s="1" r="Z99"/>
      <c s="1" r="AA99"/>
      <c s="1" r="AB99"/>
      <c s="4" r="AC99"/>
      <c s="4" r="AD99"/>
      <c s="1" r="AE99"/>
      <c s="1" r="AF99"/>
      <c s="1" r="AG99"/>
      <c s="1" r="AH99"/>
      <c s="1" r="AI99"/>
      <c s="1" r="AJ99"/>
    </row>
    <row r="100">
      <c s="1" r="A100"/>
      <c s="1" r="B100"/>
      <c s="1" r="C100"/>
      <c s="1" r="D100"/>
      <c s="1" r="E100"/>
      <c s="1" r="F100"/>
      <c s="1" r="G100"/>
      <c s="1" r="H100"/>
      <c s="1" r="I100"/>
      <c s="1" r="J100"/>
      <c s="1" r="K100"/>
      <c s="1" r="L100"/>
      <c s="1" r="M100"/>
      <c s="1" r="N100"/>
      <c s="1" r="O100"/>
      <c s="1" r="P100"/>
      <c s="1" r="Q100"/>
      <c s="1" r="R100"/>
      <c s="1" r="S100"/>
      <c s="1" r="T100"/>
      <c s="1" r="U100"/>
      <c s="1" r="V100"/>
      <c s="1" r="W100"/>
      <c s="1" r="X100"/>
      <c s="1" r="Y100"/>
      <c s="1" r="Z100"/>
      <c s="1" r="AA100"/>
      <c s="1" r="AB100"/>
      <c s="4" r="AC100"/>
      <c s="4" r="AD100"/>
      <c s="1" r="AE100"/>
      <c s="1" r="AF100"/>
      <c s="1" r="AG100"/>
      <c s="1" r="AH100"/>
      <c s="1" r="AI100"/>
      <c s="1" r="AJ100"/>
    </row>
    <row r="101">
      <c s="1" r="A101"/>
      <c s="1" r="B101"/>
      <c s="1" r="C101"/>
      <c s="1" r="D101"/>
      <c s="1" r="E101"/>
      <c s="1" r="F101"/>
      <c s="1" r="G101"/>
      <c s="1" r="H101"/>
      <c s="1" r="I101"/>
      <c s="1" r="J101"/>
      <c s="1" r="K101"/>
      <c s="1" r="L101"/>
      <c s="1" r="M101"/>
      <c s="1" r="N101"/>
      <c s="1" r="O101"/>
      <c s="1" r="P101"/>
      <c s="1" r="Q101"/>
      <c s="1" r="R101"/>
      <c s="1" r="S101"/>
      <c s="1" r="T101"/>
      <c s="1" r="U101"/>
      <c s="1" r="V101"/>
      <c s="1" r="W101"/>
      <c s="1" r="X101"/>
      <c s="1" r="Y101"/>
      <c s="1" r="Z101"/>
      <c s="1" r="AA101"/>
      <c s="1" r="AB101"/>
      <c s="4" r="AC101"/>
      <c s="4" r="AD101"/>
      <c s="1" r="AE101"/>
      <c s="1" r="AF101"/>
      <c s="1" r="AG101"/>
      <c s="1" r="AH101"/>
      <c s="1" r="AI101"/>
      <c s="1" r="AJ101"/>
    </row>
    <row r="102">
      <c s="1" r="A102"/>
      <c s="1" r="B102"/>
      <c s="1" r="C102"/>
      <c s="1" r="D102"/>
      <c s="1" r="E102"/>
      <c s="1" r="F102"/>
      <c s="1" r="G102"/>
      <c s="1" r="H102"/>
      <c s="1" r="I102"/>
      <c s="1" r="J102"/>
      <c s="1" r="K102"/>
      <c s="1" r="L102"/>
      <c s="1" r="M102"/>
      <c s="1" r="N102"/>
      <c s="1" r="O102"/>
      <c s="1" r="P102"/>
      <c s="1" r="Q102"/>
      <c s="1" r="R102"/>
      <c s="1" r="S102"/>
      <c s="1" r="T102"/>
      <c s="1" r="U102"/>
      <c s="1" r="V102"/>
      <c s="1" r="W102"/>
      <c s="1" r="X102"/>
      <c s="1" r="Y102"/>
      <c s="1" r="Z102"/>
      <c s="1" r="AA102"/>
      <c s="1" r="AB102"/>
      <c s="4" r="AC102"/>
      <c s="4" r="AD102"/>
      <c s="1" r="AE102"/>
      <c s="1" r="AF102"/>
      <c s="1" r="AG102"/>
      <c s="1" r="AH102"/>
      <c s="1" r="AI102"/>
      <c s="1" r="AJ102"/>
    </row>
    <row r="103">
      <c s="1" r="A103"/>
      <c s="1" r="B103"/>
      <c s="1" r="C103"/>
      <c s="1" r="D103"/>
      <c s="1" r="E103"/>
      <c s="1" r="F103"/>
      <c s="1" r="G103"/>
      <c s="1" r="H103"/>
      <c s="1" r="I103"/>
      <c s="1" r="J103"/>
      <c s="1" r="K103"/>
      <c s="1" r="L103"/>
      <c s="1" r="M103"/>
      <c s="1" r="N103"/>
      <c s="1" r="O103"/>
      <c s="1" r="P103"/>
      <c s="1" r="Q103"/>
      <c s="1" r="R103"/>
      <c s="1" r="S103"/>
      <c s="1" r="T103"/>
      <c s="1" r="U103"/>
      <c s="1" r="V103"/>
      <c s="1" r="W103"/>
      <c s="1" r="X103"/>
      <c s="1" r="Y103"/>
      <c s="1" r="Z103"/>
      <c s="1" r="AA103"/>
      <c s="1" r="AB103"/>
      <c s="4" r="AC103"/>
      <c s="4" r="AD103"/>
      <c s="1" r="AE103"/>
      <c s="1" r="AF103"/>
      <c s="1" r="AG103"/>
      <c s="1" r="AH103"/>
      <c s="1" r="AI103"/>
      <c s="1" r="AJ103"/>
    </row>
    <row r="104">
      <c s="1" r="A104"/>
      <c s="1" r="B104"/>
      <c s="1" r="C104"/>
      <c s="1" r="D104"/>
      <c s="1" r="E104"/>
      <c s="1" r="F104"/>
      <c s="1" r="G104"/>
      <c s="1" r="H104"/>
      <c s="1" r="I104"/>
      <c s="1" r="J104"/>
      <c s="1" r="K104"/>
      <c s="1" r="L104"/>
      <c s="1" r="M104"/>
      <c s="1" r="N104"/>
      <c s="1" r="O104"/>
      <c s="1" r="P104"/>
      <c s="1" r="Q104"/>
      <c s="1" r="R104"/>
      <c s="1" r="S104"/>
      <c s="1" r="T104"/>
      <c s="1" r="U104"/>
      <c s="1" r="V104"/>
      <c s="1" r="W104"/>
      <c s="1" r="X104"/>
      <c s="1" r="Y104"/>
      <c s="1" r="Z104"/>
      <c s="1" r="AA104"/>
      <c s="1" r="AB104"/>
      <c s="4" r="AC104"/>
      <c s="4" r="AD104"/>
      <c s="1" r="AE104"/>
      <c s="1" r="AF104"/>
      <c s="1" r="AG104"/>
      <c s="1" r="AH104"/>
      <c s="1" r="AI104"/>
      <c s="1" r="AJ104"/>
    </row>
    <row r="105">
      <c s="1" r="A105"/>
      <c s="1" r="B105"/>
      <c s="1" r="C105"/>
      <c s="1" r="D105"/>
      <c s="1" r="E105"/>
      <c s="1" r="F105"/>
      <c s="1" r="G105"/>
      <c s="1" r="H105"/>
      <c s="1" r="I105"/>
      <c s="1" r="J105"/>
      <c s="1" r="K105"/>
      <c s="1" r="L105"/>
      <c s="1" r="M105"/>
      <c s="1" r="N105"/>
      <c s="1" r="O105"/>
      <c s="1" r="P105"/>
      <c s="1" r="Q105"/>
      <c s="1" r="R105"/>
      <c s="1" r="S105"/>
      <c s="1" r="T105"/>
      <c s="1" r="U105"/>
      <c s="1" r="V105"/>
      <c s="1" r="W105"/>
      <c s="1" r="X105"/>
      <c s="1" r="Y105"/>
      <c s="1" r="Z105"/>
      <c s="1" r="AA105"/>
      <c s="1" r="AB105"/>
      <c s="4" r="AC105"/>
      <c s="4" r="AD105"/>
      <c s="1" r="AE105"/>
      <c s="1" r="AF105"/>
      <c s="1" r="AG105"/>
      <c s="1" r="AH105"/>
      <c s="1" r="AI105"/>
      <c s="1" r="AJ105"/>
    </row>
    <row r="106">
      <c s="1" r="A106"/>
      <c s="1" r="B106"/>
      <c s="1" r="C106"/>
      <c s="1" r="D106"/>
      <c s="1" r="E106"/>
      <c s="1" r="F106"/>
      <c s="1" r="G106"/>
      <c s="1" r="H106"/>
      <c s="1" r="I106"/>
      <c s="1" r="J106"/>
      <c s="1" r="K106"/>
      <c s="1" r="L106"/>
      <c s="1" r="M106"/>
      <c s="1" r="N106"/>
      <c s="1" r="O106"/>
      <c s="1" r="P106"/>
      <c s="1" r="Q106"/>
      <c s="1" r="R106"/>
      <c s="1" r="S106"/>
      <c s="1" r="T106"/>
      <c s="1" r="U106"/>
      <c s="1" r="V106"/>
      <c s="1" r="W106"/>
      <c s="1" r="X106"/>
      <c s="1" r="Y106"/>
      <c s="1" r="Z106"/>
      <c s="1" r="AA106"/>
      <c s="1" r="AB106"/>
      <c s="4" r="AC106"/>
      <c s="4" r="AD106"/>
      <c s="1" r="AE106"/>
      <c s="1" r="AF106"/>
      <c s="1" r="AG106"/>
      <c s="1" r="AH106"/>
      <c s="1" r="AI106"/>
      <c s="1" r="AJ106"/>
    </row>
    <row r="107">
      <c s="1" r="A107"/>
      <c s="1" r="B107"/>
      <c s="1" r="C107"/>
      <c s="1" r="D107"/>
      <c s="1" r="E107"/>
      <c s="1" r="F107"/>
      <c s="1" r="G107"/>
      <c s="1" r="H107"/>
      <c s="1" r="I107"/>
      <c s="1" r="J107"/>
      <c s="1" r="K107"/>
      <c s="1" r="L107"/>
      <c s="1" r="M107"/>
      <c s="1" r="N107"/>
      <c s="1" r="O107"/>
      <c s="1" r="P107"/>
      <c s="1" r="Q107"/>
      <c s="1" r="R107"/>
      <c s="1" r="S107"/>
      <c s="1" r="T107"/>
      <c s="1" r="U107"/>
      <c s="1" r="V107"/>
      <c s="1" r="W107"/>
      <c s="1" r="X107"/>
      <c s="1" r="Y107"/>
      <c s="1" r="Z107"/>
      <c s="1" r="AA107"/>
      <c s="1" r="AB107"/>
      <c s="4" r="AC107"/>
      <c s="4" r="AD107"/>
      <c s="1" r="AE107"/>
      <c s="1" r="AF107"/>
      <c s="1" r="AG107"/>
      <c s="1" r="AH107"/>
      <c s="1" r="AI107"/>
      <c s="1" r="AJ107"/>
    </row>
  </sheetData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A2" ySplit="1.0" activePane="bottomLeft" state="frozen"/>
      <selection sqref="A2" activeCell="A2" pane="bottomLeft"/>
    </sheetView>
  </sheetViews>
  <sheetFormatPr customHeight="1" defaultColWidth="17.14" defaultRowHeight="12.75"/>
  <cols>
    <col min="1" customWidth="1" max="1" width="1.86"/>
    <col min="2" customWidth="1" max="2" width="2.29"/>
    <col min="3" customWidth="1" max="3" width="13.0"/>
    <col min="4" customWidth="1" max="4" width="5.14"/>
    <col min="5" customWidth="1" max="6" width="2.29"/>
    <col min="7" customWidth="1" max="7" width="12.71"/>
    <col min="8" customWidth="1" max="8" width="5.14"/>
    <col min="9" customWidth="1" max="10" width="2.29"/>
    <col min="11" customWidth="1" max="11" width="12.71"/>
    <col min="12" customWidth="1" max="12" width="5.14"/>
    <col min="13" customWidth="1" max="14" width="2.29"/>
    <col min="15" customWidth="1" max="15" width="12.14"/>
    <col min="16" customWidth="1" max="16" width="5.14"/>
  </cols>
  <sheetData>
    <row customHeight="1" r="1" ht="7.5">
      <c s="33" r="A1"/>
      <c t="s" s="28" r="B1">
        <v>161</v>
      </c>
      <c t="s" s="28" r="C1">
        <v>809</v>
      </c>
      <c t="s" s="28" r="D1">
        <v>810</v>
      </c>
      <c s="76" r="E1"/>
      <c t="s" s="76" r="F1">
        <v>161</v>
      </c>
      <c t="s" s="76" r="G1">
        <v>809</v>
      </c>
      <c t="s" s="76" r="H1">
        <v>810</v>
      </c>
      <c s="81" r="I1"/>
      <c t="s" s="81" r="J1">
        <v>161</v>
      </c>
      <c t="s" s="81" r="K1">
        <v>809</v>
      </c>
      <c t="s" s="81" r="L1">
        <v>810</v>
      </c>
      <c s="42" r="M1"/>
      <c t="s" s="42" r="N1">
        <v>161</v>
      </c>
      <c t="s" s="42" r="O1">
        <v>809</v>
      </c>
      <c t="s" s="42" r="P1">
        <v>810</v>
      </c>
      <c s="1" r="Q1"/>
      <c s="1" r="R1"/>
      <c s="1" r="S1"/>
      <c s="1" r="T1"/>
      <c s="1" r="U1"/>
      <c s="1" r="V1"/>
      <c s="1" r="W1"/>
      <c s="1" r="X1"/>
      <c s="1" r="Y1"/>
      <c s="1" r="Z1"/>
      <c s="1" r="AA1"/>
      <c s="1" r="AB1"/>
      <c s="1" r="AC1"/>
      <c s="1" r="AD1"/>
      <c s="1" r="AE1"/>
      <c s="1" r="AF1"/>
    </row>
    <row customHeight="1" r="2" ht="7.5">
      <c t="s" s="9" r="A2">
        <v>811</v>
      </c>
      <c s="9" r="B2"/>
      <c s="9" r="C2"/>
      <c s="9" r="D2"/>
      <c s="9" r="E2"/>
      <c s="9" r="F2"/>
      <c s="9" r="G2"/>
      <c s="9" r="H2"/>
      <c s="9" r="I2"/>
      <c s="9" r="J2"/>
      <c s="9" r="K2"/>
      <c s="9" r="L2"/>
      <c s="9" r="M2"/>
      <c s="9" r="N2"/>
      <c s="9" r="O2"/>
      <c s="9" r="P2"/>
      <c s="1" r="Q2"/>
      <c s="1" r="R2"/>
      <c s="1" r="S2"/>
      <c s="1" r="T2"/>
      <c s="1" r="U2"/>
      <c s="1" r="V2"/>
      <c s="1" r="W2"/>
      <c s="1" r="X2"/>
      <c s="1" r="Y2"/>
      <c s="1" r="Z2"/>
      <c s="1" r="AA2"/>
      <c s="1" r="AB2"/>
      <c s="1" r="AC2"/>
      <c s="1" r="AD2"/>
      <c s="1" r="AE2"/>
      <c s="1" r="AF2"/>
    </row>
    <row customHeight="1" r="3" ht="7.5">
      <c s="115" r="A3">
        <v>1</v>
      </c>
      <c t="str" s="68" r="B3">
        <f>vlookup(D3,'強'!Y:AE,7,0)</f>
        <v>UR</v>
      </c>
      <c t="str" s="105" r="C3">
        <f>vlookup(D3,'強'!Y:AE,6,0)</f>
        <v>伊邪那美</v>
      </c>
      <c s="105" r="D3">
        <f>large('強'!Y:Y,A3)</f>
        <v>40157</v>
      </c>
      <c s="77" r="E3">
        <v>1</v>
      </c>
      <c t="str" s="22" r="F3">
        <f>vlookup(H3,'重'!T:Z,7,0)</f>
        <v>UR</v>
      </c>
      <c t="str" s="24" r="G3">
        <f>vlookup(H3,'重'!T:Z,6,0)</f>
        <v>ヘルガ・ロットナー</v>
      </c>
      <c s="24" r="H3">
        <f>large('重'!T:T,E3)</f>
        <v>39791</v>
      </c>
      <c s="94" r="I3">
        <v>1</v>
      </c>
      <c t="str" s="101" r="J3">
        <f>vlookup(L3,'狙'!T:Z,7,0)</f>
        <v>UR</v>
      </c>
      <c t="str" s="26" r="K3">
        <f>vlookup(L3,'狙'!T:Z,6,0)</f>
        <v>フレディー・グレンダワー</v>
      </c>
      <c s="26" r="L3">
        <f>large('狙'!T:T,I3)</f>
        <v>39466</v>
      </c>
      <c s="56" r="M3">
        <v>1</v>
      </c>
      <c t="str" s="120" r="N3">
        <f>vlookup($P3,'支'!Z:AG,8,0)</f>
        <v>UR</v>
      </c>
      <c t="str" s="96" r="O3">
        <f>vlookup($P3,'支'!Z:AG,7,0)</f>
        <v>ラリッサ・バリオス </v>
      </c>
      <c s="96" r="P3">
        <f>large('支'!Z:Z,M3)</f>
        <v>38681</v>
      </c>
      <c s="1" r="Q3"/>
      <c s="1" r="R3"/>
      <c s="1" r="S3"/>
      <c s="1" r="T3"/>
      <c s="1" r="U3"/>
      <c s="1" r="V3"/>
      <c s="1" r="W3"/>
      <c s="1" r="X3"/>
      <c s="1" r="Y3"/>
      <c s="1" r="Z3"/>
      <c s="1" r="AA3"/>
      <c s="1" r="AB3"/>
      <c s="1" r="AC3"/>
      <c s="1" r="AD3"/>
      <c s="1" r="AE3"/>
      <c s="1" r="AF3"/>
    </row>
    <row customHeight="1" r="4" ht="7.5">
      <c s="34" r="A4">
        <v>2</v>
      </c>
      <c t="str" s="68" r="B4">
        <f>vlookup(D4,'強'!Y:AE,7,0)</f>
        <v>SR</v>
      </c>
      <c t="str" s="105" r="C4">
        <f>vlookup(D4,'強'!Y:AE,6,0)</f>
        <v>ガウェイン・クルーズ </v>
      </c>
      <c s="105" r="D4">
        <f>large('強'!Y:Y,A4)</f>
        <v>36016</v>
      </c>
      <c s="107" r="E4">
        <v>2</v>
      </c>
      <c t="str" s="22" r="F4">
        <f>vlookup(H4,'重'!T:Z,7,0)</f>
        <v>UR</v>
      </c>
      <c t="str" s="24" r="G4">
        <f>vlookup(H4,'重'!T:Z,6,0)</f>
        <v>JD</v>
      </c>
      <c s="24" r="H4">
        <f>large('重'!T:T,E4)</f>
        <v>39554</v>
      </c>
      <c s="23" r="I4">
        <v>2</v>
      </c>
      <c t="str" s="101" r="J4">
        <f>vlookup(L4,'狙'!T:Z,7,0)</f>
        <v>SR</v>
      </c>
      <c t="str" s="26" r="K4">
        <f>vlookup(L4,'狙'!T:Z,6,0)</f>
        <v>リリア・シェラザード</v>
      </c>
      <c s="26" r="L4">
        <f>large('狙'!T:T,I4)</f>
        <v>35436</v>
      </c>
      <c s="36" r="M4">
        <v>2</v>
      </c>
      <c t="str" s="120" r="N4">
        <f>vlookup($P4,'支'!Z:AG,8,0)</f>
        <v>SR</v>
      </c>
      <c t="str" s="96" r="O4">
        <f>vlookup($P4,'支'!Z:AG,7,0)</f>
        <v>十六夜 朧</v>
      </c>
      <c s="96" r="P4">
        <f>large('支'!Z:Z,M4)</f>
        <v>34877</v>
      </c>
      <c s="1" r="Q4"/>
      <c s="1" r="R4"/>
      <c s="1" r="S4"/>
      <c s="1" r="T4"/>
      <c s="1" r="U4"/>
      <c s="1" r="V4"/>
      <c s="1" r="W4"/>
      <c s="1" r="X4"/>
      <c s="1" r="Y4"/>
      <c s="1" r="Z4"/>
      <c s="1" r="AA4"/>
      <c s="1" r="AB4"/>
      <c s="1" r="AC4"/>
      <c s="1" r="AD4"/>
      <c s="1" r="AE4"/>
      <c s="1" r="AF4"/>
    </row>
    <row customHeight="1" r="5" ht="7.5">
      <c s="34" r="A5">
        <v>3</v>
      </c>
      <c t="str" s="68" r="B5">
        <f>vlookup(D5,'強'!Y:AE,7,0)</f>
        <v>SR</v>
      </c>
      <c t="str" s="105" r="C5">
        <f>vlookup(D5,'強'!Y:AE,6,0)</f>
        <v>ヴェラ</v>
      </c>
      <c s="105" r="D5">
        <f>large('強'!Y:Y,A5)</f>
        <v>35932</v>
      </c>
      <c s="107" r="E5">
        <v>3</v>
      </c>
      <c t="str" s="22" r="F5">
        <f>vlookup(H5,'重'!T:Z,7,0)</f>
        <v>SR</v>
      </c>
      <c t="str" s="24" r="G5">
        <f>vlookup(H5,'重'!T:Z,6,0)</f>
        <v>風早 花音</v>
      </c>
      <c s="24" r="H5">
        <f>large('重'!T:T,E5)</f>
        <v>35585</v>
      </c>
      <c s="23" r="I5">
        <v>3</v>
      </c>
      <c t="str" s="101" r="J5">
        <f>vlookup(L5,'狙'!T:Z,7,0)</f>
        <v>SR</v>
      </c>
      <c t="str" s="26" r="K5">
        <f>vlookup(L5,'狙'!T:Z,6,0)</f>
        <v>ヴェロニカ・ブラッドリー</v>
      </c>
      <c s="26" r="L5">
        <f>large('狙'!T:T,I5)</f>
        <v>35392</v>
      </c>
      <c s="36" r="M5">
        <v>3</v>
      </c>
      <c t="str" s="120" r="N5">
        <f>vlookup($P5,'支'!Z:AG,8,0)</f>
        <v>SR</v>
      </c>
      <c t="str" s="96" r="O5">
        <f>vlookup($P5,'支'!Z:AG,7,0)</f>
        <v>キャサリン・フーバー</v>
      </c>
      <c s="96" r="P5">
        <f>large('支'!Z:Z,M5)</f>
        <v>34863</v>
      </c>
      <c s="1" r="Q5"/>
      <c s="1" r="R5"/>
      <c s="1" r="S5"/>
      <c s="1" r="T5"/>
      <c s="1" r="U5"/>
      <c s="1" r="V5"/>
      <c s="1" r="W5"/>
      <c s="1" r="X5"/>
      <c s="1" r="Y5"/>
      <c s="1" r="Z5"/>
      <c s="1" r="AA5"/>
      <c s="1" r="AB5"/>
      <c s="1" r="AC5"/>
      <c s="1" r="AD5"/>
      <c s="1" r="AE5"/>
      <c s="1" r="AF5"/>
    </row>
    <row customHeight="1" r="6" ht="7.5">
      <c s="80" r="A6">
        <v>4</v>
      </c>
      <c t="str" s="68" r="B6">
        <f>vlookup(D6,'強'!Y:AE,7,0)</f>
        <v>SR</v>
      </c>
      <c t="str" s="105" r="C6">
        <f>vlookup(D6,'強'!Y:AE,6,0)</f>
        <v>イングリット・フローン</v>
      </c>
      <c s="105" r="D6">
        <f>large('強'!Y:Y,A6)</f>
        <v>35408</v>
      </c>
      <c s="52" r="E6">
        <v>4</v>
      </c>
      <c t="str" s="22" r="F6">
        <f>vlookup(H6,'重'!T:Z,7,0)</f>
        <v>SR</v>
      </c>
      <c t="str" s="24" r="G6">
        <f>vlookup(H6,'重'!T:Z,6,0)</f>
        <v>回堂 力丸 </v>
      </c>
      <c s="24" r="H6">
        <f>large('重'!T:T,E6)</f>
        <v>35330</v>
      </c>
      <c s="67" r="I6">
        <v>4</v>
      </c>
      <c t="str" s="101" r="J6">
        <f>vlookup(L6,'狙'!T:Z,7,0)</f>
        <v>SR</v>
      </c>
      <c t="str" s="26" r="K6">
        <f>vlookup(L6,'狙'!T:Z,6,0)</f>
        <v>皇 総司</v>
      </c>
      <c s="26" r="L6">
        <f>large('狙'!T:T,I6)</f>
        <v>34810</v>
      </c>
      <c s="93" r="M6">
        <v>4</v>
      </c>
      <c t="str" s="120" r="N6">
        <f>vlookup($P6,'支'!Z:AG,8,0)</f>
        <v>SR</v>
      </c>
      <c t="str" s="96" r="O6">
        <f>vlookup($P6,'支'!Z:AG,7,0)</f>
        <v>マヌエラ・ペレス</v>
      </c>
      <c s="96" r="P6">
        <f>large('支'!Z:Z,M6)</f>
        <v>34803</v>
      </c>
      <c s="1" r="Q6"/>
      <c s="1" r="R6"/>
      <c s="1" r="S6"/>
      <c s="1" r="T6"/>
      <c s="1" r="U6"/>
      <c s="1" r="V6"/>
      <c s="1" r="W6"/>
      <c s="1" r="X6"/>
      <c s="1" r="Y6"/>
      <c s="1" r="Z6"/>
      <c s="1" r="AA6"/>
      <c s="1" r="AB6"/>
      <c s="1" r="AC6"/>
      <c s="1" r="AD6"/>
      <c s="1" r="AE6"/>
      <c s="1" r="AF6"/>
    </row>
    <row customHeight="1" r="7" ht="7.5">
      <c s="80" r="A7">
        <v>5</v>
      </c>
      <c t="str" s="68" r="B7">
        <f>vlookup(D7,'強'!Y:AE,7,0)</f>
        <v>SR</v>
      </c>
      <c t="str" s="105" r="C7">
        <f>vlookup(D7,'強'!Y:AE,6,0)</f>
        <v>シーザー・クロフォード</v>
      </c>
      <c s="105" r="D7">
        <f>large('強'!Y:Y,A7)</f>
        <v>34392</v>
      </c>
      <c s="52" r="E7">
        <v>5</v>
      </c>
      <c t="str" s="22" r="F7">
        <f>vlookup(H7,'重'!T:Z,7,0)</f>
        <v>SR</v>
      </c>
      <c t="str" s="24" r="G7">
        <f>vlookup(H7,'重'!T:Z,6,0)</f>
        <v>バートランド・ダンバー</v>
      </c>
      <c s="24" r="H7">
        <f>large('重'!T:T,E7)</f>
        <v>34355</v>
      </c>
      <c s="67" r="I7">
        <v>5</v>
      </c>
      <c t="str" s="101" r="J7">
        <f>vlookup(L7,'狙'!T:Z,7,0)</f>
        <v>SR</v>
      </c>
      <c t="str" s="26" r="K7">
        <f>vlookup(L7,'狙'!T:Z,6,0)</f>
        <v>レマイオス・ビート</v>
      </c>
      <c s="26" r="L7">
        <f>large('狙'!T:T,I7)</f>
        <v>33647</v>
      </c>
      <c s="93" r="M7">
        <v>5</v>
      </c>
      <c t="str" s="120" r="N7">
        <f>vlookup($P7,'支'!Z:AG,8,0)</f>
        <v>SR</v>
      </c>
      <c t="str" s="96" r="O7">
        <f>vlookup($P7,'支'!Z:AG,7,0)</f>
        <v>ルビー・ラージャ</v>
      </c>
      <c s="96" r="P7">
        <f>large('支'!Z:Z,M7)</f>
        <v>33850</v>
      </c>
      <c s="1" r="Q7"/>
      <c s="1" r="R7"/>
      <c s="1" r="S7"/>
      <c s="1" r="T7"/>
      <c s="1" r="U7"/>
      <c s="1" r="V7"/>
      <c s="1" r="W7"/>
      <c s="1" r="X7"/>
      <c s="1" r="Y7"/>
      <c s="1" r="Z7"/>
      <c s="1" r="AA7"/>
      <c s="1" r="AB7"/>
      <c s="1" r="AC7"/>
      <c s="1" r="AD7"/>
      <c s="1" r="AE7"/>
      <c s="1" r="AF7"/>
    </row>
    <row customHeight="1" r="8" ht="7.5">
      <c s="80" r="A8">
        <v>6</v>
      </c>
      <c t="str" s="68" r="B8">
        <f>vlookup(D8,'強'!Y:AE,7,0)</f>
        <v>SR</v>
      </c>
      <c t="str" s="105" r="C8">
        <f>vlookup(D8,'強'!Y:AE,6,0)</f>
        <v>リディア・ブライアーズ</v>
      </c>
      <c s="105" r="D8">
        <f>large('強'!Y:Y,A8)</f>
        <v>34159</v>
      </c>
      <c s="52" r="E8">
        <v>6</v>
      </c>
      <c t="str" s="22" r="F8">
        <f>vlookup(H8,'重'!T:Z,7,0)</f>
        <v>SR</v>
      </c>
      <c t="str" s="24" r="G8">
        <f>vlookup(H8,'重'!T:Z,6,0)</f>
        <v>オズワルド・ドレクスラー</v>
      </c>
      <c s="24" r="H8">
        <f>large('重'!T:T,E8)</f>
        <v>33637</v>
      </c>
      <c s="67" r="I8">
        <v>6</v>
      </c>
      <c t="str" s="101" r="J8">
        <f>vlookup(L8,'狙'!T:Z,7,0)</f>
        <v>SR</v>
      </c>
      <c t="str" s="26" r="K8">
        <f>vlookup(L8,'狙'!T:Z,6,0)</f>
        <v>エドガルド・サリバン</v>
      </c>
      <c s="26" r="L8">
        <f>large('狙'!T:T,I8)</f>
        <v>33626</v>
      </c>
      <c s="93" r="M8">
        <v>6</v>
      </c>
      <c t="str" s="120" r="N8">
        <f>vlookup($P8,'支'!Z:AG,8,0)</f>
        <v>SR</v>
      </c>
      <c t="str" s="96" r="O8">
        <f>vlookup($P8,'支'!Z:AG,7,0)</f>
        <v>イーリス・イングベルグ</v>
      </c>
      <c s="96" r="P8">
        <f>large('支'!Z:Z,M8)</f>
        <v>33066</v>
      </c>
      <c s="1" r="Q8"/>
      <c s="1" r="R8"/>
      <c s="1" r="S8"/>
      <c s="1" r="T8"/>
      <c s="1" r="U8"/>
      <c s="1" r="V8"/>
      <c s="1" r="W8"/>
      <c s="1" r="X8"/>
      <c s="1" r="Y8"/>
      <c s="1" r="Z8"/>
      <c s="1" r="AA8"/>
      <c s="1" r="AB8"/>
      <c s="1" r="AC8"/>
      <c s="1" r="AD8"/>
      <c s="1" r="AE8"/>
      <c s="1" r="AF8"/>
    </row>
    <row customHeight="1" r="9" ht="7.5">
      <c s="80" r="A9">
        <v>7</v>
      </c>
      <c t="str" s="68" r="B9">
        <f>vlookup(D9,'強'!Y:AE,7,0)</f>
        <v>SR</v>
      </c>
      <c t="str" s="105" r="C9">
        <f>vlookup(D9,'強'!Y:AE,6,0)</f>
        <v>レティシア・アルダン</v>
      </c>
      <c s="105" r="D9">
        <f>large('強'!Y:Y,A9)</f>
        <v>34112</v>
      </c>
      <c s="52" r="E9">
        <v>7</v>
      </c>
      <c t="str" s="22" r="F9">
        <f>vlookup(H9,'重'!T:Z,7,0)</f>
        <v>SR</v>
      </c>
      <c t="str" s="24" r="G9">
        <f>vlookup(H9,'重'!T:Z,6,0)</f>
        <v>ユリウス</v>
      </c>
      <c s="24" r="H9">
        <f>large('重'!T:T,E9)</f>
        <v>33541</v>
      </c>
      <c s="67" r="I9">
        <v>7</v>
      </c>
      <c t="str" s="101" r="J9">
        <f>vlookup(L9,'狙'!T:Z,7,0)</f>
        <v>SR</v>
      </c>
      <c t="str" s="26" r="K9">
        <f>vlookup(L9,'狙'!T:Z,6,0)</f>
        <v>綾小路 サチ </v>
      </c>
      <c s="26" r="L9">
        <f>large('狙'!T:T,I9)</f>
        <v>33519</v>
      </c>
      <c s="93" r="M9">
        <v>7</v>
      </c>
      <c t="str" s="120" r="N9">
        <f>vlookup($P9,'支'!Z:AG,8,0)</f>
        <v>SR</v>
      </c>
      <c t="str" s="96" r="O9">
        <f>vlookup($P9,'支'!Z:AG,7,0)</f>
        <v>ブラウ・グラキエス </v>
      </c>
      <c s="96" r="P9">
        <f>large('支'!Z:Z,M9)</f>
        <v>32851</v>
      </c>
      <c s="1" r="Q9"/>
      <c s="1" r="R9"/>
      <c s="1" r="S9"/>
      <c s="1" r="T9"/>
      <c s="1" r="U9"/>
      <c s="1" r="V9"/>
      <c s="1" r="W9"/>
      <c s="1" r="X9"/>
      <c s="1" r="Y9"/>
      <c s="1" r="Z9"/>
      <c s="1" r="AA9"/>
      <c s="1" r="AB9"/>
      <c s="1" r="AC9"/>
      <c s="1" r="AD9"/>
      <c s="1" r="AE9"/>
      <c s="1" r="AF9"/>
    </row>
    <row customHeight="1" r="10" ht="7.5">
      <c s="80" r="A10">
        <v>8</v>
      </c>
      <c t="str" s="68" r="B10">
        <f>vlookup(D10,'強'!Y:AE,7,0)</f>
        <v>SR</v>
      </c>
      <c t="str" s="105" r="C10">
        <f>vlookup(D10,'強'!Y:AE,6,0)</f>
        <v>アレクセイ・ベレゾフスキ</v>
      </c>
      <c s="105" r="D10">
        <f>large('強'!Y:Y,A10)</f>
        <v>34003</v>
      </c>
      <c s="52" r="E10">
        <v>8</v>
      </c>
      <c t="str" s="22" r="F10">
        <f>vlookup(H10,'重'!T:Z,7,0)</f>
        <v>SR</v>
      </c>
      <c t="str" s="24" r="G10">
        <f>vlookup(H10,'重'!T:Z,6,0)</f>
        <v>オマー・ハエック </v>
      </c>
      <c s="24" r="H10">
        <f>large('重'!T:T,E10)</f>
        <v>33536</v>
      </c>
      <c s="67" r="I10">
        <v>8</v>
      </c>
      <c t="str" s="101" r="J10">
        <f>vlookup(L10,'狙'!T:Z,7,0)</f>
        <v>SR</v>
      </c>
      <c t="str" s="26" r="K10">
        <f>vlookup(L10,'狙'!T:Z,6,0)</f>
        <v>ジャン・シーチー</v>
      </c>
      <c s="26" r="L10">
        <f>large('狙'!T:T,I10)</f>
        <v>33315</v>
      </c>
      <c s="93" r="M10">
        <v>8</v>
      </c>
      <c t="str" s="120" r="N10">
        <f>vlookup($P10,'支'!Z:AG,8,0)</f>
        <v>SR</v>
      </c>
      <c t="str" s="96" r="O10">
        <f>vlookup($P10,'支'!Z:AG,7,0)</f>
        <v>神楽坂 楓</v>
      </c>
      <c s="96" r="P10">
        <f>large('支'!Z:Z,M10)</f>
        <v>30232</v>
      </c>
      <c s="1" r="Q10"/>
      <c s="1" r="R10"/>
      <c s="1" r="S10"/>
      <c s="1" r="T10"/>
      <c s="1" r="U10"/>
      <c s="1" r="V10"/>
      <c s="1" r="W10"/>
      <c s="1" r="X10"/>
      <c s="1" r="Y10"/>
      <c s="1" r="Z10"/>
      <c s="1" r="AA10"/>
      <c s="1" r="AB10"/>
      <c s="1" r="AC10"/>
      <c s="1" r="AD10"/>
      <c s="1" r="AE10"/>
      <c s="1" r="AF10"/>
    </row>
    <row customHeight="1" r="11" ht="7.5">
      <c s="80" r="A11">
        <v>9</v>
      </c>
      <c t="str" s="68" r="B11">
        <f>vlookup(D11,'強'!Y:AE,7,0)</f>
        <v>SR</v>
      </c>
      <c t="str" s="105" r="C11">
        <f>vlookup(D11,'強'!Y:AE,6,0)</f>
        <v>バーンズ・ウルフ</v>
      </c>
      <c s="105" r="D11">
        <f>large('強'!Y:Y,A11)</f>
        <v>33949</v>
      </c>
      <c s="52" r="E11">
        <v>9</v>
      </c>
      <c t="str" s="22" r="F11">
        <f>vlookup(H11,'重'!T:Z,7,0)</f>
        <v>SR</v>
      </c>
      <c t="str" s="24" r="G11">
        <f>vlookup(H11,'重'!T:Z,6,0)</f>
        <v>チアゴ・ヒベイロ</v>
      </c>
      <c s="24" r="H11">
        <f>large('重'!T:T,E11)</f>
        <v>33438</v>
      </c>
      <c s="67" r="I11">
        <v>9</v>
      </c>
      <c t="str" s="101" r="J11">
        <f>vlookup(L11,'狙'!T:Z,7,0)</f>
        <v>SR</v>
      </c>
      <c t="str" s="26" r="K11">
        <f>vlookup(L11,'狙'!T:Z,6,0)</f>
        <v>テリー・バーネット</v>
      </c>
      <c s="26" r="L11">
        <f>large('狙'!T:T,I11)</f>
        <v>33290</v>
      </c>
      <c s="93" r="M11">
        <v>9</v>
      </c>
      <c t="str" s="120" r="N11">
        <f>vlookup($P11,'支'!Z:AG,8,0)</f>
        <v>SR</v>
      </c>
      <c t="str" s="96" r="O11">
        <f>vlookup($P11,'支'!Z:AG,7,0)</f>
        <v>エリス・コルディア</v>
      </c>
      <c s="96" r="P11">
        <f>large('支'!Z:Z,M11)</f>
        <v>30115</v>
      </c>
      <c s="1" r="Q11"/>
      <c s="1" r="R11"/>
      <c s="1" r="S11"/>
      <c s="1" r="T11"/>
      <c s="1" r="U11"/>
      <c s="1" r="V11"/>
      <c s="1" r="W11"/>
      <c s="1" r="X11"/>
      <c s="1" r="Y11"/>
      <c s="1" r="Z11"/>
      <c s="1" r="AA11"/>
      <c s="1" r="AB11"/>
      <c s="1" r="AC11"/>
      <c s="1" r="AD11"/>
      <c s="1" r="AE11"/>
      <c s="1" r="AF11"/>
    </row>
    <row customHeight="1" r="12" ht="7.5">
      <c s="80" r="A12">
        <v>10</v>
      </c>
      <c t="str" s="68" r="B12">
        <f>vlookup(D12,'強'!Y:AE,7,0)</f>
        <v>SR</v>
      </c>
      <c t="str" s="105" r="C12">
        <f>vlookup(D12,'強'!Y:AE,6,0)</f>
        <v>ジェシー・スミス</v>
      </c>
      <c s="105" r="D12">
        <f>large('強'!Y:Y,A12)</f>
        <v>33900</v>
      </c>
      <c s="52" r="E12">
        <v>10</v>
      </c>
      <c t="str" s="22" r="F12">
        <f>vlookup(H12,'重'!T:Z,7,0)</f>
        <v>SR</v>
      </c>
      <c t="str" s="24" r="G12">
        <f>vlookup(H12,'重'!T:Z,6,0)</f>
        <v>ソフィア・西条・テイラー</v>
      </c>
      <c s="24" r="H12">
        <f>large('重'!T:T,E12)</f>
        <v>33335</v>
      </c>
      <c s="67" r="I12">
        <v>10</v>
      </c>
      <c t="str" s="101" r="J12">
        <f>vlookup(L12,'狙'!T:Z,7,0)</f>
        <v>SR</v>
      </c>
      <c t="str" s="26" r="K12">
        <f>vlookup(L12,'狙'!T:Z,6,0)</f>
        <v>八雲　麻耶</v>
      </c>
      <c s="26" r="L12">
        <f>large('狙'!T:T,I12)</f>
        <v>30723</v>
      </c>
      <c s="93" r="M12">
        <v>10</v>
      </c>
      <c t="str" s="120" r="N12">
        <f>vlookup($P12,'支'!Z:AG,8,0)</f>
        <v>SR</v>
      </c>
      <c t="str" s="96" r="O12">
        <f>vlookup($P12,'支'!Z:AG,7,0)</f>
        <v>ビヨンド・ウォーカー</v>
      </c>
      <c s="96" r="P12">
        <f>large('支'!Z:Z,M12)</f>
        <v>29820</v>
      </c>
      <c s="1" r="Q12"/>
      <c s="1" r="R12"/>
      <c s="1" r="S12"/>
      <c s="1" r="T12"/>
      <c s="1" r="U12"/>
      <c s="1" r="V12"/>
      <c s="1" r="W12"/>
      <c s="1" r="X12"/>
      <c s="1" r="Y12"/>
      <c s="1" r="Z12"/>
      <c s="1" r="AA12"/>
      <c s="1" r="AB12"/>
      <c s="1" r="AC12"/>
      <c s="1" r="AD12"/>
      <c s="1" r="AE12"/>
      <c s="1" r="AF12"/>
    </row>
    <row customHeight="1" r="13" ht="7.5">
      <c t="s" s="13" r="A13">
        <v>812</v>
      </c>
      <c s="13" r="B13"/>
      <c s="13" r="C13"/>
      <c s="13" r="D13"/>
      <c s="13" r="E13"/>
      <c s="13" r="F13"/>
      <c s="13" r="G13"/>
      <c s="13" r="H13"/>
      <c s="13" r="I13"/>
      <c s="13" r="J13"/>
      <c s="13" r="K13"/>
      <c s="13" r="L13"/>
      <c s="13" r="M13"/>
      <c s="13" r="N13"/>
      <c s="13" r="O13"/>
      <c s="13" r="P13"/>
      <c s="1" r="Q13"/>
      <c s="1" r="R13"/>
      <c s="1" r="S13"/>
      <c s="1" r="T13"/>
      <c s="1" r="U13"/>
      <c s="1" r="V13"/>
      <c s="1" r="W13"/>
      <c s="1" r="X13"/>
      <c s="1" r="Y13"/>
      <c s="1" r="Z13"/>
      <c s="1" r="AA13"/>
      <c s="1" r="AB13"/>
      <c s="1" r="AC13"/>
      <c s="1" r="AD13"/>
      <c s="1" r="AE13"/>
      <c s="1" r="AF13"/>
    </row>
    <row customHeight="1" r="14" ht="7.5">
      <c s="115" r="A14">
        <v>1</v>
      </c>
      <c t="str" s="68" r="B14">
        <f>vlookup(D14,'強'!S:AE,13,0)</f>
        <v>UR</v>
      </c>
      <c t="str" s="105" r="C14">
        <f>vlookup(D14,'強'!S:AE,12,0)</f>
        <v>伊邪那美</v>
      </c>
      <c s="105" r="D14">
        <f>large('強'!S:S,A14)</f>
        <v>12849</v>
      </c>
      <c s="77" r="E14">
        <v>1</v>
      </c>
      <c t="str" s="22" r="F14">
        <f>vlookup(H14,'重'!N:Z,13,0)</f>
        <v>UR</v>
      </c>
      <c t="str" s="24" r="G14">
        <f>vlookup(H14,'重'!N:Z,12,0)</f>
        <v>JD</v>
      </c>
      <c s="24" r="H14">
        <f>large('重'!N:N,E14)</f>
        <v>15044</v>
      </c>
      <c s="94" r="I14">
        <v>1</v>
      </c>
      <c t="str" s="101" r="J14">
        <f>vlookup(L14,'狙'!N:Z,13,0)</f>
        <v>UR</v>
      </c>
      <c t="str" s="26" r="K14">
        <f>vlookup(L14,'狙'!N:Z,12,0)</f>
        <v>フレディー・グレンダワー</v>
      </c>
      <c s="26" r="L14">
        <f>large('狙'!N:N,I14)</f>
        <v>14257</v>
      </c>
      <c s="56" r="M14">
        <v>1</v>
      </c>
      <c t="str" s="120" r="N14">
        <f>vlookup($P14,'支'!T:AG,14,0)</f>
        <v>UR</v>
      </c>
      <c t="str" s="96" r="O14">
        <f>vlookup($P14,'支'!T:AG,13,0)</f>
        <v>ラリッサ・バリオス </v>
      </c>
      <c s="96" r="P14">
        <f>large('支'!T:T,M14)</f>
        <v>13246</v>
      </c>
      <c s="1" r="Q14"/>
      <c s="1" r="R14"/>
      <c s="1" r="S14"/>
      <c s="1" r="T14"/>
      <c s="1" r="U14"/>
      <c s="1" r="V14"/>
      <c s="1" r="W14"/>
      <c s="1" r="X14"/>
      <c s="1" r="Y14"/>
      <c s="1" r="Z14"/>
      <c s="1" r="AA14"/>
      <c s="1" r="AB14"/>
      <c s="1" r="AC14"/>
      <c s="1" r="AD14"/>
      <c s="1" r="AE14"/>
      <c s="1" r="AF14"/>
    </row>
    <row customHeight="1" r="15" ht="7.5">
      <c s="34" r="A15">
        <v>2</v>
      </c>
      <c t="str" s="68" r="B15">
        <f>vlookup(D15,'強'!S:AE,13,0)</f>
        <v>SR</v>
      </c>
      <c t="str" s="105" r="C15">
        <f>vlookup(D15,'強'!S:AE,12,0)</f>
        <v>イングリット・フローン</v>
      </c>
      <c s="105" r="D15">
        <f>large('強'!S:S,A15)</f>
        <v>11990</v>
      </c>
      <c s="107" r="E15">
        <v>2</v>
      </c>
      <c t="str" s="22" r="F15">
        <f>vlookup(H15,'重'!N:Z,13,0)</f>
        <v>UR</v>
      </c>
      <c t="str" s="24" r="G15">
        <f>vlookup(H15,'重'!N:Z,12,0)</f>
        <v>ヘルガ・ロットナー</v>
      </c>
      <c s="24" r="H15">
        <f>large('重'!N:N,E15)</f>
        <v>14956</v>
      </c>
      <c s="23" r="I15">
        <v>2</v>
      </c>
      <c t="str" s="101" r="J15">
        <f>vlookup(L15,'狙'!N:Z,13,0)</f>
        <v>SR</v>
      </c>
      <c t="str" s="26" r="K15">
        <f>vlookup(L15,'狙'!N:Z,12,0)</f>
        <v>皇 総司</v>
      </c>
      <c s="26" r="L15">
        <f>large('狙'!N:N,I15)</f>
        <v>13792</v>
      </c>
      <c s="36" r="M15">
        <v>2</v>
      </c>
      <c t="str" s="120" r="N15">
        <f>vlookup($P15,'支'!T:AG,14,0)</f>
        <v>SR</v>
      </c>
      <c t="str" s="96" r="O15">
        <f>vlookup($P15,'支'!T:AG,13,0)</f>
        <v>キャサリン・フーバー</v>
      </c>
      <c s="96" r="P15">
        <f>large('支'!T:T,M15)</f>
        <v>11691</v>
      </c>
      <c s="1" r="Q15"/>
      <c s="1" r="R15"/>
      <c s="1" r="S15"/>
      <c s="1" r="T15"/>
      <c s="1" r="U15"/>
      <c s="1" r="V15"/>
      <c s="1" r="W15"/>
      <c s="1" r="X15"/>
      <c s="1" r="Y15"/>
      <c s="1" r="Z15"/>
      <c s="1" r="AA15"/>
      <c s="1" r="AB15"/>
      <c s="1" r="AC15"/>
      <c s="1" r="AD15"/>
      <c s="1" r="AE15"/>
      <c s="1" r="AF15"/>
    </row>
    <row customHeight="1" r="16" ht="7.5">
      <c s="34" r="A16">
        <v>3</v>
      </c>
      <c t="str" s="68" r="B16">
        <f>vlookup(D16,'強'!S:AE,13,0)</f>
        <v>SR</v>
      </c>
      <c t="str" s="105" r="C16">
        <f>vlookup(D16,'強'!S:AE,12,0)</f>
        <v>ガウェイン・クルーズ </v>
      </c>
      <c s="105" r="D16">
        <f>large('強'!S:S,A16)</f>
        <v>11475</v>
      </c>
      <c s="107" r="E16">
        <v>3</v>
      </c>
      <c t="str" s="22" r="F16">
        <f>vlookup(H16,'重'!N:Z,13,0)</f>
        <v>SR</v>
      </c>
      <c t="str" s="24" r="G16">
        <f>vlookup(H16,'重'!N:Z,12,0)</f>
        <v>風早 花音</v>
      </c>
      <c s="24" r="H16">
        <f>large('重'!N:N,E16)</f>
        <v>13414</v>
      </c>
      <c s="23" r="I16">
        <v>3</v>
      </c>
      <c t="str" s="101" r="J16">
        <f>vlookup(L16,'狙'!N:Z,13,0)</f>
        <v>SR</v>
      </c>
      <c t="str" s="26" r="K16">
        <f>vlookup(L16,'狙'!N:Z,12,0)</f>
        <v>ヴェロニカ・ブラッドリー</v>
      </c>
      <c s="26" r="L16">
        <f>large('狙'!N:N,I16)</f>
        <v>13245</v>
      </c>
      <c s="36" r="M16">
        <v>3</v>
      </c>
      <c t="str" s="120" r="N16">
        <f>vlookup($P16,'支'!T:AG,14,0)</f>
        <v>SR</v>
      </c>
      <c t="str" s="96" r="O16">
        <f>vlookup($P16,'支'!T:AG,13,0)</f>
        <v>マヌエラ・ペレス</v>
      </c>
      <c s="96" r="P16">
        <f>large('支'!T:T,M16)</f>
        <v>11602</v>
      </c>
      <c s="1" r="Q16"/>
      <c s="1" r="R16"/>
      <c s="1" r="S16"/>
      <c s="1" r="T16"/>
      <c s="1" r="U16"/>
      <c s="1" r="V16"/>
      <c s="1" r="W16"/>
      <c s="1" r="X16"/>
      <c s="1" r="Y16"/>
      <c s="1" r="Z16"/>
      <c s="1" r="AA16"/>
      <c s="1" r="AB16"/>
      <c s="1" r="AC16"/>
      <c s="1" r="AD16"/>
      <c s="1" r="AE16"/>
      <c s="1" r="AF16"/>
    </row>
    <row customHeight="1" r="17" ht="7.5">
      <c s="80" r="A17">
        <v>4</v>
      </c>
      <c t="str" s="68" r="B17">
        <f>vlookup(D17,'強'!S:AE,13,0)</f>
        <v>SR</v>
      </c>
      <c t="str" s="105" r="C17">
        <f>vlookup(D17,'強'!S:AE,12,0)</f>
        <v>ヴェラ</v>
      </c>
      <c s="105" r="D17">
        <f>large('強'!S:S,A17)</f>
        <v>11412</v>
      </c>
      <c s="52" r="E17">
        <v>4</v>
      </c>
      <c t="str" s="22" r="F17">
        <f>vlookup(H17,'重'!N:Z,13,0)</f>
        <v>SR</v>
      </c>
      <c t="str" s="24" r="G17">
        <f>vlookup(H17,'重'!N:Z,12,0)</f>
        <v>回堂 力丸 </v>
      </c>
      <c s="24" r="H17">
        <f>large('重'!N:N,E17)</f>
        <v>13121</v>
      </c>
      <c s="67" r="I17">
        <v>4</v>
      </c>
      <c t="str" s="101" r="J17">
        <f>vlookup(L17,'狙'!N:Z,13,0)</f>
        <v>SR</v>
      </c>
      <c t="str" s="26" r="K17">
        <f>vlookup(L17,'狙'!N:Z,12,0)</f>
        <v>リリア・シェラザード</v>
      </c>
      <c s="26" r="L17">
        <f>large('狙'!N:N,I17)</f>
        <v>12847</v>
      </c>
      <c s="93" r="M17">
        <v>4</v>
      </c>
      <c t="str" s="120" r="N17">
        <f>vlookup($P17,'支'!T:AG,14,0)</f>
        <v>SR</v>
      </c>
      <c t="str" s="96" r="O17">
        <f>vlookup($P17,'支'!T:AG,13,0)</f>
        <v>十六夜 朧</v>
      </c>
      <c s="96" r="P17">
        <f>large('支'!T:T,M17)</f>
        <v>11545</v>
      </c>
      <c s="1" r="Q17"/>
      <c s="1" r="R17"/>
      <c s="1" r="S17"/>
      <c s="1" r="T17"/>
      <c s="1" r="U17"/>
      <c s="1" r="V17"/>
      <c s="1" r="W17"/>
      <c s="1" r="X17"/>
      <c s="1" r="Y17"/>
      <c s="1" r="Z17"/>
      <c s="1" r="AA17"/>
      <c s="1" r="AB17"/>
      <c s="1" r="AC17"/>
      <c s="1" r="AD17"/>
      <c s="1" r="AE17"/>
      <c s="1" r="AF17"/>
    </row>
    <row customHeight="1" r="18" ht="7.5">
      <c s="80" r="A18">
        <v>5</v>
      </c>
      <c t="str" s="68" r="B18">
        <f>vlookup(D18,'強'!S:AE,13,0)</f>
        <v>SR</v>
      </c>
      <c t="str" s="105" r="C18">
        <f>vlookup(D18,'強'!S:AE,12,0)</f>
        <v>シーザー・クロフォード</v>
      </c>
      <c s="105" r="D18">
        <f>large('強'!S:S,A18)</f>
        <v>11205</v>
      </c>
      <c s="52" r="E18">
        <v>5</v>
      </c>
      <c t="str" s="22" r="F18">
        <f>vlookup(H18,'重'!N:Z,13,0)</f>
        <v>SR</v>
      </c>
      <c t="str" s="24" r="G18">
        <f>vlookup(H18,'重'!N:Z,12,0)</f>
        <v>チアゴ・ヒベイロ</v>
      </c>
      <c s="24" r="H18">
        <f>large('重'!N:N,E18)</f>
        <v>12816</v>
      </c>
      <c s="67" r="I18">
        <v>5</v>
      </c>
      <c t="str" s="101" r="J18">
        <f>vlookup(L18,'狙'!N:Z,13,0)</f>
        <v>SR</v>
      </c>
      <c t="str" s="26" r="K18">
        <f>vlookup(L18,'狙'!N:Z,12,0)</f>
        <v>レマイオス・ビート</v>
      </c>
      <c s="26" r="L18">
        <f>large('狙'!N:N,I18)</f>
        <v>12368</v>
      </c>
      <c s="93" r="M18">
        <v>5</v>
      </c>
      <c t="str" s="120" r="N18">
        <f>vlookup($P18,'支'!T:AG,14,0)</f>
        <v>SR</v>
      </c>
      <c t="str" s="96" r="O18">
        <f>vlookup($P18,'支'!T:AG,13,0)</f>
        <v>イーリス・イングベルグ</v>
      </c>
      <c s="96" r="P18">
        <f>large('支'!T:T,M18)</f>
        <v>11014</v>
      </c>
      <c s="1" r="Q18"/>
      <c s="1" r="R18"/>
      <c s="1" r="S18"/>
      <c s="1" r="T18"/>
      <c s="1" r="U18"/>
      <c s="1" r="V18"/>
      <c s="1" r="W18"/>
      <c s="1" r="X18"/>
      <c s="1" r="Y18"/>
      <c s="1" r="Z18"/>
      <c s="1" r="AA18"/>
      <c s="1" r="AB18"/>
      <c s="1" r="AC18"/>
      <c s="1" r="AD18"/>
      <c s="1" r="AE18"/>
      <c s="1" r="AF18"/>
    </row>
    <row customHeight="1" r="19" ht="7.5">
      <c s="80" r="A19">
        <v>6</v>
      </c>
      <c t="str" s="68" r="B19">
        <f>vlookup(D19,'強'!S:AE,13,0)</f>
        <v>SR</v>
      </c>
      <c t="str" s="105" r="C19">
        <f>vlookup(D19,'強'!S:AE,12,0)</f>
        <v>レティシア・アルダン</v>
      </c>
      <c s="105" r="D19">
        <f>large('強'!S:S,A19)</f>
        <v>11028</v>
      </c>
      <c s="52" r="E19">
        <v>6</v>
      </c>
      <c t="str" s="22" r="F19">
        <f>vlookup(H19,'重'!N:Z,13,0)</f>
        <v>SR</v>
      </c>
      <c t="str" s="24" r="G19">
        <f>vlookup(H19,'重'!N:Z,12,0)</f>
        <v>オマー・ハエック </v>
      </c>
      <c s="24" r="H19">
        <f>large('重'!N:N,E19)</f>
        <v>12688</v>
      </c>
      <c s="67" r="I19">
        <v>6</v>
      </c>
      <c t="str" s="101" r="J19">
        <f>vlookup(L19,'狙'!N:Z,13,0)</f>
        <v>SR</v>
      </c>
      <c t="str" s="26" r="K19">
        <f>vlookup(L19,'狙'!N:Z,12,0)</f>
        <v>綾小路 サチ </v>
      </c>
      <c s="26" r="L19">
        <f>large('狙'!N:N,I19)</f>
        <v>12237</v>
      </c>
      <c s="93" r="M19">
        <v>6</v>
      </c>
      <c t="str" s="120" r="N19">
        <f>vlookup($P19,'支'!T:AG,14,0)</f>
        <v>SR</v>
      </c>
      <c t="str" s="96" r="O19">
        <f>vlookup($P19,'支'!T:AG,13,0)</f>
        <v>ブラウ・グラキエス </v>
      </c>
      <c s="96" r="P19">
        <f>large('支'!T:T,M19)</f>
        <v>10474</v>
      </c>
      <c s="1" r="Q19"/>
      <c s="1" r="R19"/>
      <c s="1" r="S19"/>
      <c s="1" r="T19"/>
      <c s="1" r="U19"/>
      <c s="1" r="V19"/>
      <c s="1" r="W19"/>
      <c s="1" r="X19"/>
      <c s="1" r="Y19"/>
      <c s="1" r="Z19"/>
      <c s="1" r="AA19"/>
      <c s="1" r="AB19"/>
      <c s="1" r="AC19"/>
      <c s="1" r="AD19"/>
      <c s="1" r="AE19"/>
      <c s="1" r="AF19"/>
    </row>
    <row customHeight="1" r="20" ht="7.5">
      <c s="80" r="A20">
        <v>7</v>
      </c>
      <c t="str" s="68" r="B20">
        <f>vlookup(D20,'強'!S:AE,13,0)</f>
        <v>SR</v>
      </c>
      <c t="str" s="105" r="C20">
        <f>vlookup(D20,'強'!S:AE,12,0)</f>
        <v>リディア・ブライアーズ</v>
      </c>
      <c s="105" r="D20">
        <f>large('強'!S:S,A20)</f>
        <v>10987</v>
      </c>
      <c s="52" r="E20">
        <v>7</v>
      </c>
      <c t="str" s="22" r="F20">
        <f>vlookup(H20,'重'!N:Z,13,0)</f>
        <v>SR</v>
      </c>
      <c t="str" s="24" r="G20">
        <f>vlookup(H20,'重'!N:Z,12,0)</f>
        <v>オズワルド・ドレクスラー</v>
      </c>
      <c s="24" r="H20">
        <f>large('重'!N:N,E20)</f>
        <v>12559</v>
      </c>
      <c s="67" r="I20">
        <v>7</v>
      </c>
      <c t="str" s="101" r="J20">
        <f>vlookup(L20,'狙'!N:Z,13,0)</f>
        <v>SR</v>
      </c>
      <c t="str" s="26" r="K20">
        <f>vlookup(L20,'狙'!N:Z,12,0)</f>
        <v>ジャン・シーチー</v>
      </c>
      <c s="26" r="L20">
        <f>large('狙'!N:N,I20)</f>
        <v>12035</v>
      </c>
      <c s="93" r="M20">
        <v>7</v>
      </c>
      <c t="str" s="120" r="N20">
        <f>vlookup($P20,'支'!T:AG,14,0)</f>
        <v>SR</v>
      </c>
      <c t="str" s="96" r="O20">
        <f>vlookup($P20,'支'!T:AG,13,0)</f>
        <v>神楽坂 楓</v>
      </c>
      <c s="96" r="P20">
        <f>large('支'!T:T,M20)</f>
        <v>10281</v>
      </c>
      <c s="1" r="Q20"/>
      <c s="1" r="R20"/>
      <c s="1" r="S20"/>
      <c s="1" r="T20"/>
      <c s="1" r="U20"/>
      <c s="1" r="V20"/>
      <c s="1" r="W20"/>
      <c s="1" r="X20"/>
      <c s="1" r="Y20"/>
      <c s="1" r="Z20"/>
      <c s="1" r="AA20"/>
      <c s="1" r="AB20"/>
      <c s="1" r="AC20"/>
      <c s="1" r="AD20"/>
      <c s="1" r="AE20"/>
      <c s="1" r="AF20"/>
    </row>
    <row customHeight="1" r="21" ht="7.5">
      <c s="80" r="A21">
        <v>8</v>
      </c>
      <c t="str" s="68" r="B21">
        <f>vlookup(D21,'強'!S:AE,13,0)</f>
        <v>SR</v>
      </c>
      <c t="str" s="105" r="C21">
        <f>vlookup(D21,'強'!S:AE,12,0)</f>
        <v>バーンズ・ウルフ</v>
      </c>
      <c s="105" r="D21">
        <f>large('強'!S:S,A21)</f>
        <v>10908</v>
      </c>
      <c s="52" r="E21">
        <v>8</v>
      </c>
      <c t="str" s="22" r="F21">
        <f>vlookup(H21,'重'!N:Z,13,0)</f>
        <v>SR</v>
      </c>
      <c t="str" s="24" r="G21">
        <f>vlookup(H21,'重'!N:Z,12,0)</f>
        <v>ユリウス</v>
      </c>
      <c s="24" r="H21">
        <f>large('重'!N:N,E21)</f>
        <v>12506</v>
      </c>
      <c s="67" r="I21">
        <v>8</v>
      </c>
      <c t="str" s="101" r="J21">
        <f>vlookup(L21,'狙'!N:Z,13,0)</f>
        <v>SR</v>
      </c>
      <c t="str" s="26" r="K21">
        <f>vlookup(L21,'狙'!N:Z,12,0)</f>
        <v>エドガルド・サリバン</v>
      </c>
      <c s="26" r="L21">
        <f>large('狙'!N:N,I21)</f>
        <v>11855</v>
      </c>
      <c s="93" r="M21">
        <v>8</v>
      </c>
      <c t="str" s="120" r="N21">
        <f>vlookup($P21,'支'!T:AG,14,0)</f>
        <v>SR</v>
      </c>
      <c t="str" s="96" r="O21">
        <f>vlookup($P21,'支'!T:AG,13,0)</f>
        <v>方ヶ部 くらら</v>
      </c>
      <c s="96" r="P21">
        <f>large('支'!T:T,M21)</f>
        <v>10151</v>
      </c>
      <c s="1" r="Q21"/>
      <c s="1" r="R21"/>
      <c s="1" r="S21"/>
      <c s="1" r="T21"/>
      <c s="1" r="U21"/>
      <c s="1" r="V21"/>
      <c s="1" r="W21"/>
      <c s="1" r="X21"/>
      <c s="1" r="Y21"/>
      <c s="1" r="Z21"/>
      <c s="1" r="AA21"/>
      <c s="1" r="AB21"/>
      <c s="1" r="AC21"/>
      <c s="1" r="AD21"/>
      <c s="1" r="AE21"/>
      <c s="1" r="AF21"/>
    </row>
    <row customHeight="1" r="22" ht="7.5">
      <c s="80" r="A22">
        <v>9</v>
      </c>
      <c t="str" s="68" r="B22">
        <f>vlookup(D22,'強'!S:AE,13,0)</f>
        <v>SR</v>
      </c>
      <c t="str" s="105" r="C22">
        <f>vlookup(D22,'強'!S:AE,12,0)</f>
        <v>アレクセイ・ベレゾフスキ</v>
      </c>
      <c s="105" r="D22">
        <f>large('強'!S:S,A22)</f>
        <v>10869</v>
      </c>
      <c s="52" r="E22">
        <v>9</v>
      </c>
      <c t="str" s="22" r="F22">
        <f>vlookup(H22,'重'!N:Z,13,0)</f>
        <v>SR</v>
      </c>
      <c t="str" s="24" r="G22">
        <f>vlookup(H22,'重'!N:Z,12,0)</f>
        <v>ソフィア・西条・テイラー</v>
      </c>
      <c s="24" r="H22">
        <f>large('重'!N:N,E22)</f>
        <v>12297</v>
      </c>
      <c s="67" r="I22">
        <v>9</v>
      </c>
      <c t="str" s="101" r="J22">
        <f>vlookup(L22,'狙'!N:Z,13,0)</f>
        <v>SR</v>
      </c>
      <c t="str" s="26" r="K22">
        <f>vlookup(L22,'狙'!N:Z,12,0)</f>
        <v>テリー・バーネット</v>
      </c>
      <c s="26" r="L22">
        <f>large('狙'!N:N,I22)</f>
        <v>11537</v>
      </c>
      <c s="93" r="M22">
        <v>9</v>
      </c>
      <c t="str" s="120" r="N22">
        <f>vlookup($P22,'支'!T:AG,14,0)</f>
        <v>SR</v>
      </c>
      <c t="str" s="96" r="O22">
        <f>vlookup($P22,'支'!T:AG,13,0)</f>
        <v>ルビー・ラージャ</v>
      </c>
      <c s="96" r="P22">
        <f>large('支'!T:T,M22)</f>
        <v>10118</v>
      </c>
      <c s="1" r="Q22"/>
      <c s="1" r="R22"/>
      <c s="1" r="S22"/>
      <c s="1" r="T22"/>
      <c s="1" r="U22"/>
      <c s="1" r="V22"/>
      <c s="1" r="W22"/>
      <c s="1" r="X22"/>
      <c s="1" r="Y22"/>
      <c s="1" r="Z22"/>
      <c s="1" r="AA22"/>
      <c s="1" r="AB22"/>
      <c s="1" r="AC22"/>
      <c s="1" r="AD22"/>
      <c s="1" r="AE22"/>
      <c s="1" r="AF22"/>
    </row>
    <row customHeight="1" r="23" ht="7.5">
      <c s="80" r="A23">
        <v>10</v>
      </c>
      <c t="str" s="68" r="B23">
        <f>vlookup(D23,'強'!S:AE,13,0)</f>
        <v>SR</v>
      </c>
      <c t="str" s="105" r="C23">
        <f>vlookup(D23,'強'!S:AE,12,0)</f>
        <v>ジェシー・スミス</v>
      </c>
      <c s="105" r="D23">
        <f>large('強'!S:S,A23)</f>
        <v>10847</v>
      </c>
      <c s="52" r="E23">
        <v>10</v>
      </c>
      <c t="str" s="22" r="F23">
        <f>vlookup(H23,'重'!N:Z,13,0)</f>
        <v>SR</v>
      </c>
      <c t="str" s="24" r="G23">
        <f>vlookup(H23,'重'!N:Z,12,0)</f>
        <v>バートランド・ダンバー</v>
      </c>
      <c s="24" r="H23">
        <f>large('重'!N:N,E23)</f>
        <v>11489</v>
      </c>
      <c s="67" r="I23">
        <v>10</v>
      </c>
      <c t="str" s="101" r="J23">
        <f>vlookup(L23,'狙'!N:Z,13,0)</f>
        <v>SR</v>
      </c>
      <c t="str" s="26" r="K23">
        <f>vlookup(L23,'狙'!N:Z,12,0)</f>
        <v>八雲　麻耶</v>
      </c>
      <c s="26" r="L23">
        <f>large('狙'!N:N,I23)</f>
        <v>11408</v>
      </c>
      <c s="93" r="M23">
        <v>10</v>
      </c>
      <c t="str" s="120" r="N23">
        <f>vlookup($P23,'支'!T:AG,14,0)</f>
        <v>SR</v>
      </c>
      <c t="str" s="96" r="O23">
        <f>vlookup($P23,'支'!T:AG,13,0)</f>
        <v>クレイズ・ロッシ</v>
      </c>
      <c s="96" r="P23">
        <f>large('支'!T:T,M23)</f>
        <v>9998</v>
      </c>
      <c s="1" r="Q23"/>
      <c s="1" r="R23"/>
      <c s="1" r="S23"/>
      <c s="1" r="T23"/>
      <c s="1" r="U23"/>
      <c s="1" r="V23"/>
      <c s="1" r="W23"/>
      <c s="1" r="X23"/>
      <c s="1" r="Y23"/>
      <c s="1" r="Z23"/>
      <c s="1" r="AA23"/>
      <c s="1" r="AB23"/>
      <c s="1" r="AC23"/>
      <c s="1" r="AD23"/>
      <c s="1" r="AE23"/>
      <c s="1" r="AF23"/>
    </row>
    <row customHeight="1" r="24" ht="7.5">
      <c t="s" s="62" r="A24">
        <v>813</v>
      </c>
      <c s="62" r="B24"/>
      <c s="62" r="C24"/>
      <c s="62" r="D24"/>
      <c s="62" r="E24"/>
      <c s="62" r="F24"/>
      <c s="62" r="G24"/>
      <c s="62" r="H24"/>
      <c s="62" r="I24"/>
      <c s="62" r="J24"/>
      <c s="62" r="K24"/>
      <c s="62" r="L24"/>
      <c s="62" r="M24"/>
      <c s="62" r="N24"/>
      <c s="62" r="O24"/>
      <c s="62" r="P24"/>
      <c s="1" r="Q24"/>
      <c s="1" r="R24"/>
      <c s="1" r="S24"/>
      <c s="1" r="T24"/>
      <c s="1" r="U24"/>
      <c s="1" r="V24"/>
      <c s="1" r="W24"/>
      <c s="1" r="X24"/>
      <c s="1" r="Y24"/>
      <c s="1" r="Z24"/>
      <c s="1" r="AA24"/>
      <c s="1" r="AB24"/>
      <c s="1" r="AC24"/>
      <c s="1" r="AD24"/>
      <c s="1" r="AE24"/>
      <c s="1" r="AF24"/>
    </row>
    <row customHeight="1" r="25" ht="7.5">
      <c s="34" r="A25">
        <v>1</v>
      </c>
      <c t="str" s="68" r="B25">
        <f>vlookup(D25,'強'!T:AE,12,0)</f>
        <v>SR</v>
      </c>
      <c t="str" s="105" r="C25">
        <f>vlookup(D25,'強'!T:AE,11,0)</f>
        <v>シーザー・クロフォード</v>
      </c>
      <c s="105" r="D25">
        <f>large('強'!T:T,A25)</f>
        <v>861.923076923077</v>
      </c>
      <c s="107" r="E25">
        <v>1</v>
      </c>
      <c t="str" s="22" r="F25">
        <f>vlookup(H25,'重'!O:Z,12,0)</f>
        <v>UR</v>
      </c>
      <c t="str" s="24" r="G25">
        <f>vlookup(H25,'重'!O:Z,11,0)</f>
        <v>JD</v>
      </c>
      <c s="24" r="H25">
        <f>large('重'!O:O,E25)</f>
        <v>1002.93333333333</v>
      </c>
      <c s="23" r="I25">
        <v>1</v>
      </c>
      <c t="str" s="101" r="J25">
        <f>vlookup(L25,'狙'!O:Z,12,0)</f>
        <v>SR</v>
      </c>
      <c t="str" s="26" r="K25">
        <f>vlookup(L25,'狙'!O:Z,11,0)</f>
        <v>皇 総司</v>
      </c>
      <c s="26" r="L25">
        <f>large('狙'!O:O,I25)</f>
        <v>985.142857142857</v>
      </c>
      <c s="36" r="M25">
        <v>1</v>
      </c>
      <c t="str" s="120" r="N25">
        <f>vlookup($P25,'支'!U:AG,13,0)</f>
        <v>UR</v>
      </c>
      <c t="str" s="96" r="O25">
        <f>vlookup($P25,'支'!U:AG,12,0)</f>
        <v>ラリッサ・バリオス </v>
      </c>
      <c s="96" r="P25">
        <f>large('支'!U:U,M25)</f>
        <v>883.066666666667</v>
      </c>
      <c s="1" r="Q25"/>
      <c s="1" r="R25"/>
      <c s="1" r="S25"/>
      <c s="1" r="T25"/>
      <c s="1" r="U25"/>
      <c s="1" r="V25"/>
      <c s="1" r="W25"/>
      <c s="1" r="X25"/>
      <c s="1" r="Y25"/>
      <c s="1" r="Z25"/>
      <c s="1" r="AA25"/>
      <c s="1" r="AB25"/>
      <c s="1" r="AC25"/>
      <c s="1" r="AD25"/>
      <c s="1" r="AE25"/>
      <c s="1" r="AF25"/>
    </row>
    <row customHeight="1" r="26" ht="7.5">
      <c s="34" r="A26">
        <v>2</v>
      </c>
      <c t="str" s="68" r="B26">
        <f>vlookup(D26,'強'!T:AE,12,0)</f>
        <v>UR</v>
      </c>
      <c t="str" s="105" r="C26">
        <f>vlookup(D26,'強'!T:AE,11,0)</f>
        <v>伊邪那美</v>
      </c>
      <c s="105" r="D26">
        <f>large('強'!T:T,A26)</f>
        <v>856.6</v>
      </c>
      <c s="107" r="E26">
        <v>2</v>
      </c>
      <c t="str" s="22" r="F26">
        <f>vlookup(H26,'重'!O:Z,12,0)</f>
        <v>UR</v>
      </c>
      <c t="str" s="24" r="G26">
        <f>vlookup(H26,'重'!O:Z,11,0)</f>
        <v>ヘルガ・ロットナー</v>
      </c>
      <c s="24" r="H26">
        <f>large('重'!O:O,E26)</f>
        <v>997.066666666667</v>
      </c>
      <c s="23" r="I26">
        <v>2</v>
      </c>
      <c t="str" s="101" r="J26">
        <f>vlookup(L26,'狙'!O:Z,12,0)</f>
        <v>SR</v>
      </c>
      <c t="str" s="26" r="K26">
        <f>vlookup(L26,'狙'!O:Z,11,0)</f>
        <v>レマイオス・ビート</v>
      </c>
      <c s="26" r="L26">
        <f>large('狙'!O:O,I26)</f>
        <v>951.384615384615</v>
      </c>
      <c s="36" r="M26">
        <v>2</v>
      </c>
      <c t="str" s="120" r="N26">
        <f>vlookup($P26,'支'!U:AG,13,0)</f>
        <v>SR</v>
      </c>
      <c t="str" s="96" r="O26">
        <f>vlookup($P26,'支'!U:AG,12,0)</f>
        <v>イーリス・イングベルグ</v>
      </c>
      <c s="96" r="P26">
        <f>large('支'!U:U,M26)</f>
        <v>847.230769230769</v>
      </c>
      <c s="1" r="Q26"/>
      <c s="1" r="R26"/>
      <c s="1" r="S26"/>
      <c s="1" r="T26"/>
      <c s="1" r="U26"/>
      <c s="1" r="V26"/>
      <c s="1" r="W26"/>
      <c s="1" r="X26"/>
      <c s="1" r="Y26"/>
      <c s="1" r="Z26"/>
      <c s="1" r="AA26"/>
      <c s="1" r="AB26"/>
      <c s="1" r="AC26"/>
      <c s="1" r="AD26"/>
      <c s="1" r="AE26"/>
      <c s="1" r="AF26"/>
    </row>
    <row customHeight="1" r="27" ht="7.5">
      <c s="34" r="A27">
        <v>3</v>
      </c>
      <c t="str" s="68" r="B27">
        <f>vlookup(D27,'強'!T:AE,12,0)</f>
        <v>SR</v>
      </c>
      <c t="str" s="105" r="C27">
        <f>vlookup(D27,'強'!T:AE,11,0)</f>
        <v>イングリット・フローン</v>
      </c>
      <c s="105" r="D27">
        <f>large('強'!T:T,A27)</f>
        <v>856.428571428572</v>
      </c>
      <c s="107" r="E27">
        <v>3</v>
      </c>
      <c t="str" s="22" r="F27">
        <f>vlookup(H27,'重'!O:Z,12,0)</f>
        <v>SR</v>
      </c>
      <c t="str" s="24" r="G27">
        <f>vlookup(H27,'重'!O:Z,11,0)</f>
        <v>チアゴ・ヒベイロ</v>
      </c>
      <c s="24" r="H27">
        <f>large('重'!O:O,E27)</f>
        <v>985.846153846154</v>
      </c>
      <c s="23" r="I27">
        <v>3</v>
      </c>
      <c t="str" s="101" r="J27">
        <f>vlookup(L27,'狙'!O:Z,12,0)</f>
        <v>SR</v>
      </c>
      <c t="str" s="26" r="K27">
        <f>vlookup(L27,'狙'!O:Z,11,0)</f>
        <v>八雲　麻耶</v>
      </c>
      <c s="26" r="L27">
        <f>large('狙'!O:O,I27)</f>
        <v>950.666666666667</v>
      </c>
      <c s="36" r="M27">
        <v>3</v>
      </c>
      <c t="str" s="120" r="N27">
        <f>vlookup($P27,'支'!U:AG,13,0)</f>
        <v>SR</v>
      </c>
      <c t="str" s="96" r="O27">
        <f>vlookup($P27,'支'!U:AG,12,0)</f>
        <v>方ヶ部 くらら</v>
      </c>
      <c s="96" r="P27">
        <f>large('支'!U:U,M27)</f>
        <v>845.916666666667</v>
      </c>
      <c s="1" r="Q27"/>
      <c s="1" r="R27"/>
      <c s="1" r="S27"/>
      <c s="1" r="T27"/>
      <c s="1" r="U27"/>
      <c s="1" r="V27"/>
      <c s="1" r="W27"/>
      <c s="1" r="X27"/>
      <c s="1" r="Y27"/>
      <c s="1" r="Z27"/>
      <c s="1" r="AA27"/>
      <c s="1" r="AB27"/>
      <c s="1" r="AC27"/>
      <c s="1" r="AD27"/>
      <c s="1" r="AE27"/>
      <c s="1" r="AF27"/>
    </row>
    <row customHeight="1" r="28" ht="7.5">
      <c s="34" r="A28">
        <v>4</v>
      </c>
      <c t="str" s="68" r="B28">
        <f>vlookup(D28,'強'!T:AE,12,0)</f>
        <v>SR</v>
      </c>
      <c t="str" s="105" r="C28">
        <f>vlookup(D28,'強'!T:AE,11,0)</f>
        <v>ラナ・ビーチャム </v>
      </c>
      <c s="105" r="D28">
        <f>large('強'!T:T,A28)</f>
        <v>852.25</v>
      </c>
      <c s="107" r="E28">
        <v>4</v>
      </c>
      <c t="str" s="22" r="F28">
        <f>vlookup(H28,'重'!O:Z,12,0)</f>
        <v>SR</v>
      </c>
      <c t="str" s="24" r="G28">
        <f>vlookup(H28,'重'!O:Z,11,0)</f>
        <v>オマー・ハエック </v>
      </c>
      <c s="24" r="H28">
        <f>large('重'!O:O,E28)</f>
        <v>976</v>
      </c>
      <c s="23" r="I28">
        <v>4</v>
      </c>
      <c t="str" s="101" r="J28">
        <f>vlookup(L28,'狙'!O:Z,12,0)</f>
        <v>UR</v>
      </c>
      <c t="str" s="26" r="K28">
        <f>vlookup(L28,'狙'!O:Z,11,0)</f>
        <v>フレディー・グレンダワー</v>
      </c>
      <c s="26" r="L28">
        <f>large('狙'!O:O,I28)</f>
        <v>950.466666666667</v>
      </c>
      <c s="36" r="M28">
        <v>4</v>
      </c>
      <c t="str" s="120" r="N28">
        <f>vlookup($P28,'支'!U:AG,13,0)</f>
        <v>SR</v>
      </c>
      <c t="str" s="96" r="O28">
        <f>vlookup($P28,'支'!U:AG,12,0)</f>
        <v>キャサリン・フーバー</v>
      </c>
      <c s="96" r="P28">
        <f>large('支'!U:U,M28)</f>
        <v>835.071428571428</v>
      </c>
      <c s="1" r="Q28"/>
      <c s="1" r="R28"/>
      <c s="1" r="S28"/>
      <c s="1" r="T28"/>
      <c s="1" r="U28"/>
      <c s="1" r="V28"/>
      <c s="1" r="W28"/>
      <c s="1" r="X28"/>
      <c s="1" r="Y28"/>
      <c s="1" r="Z28"/>
      <c s="1" r="AA28"/>
      <c s="1" r="AB28"/>
      <c s="1" r="AC28"/>
      <c s="1" r="AD28"/>
      <c s="1" r="AE28"/>
      <c s="1" r="AF28"/>
    </row>
    <row customHeight="1" r="29" ht="7.5">
      <c s="34" r="A29">
        <v>5</v>
      </c>
      <c t="str" s="68" r="B29">
        <f>vlookup(D29,'強'!T:AE,12,0)</f>
        <v>SR</v>
      </c>
      <c t="str" s="105" r="C29">
        <f>vlookup(D29,'強'!T:AE,11,0)</f>
        <v>レティシア・アルダン</v>
      </c>
      <c s="105" r="D29">
        <f>large('強'!T:T,A29)</f>
        <v>848.307692307692</v>
      </c>
      <c s="107" r="E29">
        <v>5</v>
      </c>
      <c t="str" s="22" r="F29">
        <f>vlookup(H29,'重'!O:Z,12,0)</f>
        <v>SR</v>
      </c>
      <c t="str" s="24" r="G29">
        <f>vlookup(H29,'重'!O:Z,11,0)</f>
        <v>オズワルド・ドレクスラー</v>
      </c>
      <c s="24" r="H29">
        <f>large('重'!O:O,E29)</f>
        <v>966.076923076923</v>
      </c>
      <c s="23" r="I29">
        <v>5</v>
      </c>
      <c t="str" s="101" r="J29">
        <f>vlookup(L29,'狙'!O:Z,12,0)</f>
        <v>SR</v>
      </c>
      <c t="str" s="26" r="K29">
        <f>vlookup(L29,'狙'!O:Z,11,0)</f>
        <v>ヴェロニカ・ブラッドリー</v>
      </c>
      <c s="26" r="L29">
        <f>large('狙'!O:O,I29)</f>
        <v>946.071428571428</v>
      </c>
      <c s="36" r="M29">
        <v>5</v>
      </c>
      <c t="str" s="120" r="N29">
        <f>vlookup($P29,'支'!U:AG,13,0)</f>
        <v>SR</v>
      </c>
      <c t="str" s="96" r="O29">
        <f>vlookup($P29,'支'!U:AG,12,0)</f>
        <v>クレイズ・ロッシ</v>
      </c>
      <c s="96" r="P29">
        <f>large('支'!U:U,M29)</f>
        <v>833.166666666667</v>
      </c>
      <c s="1" r="Q29"/>
      <c s="1" r="R29"/>
      <c s="1" r="S29"/>
      <c s="1" r="T29"/>
      <c s="1" r="U29"/>
      <c s="1" r="V29"/>
      <c s="1" r="W29"/>
      <c s="1" r="X29"/>
      <c s="1" r="Y29"/>
      <c s="1" r="Z29"/>
      <c s="1" r="AA29"/>
      <c s="1" r="AB29"/>
      <c s="1" r="AC29"/>
      <c s="1" r="AD29"/>
      <c s="1" r="AE29"/>
      <c s="1" r="AF29"/>
    </row>
    <row customHeight="1" r="30" ht="7.5">
      <c t="s" s="13" r="A30">
        <v>814</v>
      </c>
      <c s="13" r="B30"/>
      <c s="13" r="C30"/>
      <c s="13" r="D30"/>
      <c s="13" r="E30"/>
      <c s="13" r="F30"/>
      <c s="13" r="G30"/>
      <c s="13" r="H30"/>
      <c s="13" r="I30"/>
      <c s="13" r="J30"/>
      <c s="13" r="K30"/>
      <c s="13" r="L30"/>
      <c s="13" r="M30"/>
      <c s="13" r="N30"/>
      <c s="13" r="O30"/>
      <c s="13" r="P30"/>
      <c s="1" r="Q30"/>
      <c s="1" r="R30"/>
      <c s="1" r="S30"/>
      <c s="1" r="T30"/>
      <c s="1" r="U30"/>
      <c s="1" r="V30"/>
      <c s="1" r="W30"/>
      <c s="1" r="X30"/>
      <c s="1" r="Y30"/>
      <c s="1" r="Z30"/>
      <c s="1" r="AA30"/>
      <c s="1" r="AB30"/>
      <c s="1" r="AC30"/>
      <c s="1" r="AD30"/>
      <c s="1" r="AE30"/>
      <c s="1" r="AF30"/>
    </row>
    <row customHeight="1" r="31" ht="7.5">
      <c s="115" r="A31">
        <v>1</v>
      </c>
      <c t="str" s="68" r="B31">
        <f>vlookup(D31,'強'!U:AE,11,0)</f>
        <v>UR</v>
      </c>
      <c t="str" s="105" r="C31">
        <f>vlookup(D31,'強'!U:AE,10,0)</f>
        <v>伊邪那美</v>
      </c>
      <c s="105" r="D31">
        <f>large('強'!U:U,A31)</f>
        <v>11860</v>
      </c>
      <c s="77" r="E31">
        <v>1</v>
      </c>
      <c t="str" s="22" r="F31">
        <f>vlookup(H31,'重'!P:Z,11,0)</f>
        <v>UR</v>
      </c>
      <c t="str" s="24" r="G31">
        <f>vlookup(H31,'重'!P:Z,10,0)</f>
        <v>ヘルガ・ロットナー</v>
      </c>
      <c s="24" r="H31">
        <f>large('重'!P:P,E31)</f>
        <v>14481</v>
      </c>
      <c s="94" r="I31">
        <v>1</v>
      </c>
      <c t="str" s="101" r="J31">
        <f>vlookup(L31,'狙'!P:Z,11,0)</f>
        <v>UR</v>
      </c>
      <c t="str" s="26" r="K31">
        <f>vlookup(L31,'狙'!P:Z,10,0)</f>
        <v>フレディー・グレンダワー</v>
      </c>
      <c s="26" r="L31">
        <f>large('狙'!P:P,I31)</f>
        <v>13241</v>
      </c>
      <c s="56" r="M31">
        <v>1</v>
      </c>
      <c t="str" s="120" r="N31">
        <f>vlookup($P31,'支'!V:AG,12,0)</f>
        <v>UR</v>
      </c>
      <c t="str" s="96" r="O31">
        <f>vlookup($P31,'支'!V:AG,11,0)</f>
        <v>ラリッサ・バリオス </v>
      </c>
      <c s="96" r="P31">
        <f>large('支'!V:V,M31)</f>
        <v>12575</v>
      </c>
      <c s="1" r="Q31"/>
      <c s="1" r="R31"/>
      <c s="1" r="S31"/>
      <c s="1" r="T31"/>
      <c s="1" r="U31"/>
      <c s="1" r="V31"/>
      <c s="1" r="W31"/>
      <c s="1" r="X31"/>
      <c s="1" r="Y31"/>
      <c s="1" r="Z31"/>
      <c s="1" r="AA31"/>
      <c s="1" r="AB31"/>
      <c s="1" r="AC31"/>
      <c s="1" r="AD31"/>
      <c s="1" r="AE31"/>
      <c s="1" r="AF31"/>
    </row>
    <row customHeight="1" r="32" ht="7.5">
      <c s="34" r="A32">
        <v>2</v>
      </c>
      <c t="str" s="68" r="B32">
        <f>vlookup(D32,'強'!U:AE,11,0)</f>
        <v>SR</v>
      </c>
      <c t="str" s="105" r="C32">
        <f>vlookup(D32,'強'!U:AE,10,0)</f>
        <v>ヴェラ</v>
      </c>
      <c s="105" r="D32">
        <f>large('強'!U:U,A32)</f>
        <v>11040</v>
      </c>
      <c s="107" r="E32">
        <v>2</v>
      </c>
      <c t="str" s="22" r="F32">
        <f>vlookup(H32,'重'!P:Z,11,0)</f>
        <v>UR</v>
      </c>
      <c t="str" s="24" r="G32">
        <f>vlookup(H32,'重'!P:Z,10,0)</f>
        <v>JD</v>
      </c>
      <c s="24" r="H32">
        <f>large('重'!P:P,E32)</f>
        <v>14232</v>
      </c>
      <c s="23" r="I32">
        <v>2</v>
      </c>
      <c t="str" s="101" r="J32">
        <f>vlookup(L32,'狙'!P:Z,11,0)</f>
        <v>SR</v>
      </c>
      <c t="str" s="26" r="K32">
        <f>vlookup(L32,'狙'!P:Z,10,0)</f>
        <v>リリア・シェラザード</v>
      </c>
      <c s="26" r="L32">
        <f>large('狙'!P:P,I32)</f>
        <v>11806</v>
      </c>
      <c s="36" r="M32">
        <v>2</v>
      </c>
      <c t="str" s="120" r="N32">
        <f>vlookup($P32,'支'!V:AG,12,0)</f>
        <v>SR</v>
      </c>
      <c t="str" s="96" r="O32">
        <f>vlookup($P32,'支'!V:AG,11,0)</f>
        <v>ルビー・ラージャ</v>
      </c>
      <c s="96" r="P32">
        <f>large('支'!V:V,M32)</f>
        <v>11733</v>
      </c>
      <c s="1" r="Q32"/>
      <c s="1" r="R32"/>
      <c s="1" r="S32"/>
      <c s="1" r="T32"/>
      <c s="1" r="U32"/>
      <c s="1" r="V32"/>
      <c s="1" r="W32"/>
      <c s="1" r="X32"/>
      <c s="1" r="Y32"/>
      <c s="1" r="Z32"/>
      <c s="1" r="AA32"/>
      <c s="1" r="AB32"/>
      <c s="1" r="AC32"/>
      <c s="1" r="AD32"/>
      <c s="1" r="AE32"/>
      <c s="1" r="AF32"/>
    </row>
    <row customHeight="1" r="33" ht="7.5">
      <c s="34" r="A33">
        <v>3</v>
      </c>
      <c t="str" s="68" r="B33">
        <f>vlookup(D33,'強'!U:AE,11,0)</f>
        <v>SR</v>
      </c>
      <c t="str" s="105" r="C33">
        <f>vlookup(D33,'強'!U:AE,10,0)</f>
        <v>ガウェイン・クルーズ </v>
      </c>
      <c s="105" r="D33">
        <f>large('強'!U:U,A33)</f>
        <v>10986</v>
      </c>
      <c s="107" r="E33">
        <v>3</v>
      </c>
      <c t="str" s="22" r="F33">
        <f>vlookup(H33,'重'!P:Z,11,0)</f>
        <v>SR</v>
      </c>
      <c t="str" s="24" r="G33">
        <f>vlookup(H33,'重'!P:Z,10,0)</f>
        <v>バートランド・ダンバー</v>
      </c>
      <c s="24" r="H33">
        <f>large('重'!P:P,E33)</f>
        <v>13277</v>
      </c>
      <c s="23" r="I33">
        <v>3</v>
      </c>
      <c t="str" s="101" r="J33">
        <f>vlookup(L33,'狙'!P:Z,11,0)</f>
        <v>SR</v>
      </c>
      <c t="str" s="26" r="K33">
        <f>vlookup(L33,'狙'!P:Z,10,0)</f>
        <v>ジャン・シーチー</v>
      </c>
      <c s="26" r="L33">
        <f>large('狙'!P:P,I33)</f>
        <v>11179</v>
      </c>
      <c s="36" r="M33">
        <v>3</v>
      </c>
      <c t="str" s="120" r="N33">
        <f>vlookup($P33,'支'!V:AG,12,0)</f>
        <v>SR</v>
      </c>
      <c t="str" s="96" r="O33">
        <f>vlookup($P33,'支'!V:AG,11,0)</f>
        <v>キャサリン・フーバー</v>
      </c>
      <c s="96" r="P33">
        <f>large('支'!V:V,M33)</f>
        <v>11454</v>
      </c>
      <c s="1" r="Q33"/>
      <c s="1" r="R33"/>
      <c s="1" r="S33"/>
      <c s="1" r="T33"/>
      <c s="1" r="U33"/>
      <c s="1" r="V33"/>
      <c s="1" r="W33"/>
      <c s="1" r="X33"/>
      <c s="1" r="Y33"/>
      <c s="1" r="Z33"/>
      <c s="1" r="AA33"/>
      <c s="1" r="AB33"/>
      <c s="1" r="AC33"/>
      <c s="1" r="AD33"/>
      <c s="1" r="AE33"/>
      <c s="1" r="AF33"/>
    </row>
    <row customHeight="1" r="34" ht="7.5">
      <c s="80" r="A34">
        <v>4</v>
      </c>
      <c t="str" s="68" r="B34">
        <f>vlookup(D34,'強'!U:AE,11,0)</f>
        <v>SR</v>
      </c>
      <c t="str" s="105" r="C34">
        <f>vlookup(D34,'強'!U:AE,10,0)</f>
        <v>アレクセイ・ベレゾフスキ</v>
      </c>
      <c s="105" r="D34">
        <f>large('強'!U:U,A34)</f>
        <v>10295</v>
      </c>
      <c s="52" r="E34">
        <v>4</v>
      </c>
      <c t="str" s="22" r="F34">
        <f>vlookup(H34,'重'!P:Z,11,0)</f>
        <v>SR</v>
      </c>
      <c t="str" s="24" r="G34">
        <f>vlookup(H34,'重'!P:Z,10,0)</f>
        <v>風早 花音</v>
      </c>
      <c s="24" r="H34">
        <f>large('重'!P:P,E34)</f>
        <v>12909</v>
      </c>
      <c s="67" r="I34">
        <v>4</v>
      </c>
      <c t="str" s="101" r="J34">
        <f>vlookup(L34,'狙'!P:Z,11,0)</f>
        <v>SR</v>
      </c>
      <c t="str" s="26" r="K34">
        <f>vlookup(L34,'狙'!P:Z,10,0)</f>
        <v>テリー・バーネット</v>
      </c>
      <c s="26" r="L34">
        <f>large('狙'!P:P,I34)</f>
        <v>11020</v>
      </c>
      <c s="93" r="M34">
        <v>4</v>
      </c>
      <c t="str" s="120" r="N34">
        <f>vlookup($P34,'支'!V:AG,12,0)</f>
        <v>SR</v>
      </c>
      <c t="str" s="96" r="O34">
        <f>vlookup($P34,'支'!V:AG,11,0)</f>
        <v>十六夜 朧</v>
      </c>
      <c s="96" r="P34">
        <f>large('支'!V:V,M34)</f>
        <v>11118</v>
      </c>
      <c s="1" r="Q34"/>
      <c s="1" r="R34"/>
      <c s="1" r="S34"/>
      <c s="1" r="T34"/>
      <c s="1" r="U34"/>
      <c s="1" r="V34"/>
      <c s="1" r="W34"/>
      <c s="1" r="X34"/>
      <c s="1" r="Y34"/>
      <c s="1" r="Z34"/>
      <c s="1" r="AA34"/>
      <c s="1" r="AB34"/>
      <c s="1" r="AC34"/>
      <c s="1" r="AD34"/>
      <c s="1" r="AE34"/>
      <c s="1" r="AF34"/>
    </row>
    <row customHeight="1" r="35" ht="7.5">
      <c s="80" r="A35">
        <v>5</v>
      </c>
      <c t="str" s="68" r="B35">
        <f>vlookup(D35,'強'!U:AE,11,0)</f>
        <v>SR</v>
      </c>
      <c t="str" s="105" r="C35">
        <f>vlookup(D35,'強'!U:AE,10,0)</f>
        <v>リディア・ブライアーズ</v>
      </c>
      <c s="105" r="D35">
        <f>large('強'!U:U,A35)</f>
        <v>10193</v>
      </c>
      <c s="52" r="E35">
        <v>5</v>
      </c>
      <c t="str" s="22" r="F35">
        <f>vlookup(H35,'重'!P:Z,11,0)</f>
        <v>SR</v>
      </c>
      <c t="str" s="24" r="G35">
        <f>vlookup(H35,'重'!P:Z,10,0)</f>
        <v>回堂 力丸 </v>
      </c>
      <c s="24" r="H35">
        <f>large('重'!P:P,E35)</f>
        <v>12845</v>
      </c>
      <c s="67" r="I35">
        <v>5</v>
      </c>
      <c t="str" s="101" r="J35">
        <f>vlookup(L35,'狙'!P:Z,11,0)</f>
        <v>SR</v>
      </c>
      <c t="str" s="26" r="K35">
        <f>vlookup(L35,'狙'!P:Z,10,0)</f>
        <v>綾小路 サチ </v>
      </c>
      <c s="26" r="L35">
        <f>large('狙'!P:P,I35)</f>
        <v>11010</v>
      </c>
      <c s="93" r="M35">
        <v>5</v>
      </c>
      <c t="str" s="120" r="N35">
        <f>vlookup($P35,'支'!V:AG,12,0)</f>
        <v>SR</v>
      </c>
      <c t="str" s="96" r="O35">
        <f>vlookup($P35,'支'!V:AG,11,0)</f>
        <v>マヌエラ・ペレス</v>
      </c>
      <c s="96" r="P35">
        <f>large('支'!V:V,M35)</f>
        <v>11058</v>
      </c>
      <c s="1" r="Q35"/>
      <c s="1" r="R35"/>
      <c s="1" r="S35"/>
      <c s="1" r="T35"/>
      <c s="1" r="U35"/>
      <c s="1" r="V35"/>
      <c s="1" r="W35"/>
      <c s="1" r="X35"/>
      <c s="1" r="Y35"/>
      <c s="1" r="Z35"/>
      <c s="1" r="AA35"/>
      <c s="1" r="AB35"/>
      <c s="1" r="AC35"/>
      <c s="1" r="AD35"/>
      <c s="1" r="AE35"/>
      <c s="1" r="AF35"/>
    </row>
    <row customHeight="1" r="36" ht="7.5">
      <c s="80" r="A36">
        <v>6</v>
      </c>
      <c t="str" s="68" r="B36">
        <f>vlookup(D36,'強'!U:AE,11,0)</f>
        <v>SR</v>
      </c>
      <c t="str" s="105" r="C36">
        <f>vlookup(D36,'強'!U:AE,10,0)</f>
        <v>バーンズ・ウルフ</v>
      </c>
      <c s="105" r="D36">
        <f>large('強'!U:U,A36)</f>
        <v>10053</v>
      </c>
      <c s="52" r="E36">
        <v>6</v>
      </c>
      <c t="str" s="22" r="F36">
        <f>vlookup(H36,'重'!P:Z,11,0)</f>
        <v>SR</v>
      </c>
      <c t="str" s="24" r="G36">
        <f>vlookup(H36,'重'!P:Z,10,0)</f>
        <v>オズワルド・ドレクスラー</v>
      </c>
      <c s="24" r="H36">
        <f>large('重'!P:P,E36)</f>
        <v>12290</v>
      </c>
      <c s="67" r="I36">
        <v>6</v>
      </c>
      <c t="str" s="101" r="J36">
        <f>vlookup(L36,'狙'!P:Z,11,0)</f>
        <v>SR</v>
      </c>
      <c t="str" s="26" r="K36">
        <f>vlookup(L36,'狙'!P:Z,10,0)</f>
        <v>レマイオス・ビート</v>
      </c>
      <c s="26" r="L36">
        <f>large('狙'!P:P,I36)</f>
        <v>10899</v>
      </c>
      <c s="93" r="M36">
        <v>6</v>
      </c>
      <c t="str" s="120" r="N36">
        <f>vlookup($P36,'支'!V:AG,12,0)</f>
        <v>SR</v>
      </c>
      <c t="str" s="96" r="O36">
        <f>vlookup($P36,'支'!V:AG,11,0)</f>
        <v>イーリス・イングベルグ</v>
      </c>
      <c s="96" r="P36">
        <f>large('支'!V:V,M36)</f>
        <v>11014</v>
      </c>
      <c s="1" r="Q36"/>
      <c s="1" r="R36"/>
      <c s="1" r="S36"/>
      <c s="1" r="T36"/>
      <c s="1" r="U36"/>
      <c s="1" r="V36"/>
      <c s="1" r="W36"/>
      <c s="1" r="X36"/>
      <c s="1" r="Y36"/>
      <c s="1" r="Z36"/>
      <c s="1" r="AA36"/>
      <c s="1" r="AB36"/>
      <c s="1" r="AC36"/>
      <c s="1" r="AD36"/>
      <c s="1" r="AE36"/>
      <c s="1" r="AF36"/>
    </row>
    <row customHeight="1" r="37" ht="7.5">
      <c s="80" r="A37">
        <v>7</v>
      </c>
      <c t="str" s="68" r="B37">
        <f>vlookup(D37,'強'!U:AE,11,0)</f>
        <v>SR</v>
      </c>
      <c t="str" s="105" r="C37">
        <f>vlookup(D37,'強'!U:AE,10,0)</f>
        <v>ジェシー・スミス</v>
      </c>
      <c s="105" r="D37">
        <f>large('強'!U:U,A37)</f>
        <v>10011</v>
      </c>
      <c s="52" r="E37">
        <v>7</v>
      </c>
      <c t="str" s="22" r="F37">
        <f>vlookup(H37,'重'!P:Z,11,0)</f>
        <v>SR</v>
      </c>
      <c t="str" s="24" r="G37">
        <f>vlookup(H37,'重'!P:Z,10,0)</f>
        <v>ユリウス</v>
      </c>
      <c s="24" r="H37">
        <f>large('重'!P:P,E37)</f>
        <v>12215</v>
      </c>
      <c s="67" r="I37">
        <v>7</v>
      </c>
      <c t="str" s="101" r="J37">
        <f>vlookup(L37,'狙'!P:Z,11,0)</f>
        <v>SR</v>
      </c>
      <c t="str" s="26" r="K37">
        <f>vlookup(L37,'狙'!P:Z,10,0)</f>
        <v>ヴェロニカ・ブラッドリー</v>
      </c>
      <c s="26" r="L37">
        <f>large('狙'!P:P,I37)</f>
        <v>10809</v>
      </c>
      <c s="93" r="M37">
        <v>7</v>
      </c>
      <c t="str" s="120" r="N37">
        <f>vlookup($P37,'支'!V:AG,12,0)</f>
        <v>SR</v>
      </c>
      <c t="str" s="96" r="O37">
        <f>vlookup($P37,'支'!V:AG,11,0)</f>
        <v>ブラウ・グラキエス </v>
      </c>
      <c s="96" r="P37">
        <f>large('支'!V:V,M37)</f>
        <v>10872</v>
      </c>
      <c s="1" r="Q37"/>
      <c s="1" r="R37"/>
      <c s="1" r="S37"/>
      <c s="1" r="T37"/>
      <c s="1" r="U37"/>
      <c s="1" r="V37"/>
      <c s="1" r="W37"/>
      <c s="1" r="X37"/>
      <c s="1" r="Y37"/>
      <c s="1" r="Z37"/>
      <c s="1" r="AA37"/>
      <c s="1" r="AB37"/>
      <c s="1" r="AC37"/>
      <c s="1" r="AD37"/>
      <c s="1" r="AE37"/>
      <c s="1" r="AF37"/>
    </row>
    <row customHeight="1" r="38" ht="7.5">
      <c s="80" r="A38">
        <v>8</v>
      </c>
      <c t="str" s="68" r="B38">
        <f>vlookup(D38,'強'!U:AE,11,0)</f>
        <v>SR</v>
      </c>
      <c t="str" s="105" r="C38">
        <f>vlookup(D38,'強'!U:AE,10,0)</f>
        <v>レティシア・アルダン</v>
      </c>
      <c s="105" r="D38">
        <f>large('強'!U:U,A38)</f>
        <v>9951</v>
      </c>
      <c s="52" r="E38">
        <v>8</v>
      </c>
      <c t="str" s="22" r="F38">
        <f>vlookup(H38,'重'!P:Z,11,0)</f>
        <v>SR</v>
      </c>
      <c t="str" s="24" r="G38">
        <f>vlookup(H38,'重'!P:Z,10,0)</f>
        <v>ソフィア・西条・テイラー</v>
      </c>
      <c s="24" r="H38">
        <f>large('重'!P:P,E38)</f>
        <v>12167</v>
      </c>
      <c s="67" r="I38">
        <v>8</v>
      </c>
      <c t="str" s="101" r="J38">
        <f>vlookup(L38,'狙'!P:Z,11,0)</f>
        <v>SR</v>
      </c>
      <c t="str" s="26" r="K38">
        <f>vlookup(L38,'狙'!P:Z,10,0)</f>
        <v>エドガルド・サリバン</v>
      </c>
      <c s="26" r="L38">
        <f>large('狙'!P:P,I38)</f>
        <v>10739</v>
      </c>
      <c s="93" r="M38">
        <v>8</v>
      </c>
      <c t="str" s="120" r="N38">
        <f>vlookup($P38,'支'!V:AG,12,0)</f>
        <v>SR</v>
      </c>
      <c t="str" s="96" r="O38">
        <f>vlookup($P38,'支'!V:AG,11,0)</f>
        <v>神楽坂 楓</v>
      </c>
      <c s="96" r="P38">
        <f>large('支'!V:V,M38)</f>
        <v>9863</v>
      </c>
      <c s="1" r="Q38"/>
      <c s="1" r="R38"/>
      <c s="1" r="S38"/>
      <c s="1" r="T38"/>
      <c s="1" r="U38"/>
      <c s="1" r="V38"/>
      <c s="1" r="W38"/>
      <c s="1" r="X38"/>
      <c s="1" r="Y38"/>
      <c s="1" r="Z38"/>
      <c s="1" r="AA38"/>
      <c s="1" r="AB38"/>
      <c s="1" r="AC38"/>
      <c s="1" r="AD38"/>
      <c s="1" r="AE38"/>
      <c s="1" r="AF38"/>
    </row>
    <row customHeight="1" r="39" ht="7.5">
      <c s="80" r="A39">
        <v>9</v>
      </c>
      <c t="str" s="68" r="B39">
        <f>vlookup(D39,'強'!U:AE,11,0)</f>
        <v>SR</v>
      </c>
      <c t="str" s="105" r="C39">
        <f>vlookup(D39,'強'!U:AE,10,0)</f>
        <v>シーザー・クロフォード</v>
      </c>
      <c s="105" r="D39">
        <f>large('強'!U:U,A39)</f>
        <v>9711</v>
      </c>
      <c s="52" r="E39">
        <v>9</v>
      </c>
      <c t="str" s="22" r="F39">
        <f>vlookup(H39,'重'!P:Z,11,0)</f>
        <v>SR</v>
      </c>
      <c t="str" s="24" r="G39">
        <f>vlookup(H39,'重'!P:Z,10,0)</f>
        <v>オマー・ハエック </v>
      </c>
      <c s="24" r="H39">
        <f>large('重'!P:P,E39)</f>
        <v>12158</v>
      </c>
      <c s="67" r="I39">
        <v>9</v>
      </c>
      <c t="str" s="101" r="J39">
        <f>vlookup(L39,'狙'!P:Z,11,0)</f>
        <v>SR</v>
      </c>
      <c t="str" s="26" r="K39">
        <f>vlookup(L39,'狙'!P:Z,10,0)</f>
        <v>アンジェラ・グローバー</v>
      </c>
      <c s="26" r="L39">
        <f>large('狙'!P:P,I39)</f>
        <v>10044</v>
      </c>
      <c s="93" r="M39">
        <v>9</v>
      </c>
      <c t="str" s="120" r="N39">
        <f>vlookup($P39,'支'!V:AG,12,0)</f>
        <v>SR</v>
      </c>
      <c t="str" s="96" r="O39">
        <f>vlookup($P39,'支'!V:AG,11,0)</f>
        <v>クレイズ・ロッシ</v>
      </c>
      <c s="96" r="P39">
        <f>large('支'!V:V,M39)</f>
        <v>9794</v>
      </c>
      <c s="1" r="Q39"/>
      <c s="1" r="R39"/>
      <c s="1" r="S39"/>
      <c s="1" r="T39"/>
      <c s="1" r="U39"/>
      <c s="1" r="V39"/>
      <c s="1" r="W39"/>
      <c s="1" r="X39"/>
      <c s="1" r="Y39"/>
      <c s="1" r="Z39"/>
      <c s="1" r="AA39"/>
      <c s="1" r="AB39"/>
      <c s="1" r="AC39"/>
      <c s="1" r="AD39"/>
      <c s="1" r="AE39"/>
      <c s="1" r="AF39"/>
    </row>
    <row customHeight="1" r="40" ht="7.5">
      <c s="80" r="A40">
        <v>10</v>
      </c>
      <c t="str" s="68" r="B40">
        <f>vlookup(D40,'強'!U:AE,11,0)</f>
        <v>SR</v>
      </c>
      <c t="str" s="105" r="C40">
        <f>vlookup(D40,'強'!U:AE,10,0)</f>
        <v>ラインハルト・バスラー</v>
      </c>
      <c s="105" r="D40">
        <f>large('強'!U:U,A40)</f>
        <v>9441</v>
      </c>
      <c s="52" r="E40">
        <v>10</v>
      </c>
      <c t="str" s="22" r="F40">
        <f>vlookup(H40,'重'!P:Z,11,0)</f>
        <v>SR</v>
      </c>
      <c t="str" s="24" r="G40">
        <f>vlookup(H40,'重'!P:Z,10,0)</f>
        <v>チアゴ・ヒベイロ</v>
      </c>
      <c s="24" r="H40">
        <f>large('重'!P:P,E40)</f>
        <v>12026</v>
      </c>
      <c s="67" r="I40">
        <v>10</v>
      </c>
      <c t="str" s="101" r="J40">
        <f>vlookup(L40,'狙'!P:Z,11,0)</f>
        <v>SR</v>
      </c>
      <c t="str" s="26" r="K40">
        <f>vlookup(L40,'狙'!P:Z,10,0)</f>
        <v>イリス・ロイナ</v>
      </c>
      <c s="26" r="L40">
        <f>large('狙'!P:P,I40)</f>
        <v>10002</v>
      </c>
      <c s="93" r="M40">
        <v>10</v>
      </c>
      <c t="str" s="120" r="N40">
        <f>vlookup($P40,'支'!V:AG,12,0)</f>
        <v>SR</v>
      </c>
      <c t="str" s="96" r="O40">
        <f>vlookup($P40,'支'!V:AG,11,0)</f>
        <v>エリス・コルディア</v>
      </c>
      <c s="96" r="P40">
        <f>large('支'!V:V,M40)</f>
        <v>9766</v>
      </c>
      <c s="1" r="Q40"/>
      <c s="1" r="R40"/>
      <c s="1" r="S40"/>
      <c s="1" r="T40"/>
      <c s="1" r="U40"/>
      <c s="1" r="V40"/>
      <c s="1" r="W40"/>
      <c s="1" r="X40"/>
      <c s="1" r="Y40"/>
      <c s="1" r="Z40"/>
      <c s="1" r="AA40"/>
      <c s="1" r="AB40"/>
      <c s="1" r="AC40"/>
      <c s="1" r="AD40"/>
      <c s="1" r="AE40"/>
      <c s="1" r="AF40"/>
    </row>
    <row customHeight="1" r="41" ht="7.5">
      <c t="s" s="62" r="A41">
        <v>815</v>
      </c>
      <c s="62" r="B41"/>
      <c s="62" r="C41"/>
      <c s="62" r="D41"/>
      <c s="62" r="E41"/>
      <c s="62" r="F41"/>
      <c s="62" r="G41"/>
      <c s="62" r="H41"/>
      <c s="62" r="I41"/>
      <c s="62" r="J41"/>
      <c s="62" r="K41"/>
      <c s="62" r="L41"/>
      <c s="62" r="M41"/>
      <c s="62" r="N41"/>
      <c s="62" r="O41"/>
      <c s="62" r="P41"/>
      <c s="1" r="Q41"/>
      <c s="1" r="R41"/>
      <c s="1" r="S41"/>
      <c s="1" r="T41"/>
      <c s="1" r="U41"/>
      <c s="1" r="V41"/>
      <c s="1" r="W41"/>
      <c s="1" r="X41"/>
      <c s="1" r="Y41"/>
      <c s="1" r="Z41"/>
      <c s="1" r="AA41"/>
      <c s="1" r="AB41"/>
      <c s="1" r="AC41"/>
      <c s="1" r="AD41"/>
      <c s="1" r="AE41"/>
      <c s="1" r="AF41"/>
    </row>
    <row customHeight="1" r="42" ht="7.5">
      <c s="34" r="A42">
        <v>1</v>
      </c>
      <c t="str" s="68" r="B42">
        <f>vlookup(D42,'強'!V:AE,10,0)</f>
        <v>HR</v>
      </c>
      <c t="str" s="105" r="C42">
        <f>vlookup(D42,'強'!V:AE,9,0)</f>
        <v>アルトゥール・バルツァー</v>
      </c>
      <c s="105" r="D42">
        <f>large('強'!V:V,A42)</f>
        <v>801.444444444444</v>
      </c>
      <c s="107" r="E42">
        <v>1</v>
      </c>
      <c t="str" s="22" r="F42">
        <f>vlookup(H42,'重'!Q:Z,10,0)</f>
        <v>UR</v>
      </c>
      <c t="str" s="24" r="G42">
        <f>vlookup(H42,'重'!Q:Z,9,0)</f>
        <v>ヘルガ・ロットナー</v>
      </c>
      <c s="24" r="H42">
        <f>large('重'!Q:Q,E42)</f>
        <v>965.4</v>
      </c>
      <c s="23" r="I42">
        <v>1</v>
      </c>
      <c t="str" s="101" r="J42">
        <f>vlookup(L42,'狙'!Q:Z,10,0)</f>
        <v>UR</v>
      </c>
      <c t="str" s="26" r="K42">
        <f>vlookup(L42,'狙'!Q:Z,9,0)</f>
        <v>フレディー・グレンダワー</v>
      </c>
      <c s="26" r="L42">
        <f>large('狙'!Q:Q,I42)</f>
        <v>882.733333333333</v>
      </c>
      <c s="36" r="M42">
        <v>1</v>
      </c>
      <c t="str" s="120" r="N42">
        <f>vlookup($P42,'支'!W:AG,11,0)</f>
        <v>SR</v>
      </c>
      <c t="str" s="96" r="O42">
        <f>vlookup($P42,'支'!W:AG,10,0)</f>
        <v>イーリス・イングベルグ</v>
      </c>
      <c s="96" r="P42">
        <f>large('支'!W:W,M42)</f>
        <v>847.230769230769</v>
      </c>
      <c s="1" r="Q42"/>
      <c s="1" r="R42"/>
      <c s="1" r="S42"/>
      <c s="1" r="T42"/>
      <c s="1" r="U42"/>
      <c s="1" r="V42"/>
      <c s="1" r="W42"/>
      <c s="1" r="X42"/>
      <c s="1" r="Y42"/>
      <c s="1" r="Z42"/>
      <c s="1" r="AA42"/>
      <c s="1" r="AB42"/>
      <c s="1" r="AC42"/>
      <c s="1" r="AD42"/>
      <c s="1" r="AE42"/>
      <c s="1" r="AF42"/>
    </row>
    <row customHeight="1" r="43" ht="7.5">
      <c s="34" r="A43">
        <v>2</v>
      </c>
      <c t="str" s="68" r="B43">
        <f>vlookup(D43,'強'!V:AE,10,0)</f>
        <v>SR</v>
      </c>
      <c t="str" s="105" r="C43">
        <f>vlookup(D43,'強'!V:AE,9,0)</f>
        <v>アレクセイ・ベレゾフスキ</v>
      </c>
      <c s="105" r="D43">
        <f>large('強'!V:V,A43)</f>
        <v>791.923076923077</v>
      </c>
      <c s="107" r="E43">
        <v>2</v>
      </c>
      <c t="str" s="22" r="F43">
        <f>vlookup(H43,'重'!Q:Z,10,0)</f>
        <v>UR</v>
      </c>
      <c t="str" s="24" r="G43">
        <f>vlookup(H43,'重'!Q:Z,9,0)</f>
        <v>JD</v>
      </c>
      <c s="24" r="H43">
        <f>large('重'!Q:Q,E43)</f>
        <v>948.8</v>
      </c>
      <c s="23" r="I43">
        <v>2</v>
      </c>
      <c t="str" s="101" r="J43">
        <f>vlookup(L43,'狙'!Q:Z,10,0)</f>
        <v>SR</v>
      </c>
      <c t="str" s="26" r="K43">
        <f>vlookup(L43,'狙'!Q:Z,9,0)</f>
        <v>ジャン・シーチー</v>
      </c>
      <c s="26" r="L43">
        <f>large('狙'!Q:Q,I43)</f>
        <v>859.923076923077</v>
      </c>
      <c s="36" r="M43">
        <v>2</v>
      </c>
      <c t="str" s="120" r="N43">
        <f>vlookup($P43,'支'!W:AG,11,0)</f>
        <v>UR</v>
      </c>
      <c t="str" s="96" r="O43">
        <f>vlookup($P43,'支'!W:AG,10,0)</f>
        <v>ラリッサ・バリオス </v>
      </c>
      <c s="96" r="P43">
        <f>large('支'!W:W,M43)</f>
        <v>838.333333333333</v>
      </c>
      <c s="1" r="Q43"/>
      <c s="1" r="R43"/>
      <c s="1" r="S43"/>
      <c s="1" r="T43"/>
      <c s="1" r="U43"/>
      <c s="1" r="V43"/>
      <c s="1" r="W43"/>
      <c s="1" r="X43"/>
      <c s="1" r="Y43"/>
      <c s="1" r="Z43"/>
      <c s="1" r="AA43"/>
      <c s="1" r="AB43"/>
      <c s="1" r="AC43"/>
      <c s="1" r="AD43"/>
      <c s="1" r="AE43"/>
      <c s="1" r="AF43"/>
    </row>
    <row customHeight="1" r="44" ht="7.5">
      <c s="34" r="A44">
        <v>3</v>
      </c>
      <c t="str" s="68" r="B44">
        <f>vlookup(D44,'強'!V:AE,10,0)</f>
        <v>UR</v>
      </c>
      <c t="str" s="105" r="C44">
        <f>vlookup(D44,'強'!V:AE,9,0)</f>
        <v>伊邪那美</v>
      </c>
      <c s="105" r="D44">
        <f>large('強'!V:V,A44)</f>
        <v>790.666666666667</v>
      </c>
      <c s="107" r="E44">
        <v>3</v>
      </c>
      <c t="str" s="22" r="F44">
        <f>vlookup(H44,'重'!Q:Z,10,0)</f>
        <v>SR</v>
      </c>
      <c t="str" s="24" r="G44">
        <f>vlookup(H44,'重'!Q:Z,9,0)</f>
        <v>バートランド・ダンバー</v>
      </c>
      <c s="24" r="H44">
        <f>large('重'!Q:Q,E44)</f>
        <v>948.357142857143</v>
      </c>
      <c s="23" r="I44">
        <v>3</v>
      </c>
      <c t="str" s="101" r="J44">
        <f>vlookup(L44,'狙'!Q:Z,10,0)</f>
        <v>SR</v>
      </c>
      <c t="str" s="26" r="K44">
        <f>vlookup(L44,'狙'!Q:Z,9,0)</f>
        <v>テリー・バーネット</v>
      </c>
      <c s="26" r="L44">
        <f>large('狙'!Q:Q,I44)</f>
        <v>847.692307692308</v>
      </c>
      <c s="36" r="M44">
        <v>3</v>
      </c>
      <c t="str" s="120" r="N44">
        <f>vlookup($P44,'支'!W:AG,11,0)</f>
        <v>SR</v>
      </c>
      <c t="str" s="96" r="O44">
        <f>vlookup($P44,'支'!W:AG,10,0)</f>
        <v>ルビー・ラージャ</v>
      </c>
      <c s="96" r="P44">
        <f>large('支'!W:W,M44)</f>
        <v>838.071428571428</v>
      </c>
      <c s="1" r="Q44"/>
      <c s="1" r="R44"/>
      <c s="1" r="S44"/>
      <c s="1" r="T44"/>
      <c s="1" r="U44"/>
      <c s="1" r="V44"/>
      <c s="1" r="W44"/>
      <c s="1" r="X44"/>
      <c s="1" r="Y44"/>
      <c s="1" r="Z44"/>
      <c s="1" r="AA44"/>
      <c s="1" r="AB44"/>
      <c s="1" r="AC44"/>
      <c s="1" r="AD44"/>
      <c s="1" r="AE44"/>
      <c s="1" r="AF44"/>
    </row>
    <row customHeight="1" r="45" ht="7.5">
      <c s="34" r="A45">
        <v>4</v>
      </c>
      <c t="str" s="68" r="B45">
        <f>vlookup(D45,'強'!V:AE,10,0)</f>
        <v>SR</v>
      </c>
      <c t="str" s="105" r="C45">
        <f>vlookup(D45,'強'!V:AE,9,0)</f>
        <v>ヴェラ</v>
      </c>
      <c s="105" r="D45">
        <f>large('強'!V:V,A45)</f>
        <v>788.571428571428</v>
      </c>
      <c s="107" r="E45">
        <v>4</v>
      </c>
      <c t="str" s="22" r="F45">
        <f>vlookup(H45,'重'!Q:Z,10,0)</f>
        <v>SR</v>
      </c>
      <c t="str" s="24" r="G45">
        <f>vlookup(H45,'重'!Q:Z,9,0)</f>
        <v>オズワルド・ドレクスラー</v>
      </c>
      <c s="24" r="H45">
        <f>large('重'!Q:Q,E45)</f>
        <v>945.384615384615</v>
      </c>
      <c s="23" r="I45">
        <v>4</v>
      </c>
      <c t="str" s="101" r="J45">
        <f>vlookup(L45,'狙'!Q:Z,10,0)</f>
        <v>SR</v>
      </c>
      <c t="str" s="26" r="K45">
        <f>vlookup(L45,'狙'!Q:Z,9,0)</f>
        <v>綾小路 サチ </v>
      </c>
      <c s="26" r="L45">
        <f>large('狙'!Q:Q,I45)</f>
        <v>846.923076923077</v>
      </c>
      <c s="36" r="M45">
        <v>4</v>
      </c>
      <c t="str" s="120" r="N45">
        <f>vlookup($P45,'支'!W:AG,11,0)</f>
        <v>SR</v>
      </c>
      <c t="str" s="96" r="O45">
        <f>vlookup($P45,'支'!W:AG,10,0)</f>
        <v>ブラウ・グラキエス </v>
      </c>
      <c s="96" r="P45">
        <f>large('支'!W:W,M45)</f>
        <v>836.307692307692</v>
      </c>
      <c s="1" r="Q45"/>
      <c s="1" r="R45"/>
      <c s="1" r="S45"/>
      <c s="1" r="T45"/>
      <c s="1" r="U45"/>
      <c s="1" r="V45"/>
      <c s="1" r="W45"/>
      <c s="1" r="X45"/>
      <c s="1" r="Y45"/>
      <c s="1" r="Z45"/>
      <c s="1" r="AA45"/>
      <c s="1" r="AB45"/>
      <c s="1" r="AC45"/>
      <c s="1" r="AD45"/>
      <c s="1" r="AE45"/>
      <c s="1" r="AF45"/>
    </row>
    <row customHeight="1" r="46" ht="7.5">
      <c s="34" r="A46">
        <v>5</v>
      </c>
      <c t="str" s="68" r="B46">
        <f>vlookup(D46,'強'!V:AE,10,0)</f>
        <v>SR</v>
      </c>
      <c t="str" s="105" r="C46">
        <f>vlookup(D46,'強'!V:AE,9,0)</f>
        <v>ラインハルト・バスラー</v>
      </c>
      <c s="105" r="D46">
        <f>large('強'!V:V,A46)</f>
        <v>786.75</v>
      </c>
      <c s="107" r="E46">
        <v>5</v>
      </c>
      <c t="str" s="22" r="F46">
        <f>vlookup(H46,'重'!Q:Z,10,0)</f>
        <v>SR</v>
      </c>
      <c t="str" s="24" r="G46">
        <f>vlookup(H46,'重'!Q:Z,9,0)</f>
        <v>ハンナ・ルーサー</v>
      </c>
      <c s="24" r="H46">
        <f>large('重'!Q:Q,E46)</f>
        <v>944.833333333333</v>
      </c>
      <c s="23" r="I46">
        <v>5</v>
      </c>
      <c t="str" s="101" r="J46">
        <f>vlookup(L46,'狙'!Q:Z,10,0)</f>
        <v>SR</v>
      </c>
      <c t="str" s="26" r="K46">
        <f>vlookup(L46,'狙'!Q:Z,9,0)</f>
        <v>リリア・シェラザード</v>
      </c>
      <c s="26" r="L46">
        <f>large('狙'!Q:Q,I46)</f>
        <v>843.285714285714</v>
      </c>
      <c s="36" r="M46">
        <v>5</v>
      </c>
      <c t="str" s="120" r="N46">
        <f>vlookup($P46,'支'!W:AG,11,0)</f>
        <v>SR</v>
      </c>
      <c t="str" s="96" r="O46">
        <f>vlookup($P46,'支'!W:AG,10,0)</f>
        <v>キャサリン・フーバー</v>
      </c>
      <c s="96" r="P46">
        <f>large('支'!W:W,M46)</f>
        <v>818.142857142857</v>
      </c>
      <c s="1" r="Q46"/>
      <c s="1" r="R46"/>
      <c s="1" r="S46"/>
      <c s="1" r="T46"/>
      <c s="1" r="U46"/>
      <c s="1" r="V46"/>
      <c s="1" r="W46"/>
      <c s="1" r="X46"/>
      <c s="1" r="Y46"/>
      <c s="1" r="Z46"/>
      <c s="1" r="AA46"/>
      <c s="1" r="AB46"/>
      <c s="1" r="AC46"/>
      <c s="1" r="AD46"/>
      <c s="1" r="AE46"/>
      <c s="1" r="AF46"/>
    </row>
    <row customHeight="1" r="47" ht="7.5">
      <c t="s" s="13" r="A47">
        <v>816</v>
      </c>
      <c s="13" r="B47"/>
      <c s="13" r="C47"/>
      <c s="13" r="D47"/>
      <c s="13" r="E47"/>
      <c s="13" r="F47"/>
      <c s="13" r="G47"/>
      <c s="13" r="H47"/>
      <c s="13" r="I47"/>
      <c s="13" r="J47"/>
      <c s="13" r="K47"/>
      <c s="13" r="L47"/>
      <c s="13" r="M47"/>
      <c s="13" r="N47"/>
      <c s="13" r="O47"/>
      <c s="13" r="P47"/>
      <c s="1" r="Q47"/>
      <c s="1" r="R47"/>
      <c s="1" r="S47"/>
      <c s="1" r="T47"/>
      <c s="1" r="U47"/>
      <c s="1" r="V47"/>
      <c s="1" r="W47"/>
      <c s="1" r="X47"/>
      <c s="1" r="Y47"/>
      <c s="1" r="Z47"/>
      <c s="1" r="AA47"/>
      <c s="1" r="AB47"/>
      <c s="1" r="AC47"/>
      <c s="1" r="AD47"/>
      <c s="1" r="AE47"/>
      <c s="1" r="AF47"/>
    </row>
    <row customHeight="1" r="48" ht="7.5">
      <c s="115" r="A48">
        <v>1</v>
      </c>
      <c t="str" s="68" r="B48">
        <f>vlookup(D48,'強'!W:AE,9,0)</f>
        <v>UR</v>
      </c>
      <c t="str" s="105" r="C48">
        <f>vlookup(D48,'強'!W:AE,8,0)</f>
        <v>伊邪那美</v>
      </c>
      <c s="105" r="D48">
        <f>large('強'!W:W,A48)</f>
        <v>15448</v>
      </c>
      <c s="77" r="E48">
        <v>1</v>
      </c>
      <c t="str" s="22" r="F48">
        <f>vlookup(H48,'重'!R:Z,9,0)</f>
        <v>UR</v>
      </c>
      <c t="str" s="24" r="G48">
        <f>vlookup(H48,'重'!R:Z,8,0)</f>
        <v>ヘルガ・ロットナー</v>
      </c>
      <c s="24" r="H48">
        <f>large('重'!R:R,E48)</f>
        <v>10354</v>
      </c>
      <c s="94" r="I48">
        <v>1</v>
      </c>
      <c t="str" s="101" r="J48">
        <f>vlookup(L48,'狙'!R:Z,9,0)</f>
        <v>UR</v>
      </c>
      <c t="str" s="26" r="K48">
        <f>vlookup(L48,'狙'!R:Z,8,0)</f>
        <v>フレディー・グレンダワー</v>
      </c>
      <c s="26" r="L48">
        <f>large('狙'!R:R,I48)</f>
        <v>11968</v>
      </c>
      <c s="56" r="M48">
        <v>1</v>
      </c>
      <c t="str" s="120" r="N48">
        <f>vlookup($P48,'支'!X:AG,10,0)</f>
        <v>UR</v>
      </c>
      <c t="str" s="96" r="O48">
        <f>vlookup($P48,'支'!X:AG,9,0)</f>
        <v>ラリッサ・バリオス </v>
      </c>
      <c s="96" r="P48">
        <f>large('支'!X:X,M48)</f>
        <v>12860</v>
      </c>
      <c s="1" r="Q48"/>
      <c s="1" r="R48"/>
      <c s="1" r="S48"/>
      <c s="1" r="T48"/>
      <c s="1" r="U48"/>
      <c s="1" r="V48"/>
      <c s="1" r="W48"/>
      <c s="1" r="X48"/>
      <c s="1" r="Y48"/>
      <c s="1" r="Z48"/>
      <c s="1" r="AA48"/>
      <c s="1" r="AB48"/>
      <c s="1" r="AC48"/>
      <c s="1" r="AD48"/>
      <c s="1" r="AE48"/>
      <c s="1" r="AF48"/>
    </row>
    <row customHeight="1" r="49" ht="7.5">
      <c s="34" r="A49">
        <v>2</v>
      </c>
      <c t="str" s="68" r="B49">
        <f>vlookup(D49,'強'!W:AE,9,0)</f>
        <v>SR</v>
      </c>
      <c t="str" s="105" r="C49">
        <f>vlookup(D49,'強'!W:AE,8,0)</f>
        <v>イングリット・フローン</v>
      </c>
      <c s="105" r="D49">
        <f>large('強'!W:W,A49)</f>
        <v>14276</v>
      </c>
      <c s="107" r="E49">
        <v>2</v>
      </c>
      <c t="str" s="22" r="F49">
        <f>vlookup(H49,'重'!R:Z,9,0)</f>
        <v>UR</v>
      </c>
      <c t="str" s="24" r="G49">
        <f>vlookup(H49,'重'!R:Z,8,0)</f>
        <v>JD</v>
      </c>
      <c s="24" r="H49">
        <f>large('重'!R:R,E49)</f>
        <v>10278</v>
      </c>
      <c s="23" r="I49">
        <v>2</v>
      </c>
      <c t="str" s="101" r="J49">
        <f>vlookup(L49,'狙'!R:Z,9,0)</f>
        <v>SR</v>
      </c>
      <c t="str" s="26" r="K49">
        <f>vlookup(L49,'狙'!R:Z,8,0)</f>
        <v>皇 総司</v>
      </c>
      <c s="26" r="L49">
        <f>large('狙'!R:R,I49)</f>
        <v>11804</v>
      </c>
      <c s="36" r="M49">
        <v>2</v>
      </c>
      <c t="str" s="120" r="N49">
        <f>vlookup($P49,'支'!X:AG,10,0)</f>
        <v>SR</v>
      </c>
      <c t="str" s="96" r="O49">
        <f>vlookup($P49,'支'!X:AG,9,0)</f>
        <v>十六夜 朧</v>
      </c>
      <c s="96" r="P49">
        <f>large('支'!X:X,M49)</f>
        <v>12214</v>
      </c>
      <c s="1" r="Q49"/>
      <c s="1" r="R49"/>
      <c s="1" r="S49"/>
      <c s="1" r="T49"/>
      <c s="1" r="U49"/>
      <c s="1" r="V49"/>
      <c s="1" r="W49"/>
      <c s="1" r="X49"/>
      <c s="1" r="Y49"/>
      <c s="1" r="Z49"/>
      <c s="1" r="AA49"/>
      <c s="1" r="AB49"/>
      <c s="1" r="AC49"/>
      <c s="1" r="AD49"/>
      <c s="1" r="AE49"/>
      <c s="1" r="AF49"/>
    </row>
    <row customHeight="1" r="50" ht="7.5">
      <c s="34" r="A50">
        <v>3</v>
      </c>
      <c t="str" s="68" r="B50">
        <f>vlookup(D50,'強'!W:AE,9,0)</f>
        <v>SR</v>
      </c>
      <c t="str" s="105" r="C50">
        <f>vlookup(D50,'強'!W:AE,8,0)</f>
        <v>ガウェイン・クルーズ </v>
      </c>
      <c s="105" r="D50">
        <f>large('強'!W:W,A50)</f>
        <v>13555</v>
      </c>
      <c s="107" r="E50">
        <v>3</v>
      </c>
      <c t="str" s="22" r="F50">
        <f>vlookup(H50,'重'!R:Z,9,0)</f>
        <v>SR</v>
      </c>
      <c t="str" s="24" r="G50">
        <f>vlookup(H50,'重'!R:Z,8,0)</f>
        <v>バートランド・ダンバー</v>
      </c>
      <c s="24" r="H50">
        <f>large('重'!R:R,E50)</f>
        <v>9589</v>
      </c>
      <c s="23" r="I50">
        <v>3</v>
      </c>
      <c t="str" s="101" r="J50">
        <f>vlookup(L50,'狙'!R:Z,9,0)</f>
        <v>SR</v>
      </c>
      <c t="str" s="26" r="K50">
        <f>vlookup(L50,'狙'!R:Z,8,0)</f>
        <v>ヴェロニカ・ブラッドリー</v>
      </c>
      <c s="26" r="L50">
        <f>large('狙'!R:R,I50)</f>
        <v>11338</v>
      </c>
      <c s="36" r="M50">
        <v>3</v>
      </c>
      <c t="str" s="120" r="N50">
        <f>vlookup($P50,'支'!X:AG,10,0)</f>
        <v>SR</v>
      </c>
      <c t="str" s="96" r="O50">
        <f>vlookup($P50,'支'!X:AG,9,0)</f>
        <v>マヌエラ・ペレス</v>
      </c>
      <c s="96" r="P50">
        <f>large('支'!X:X,M50)</f>
        <v>12143</v>
      </c>
      <c s="1" r="Q50"/>
      <c s="1" r="R50"/>
      <c s="1" r="S50"/>
      <c s="1" r="T50"/>
      <c s="1" r="U50"/>
      <c s="1" r="V50"/>
      <c s="1" r="W50"/>
      <c s="1" r="X50"/>
      <c s="1" r="Y50"/>
      <c s="1" r="Z50"/>
      <c s="1" r="AA50"/>
      <c s="1" r="AB50"/>
      <c s="1" r="AC50"/>
      <c s="1" r="AD50"/>
      <c s="1" r="AE50"/>
      <c s="1" r="AF50"/>
    </row>
    <row customHeight="1" r="51" ht="7.5">
      <c s="80" r="A51">
        <v>4</v>
      </c>
      <c t="str" s="68" r="B51">
        <f>vlookup(D51,'強'!W:AE,9,0)</f>
        <v>SR</v>
      </c>
      <c t="str" s="105" r="C51">
        <f>vlookup(D51,'強'!W:AE,8,0)</f>
        <v>ヴェラ</v>
      </c>
      <c s="105" r="D51">
        <f>large('強'!W:W,A51)</f>
        <v>13480</v>
      </c>
      <c s="52" r="E51">
        <v>4</v>
      </c>
      <c t="str" s="22" r="F51">
        <f>vlookup(H51,'重'!R:Z,9,0)</f>
        <v>SR</v>
      </c>
      <c t="str" s="24" r="G51">
        <f>vlookup(H51,'重'!R:Z,8,0)</f>
        <v>回堂 力丸 </v>
      </c>
      <c s="24" r="H51">
        <f>large('重'!R:R,E51)</f>
        <v>9364</v>
      </c>
      <c s="67" r="I51">
        <v>4</v>
      </c>
      <c t="str" s="101" r="J51">
        <f>vlookup(L51,'狙'!R:Z,9,0)</f>
        <v>SR</v>
      </c>
      <c t="str" s="26" r="K51">
        <f>vlookup(L51,'狙'!R:Z,8,0)</f>
        <v>エドガルド・サリバン</v>
      </c>
      <c s="26" r="L51">
        <f>large('狙'!R:R,I51)</f>
        <v>11032</v>
      </c>
      <c s="93" r="M51">
        <v>4</v>
      </c>
      <c t="str" s="120" r="N51">
        <f>vlookup($P51,'支'!X:AG,10,0)</f>
        <v>SR</v>
      </c>
      <c t="str" s="96" r="O51">
        <f>vlookup($P51,'支'!X:AG,9,0)</f>
        <v>ルビー・ラージャ</v>
      </c>
      <c s="96" r="P51">
        <f>large('支'!X:X,M51)</f>
        <v>11999</v>
      </c>
      <c s="1" r="Q51"/>
      <c s="1" r="R51"/>
      <c s="1" r="S51"/>
      <c s="1" r="T51"/>
      <c s="1" r="U51"/>
      <c s="1" r="V51"/>
      <c s="1" r="W51"/>
      <c s="1" r="X51"/>
      <c s="1" r="Y51"/>
      <c s="1" r="Z51"/>
      <c s="1" r="AA51"/>
      <c s="1" r="AB51"/>
      <c s="1" r="AC51"/>
      <c s="1" r="AD51"/>
      <c s="1" r="AE51"/>
      <c s="1" r="AF51"/>
    </row>
    <row customHeight="1" r="52" ht="7.5">
      <c s="80" r="A52">
        <v>5</v>
      </c>
      <c t="str" s="68" r="B52">
        <f>vlookup(D52,'強'!W:AE,9,0)</f>
        <v>SR</v>
      </c>
      <c t="str" s="105" r="C52">
        <f>vlookup(D52,'強'!W:AE,8,0)</f>
        <v>シーザー・クロフォード</v>
      </c>
      <c s="105" r="D52">
        <f>large('強'!W:W,A52)</f>
        <v>13476</v>
      </c>
      <c s="52" r="E52">
        <v>5</v>
      </c>
      <c t="str" s="22" r="F52">
        <f>vlookup(H52,'重'!R:Z,9,0)</f>
        <v>SR</v>
      </c>
      <c t="str" s="24" r="G52">
        <f>vlookup(H52,'重'!R:Z,8,0)</f>
        <v>風早 花音</v>
      </c>
      <c s="24" r="H52">
        <f>large('重'!R:R,E52)</f>
        <v>9262</v>
      </c>
      <c s="67" r="I52">
        <v>5</v>
      </c>
      <c t="str" s="101" r="J52">
        <f>vlookup(L52,'狙'!R:Z,9,0)</f>
        <v>SR</v>
      </c>
      <c t="str" s="26" r="K52">
        <f>vlookup(L52,'狙'!R:Z,8,0)</f>
        <v>リリア・シェラザード</v>
      </c>
      <c s="26" r="L52">
        <f>large('狙'!R:R,I52)</f>
        <v>10783</v>
      </c>
      <c s="93" r="M52">
        <v>5</v>
      </c>
      <c t="str" s="120" r="N52">
        <f>vlookup($P52,'支'!X:AG,10,0)</f>
        <v>SR</v>
      </c>
      <c t="str" s="96" r="O52">
        <f>vlookup($P52,'支'!X:AG,9,0)</f>
        <v>キャサリン・フーバー</v>
      </c>
      <c s="96" r="P52">
        <f>large('支'!X:X,M52)</f>
        <v>11718</v>
      </c>
      <c s="1" r="Q52"/>
      <c s="1" r="R52"/>
      <c s="1" r="S52"/>
      <c s="1" r="T52"/>
      <c s="1" r="U52"/>
      <c s="1" r="V52"/>
      <c s="1" r="W52"/>
      <c s="1" r="X52"/>
      <c s="1" r="Y52"/>
      <c s="1" r="Z52"/>
      <c s="1" r="AA52"/>
      <c s="1" r="AB52"/>
      <c s="1" r="AC52"/>
      <c s="1" r="AD52"/>
      <c s="1" r="AE52"/>
      <c s="1" r="AF52"/>
    </row>
    <row customHeight="1" r="53" ht="7.5">
      <c s="80" r="A53">
        <v>6</v>
      </c>
      <c t="str" s="68" r="B53">
        <f>vlookup(D53,'強'!W:AE,9,0)</f>
        <v>SR</v>
      </c>
      <c t="str" s="105" r="C53">
        <f>vlookup(D53,'強'!W:AE,8,0)</f>
        <v>レティシア・アルダン</v>
      </c>
      <c s="105" r="D53">
        <f>large('強'!W:W,A53)</f>
        <v>13133</v>
      </c>
      <c s="52" r="E53">
        <v>6</v>
      </c>
      <c t="str" s="22" r="F53">
        <f>vlookup(H53,'重'!R:Z,9,0)</f>
        <v>SR</v>
      </c>
      <c t="str" s="24" r="G53">
        <f>vlookup(H53,'重'!R:Z,8,0)</f>
        <v>ソフィア・西条・テイラー</v>
      </c>
      <c s="24" r="H53">
        <f>large('重'!R:R,E53)</f>
        <v>8871</v>
      </c>
      <c s="67" r="I53">
        <v>6</v>
      </c>
      <c t="str" s="101" r="J53">
        <f>vlookup(L53,'狙'!R:Z,9,0)</f>
        <v>SR</v>
      </c>
      <c t="str" s="26" r="K53">
        <f>vlookup(L53,'狙'!R:Z,8,0)</f>
        <v>テリー・バーネット</v>
      </c>
      <c s="26" r="L53">
        <f>large('狙'!R:R,I53)</f>
        <v>10733</v>
      </c>
      <c s="93" r="M53">
        <v>6</v>
      </c>
      <c t="str" s="120" r="N53">
        <f>vlookup($P53,'支'!X:AG,10,0)</f>
        <v>SR</v>
      </c>
      <c t="str" s="96" r="O53">
        <f>vlookup($P53,'支'!X:AG,9,0)</f>
        <v>ブラウ・グラキエス </v>
      </c>
      <c s="96" r="P53">
        <f>large('支'!X:X,M53)</f>
        <v>11505</v>
      </c>
      <c s="1" r="Q53"/>
      <c s="1" r="R53"/>
      <c s="1" r="S53"/>
      <c s="1" r="T53"/>
      <c s="1" r="U53"/>
      <c s="1" r="V53"/>
      <c s="1" r="W53"/>
      <c s="1" r="X53"/>
      <c s="1" r="Y53"/>
      <c s="1" r="Z53"/>
      <c s="1" r="AA53"/>
      <c s="1" r="AB53"/>
      <c s="1" r="AC53"/>
      <c s="1" r="AD53"/>
      <c s="1" r="AE53"/>
      <c s="1" r="AF53"/>
    </row>
    <row customHeight="1" r="54" ht="7.5">
      <c s="80" r="A54">
        <v>7</v>
      </c>
      <c t="str" s="68" r="B54">
        <f>vlookup(D54,'強'!W:AE,9,0)</f>
        <v>SR</v>
      </c>
      <c t="str" s="105" r="C54">
        <f>vlookup(D54,'強'!W:AE,8,0)</f>
        <v>ジェシー・スミス</v>
      </c>
      <c s="105" r="D54">
        <f>large('強'!W:W,A54)</f>
        <v>13042</v>
      </c>
      <c s="52" r="E54">
        <v>7</v>
      </c>
      <c t="str" s="22" r="F54">
        <f>vlookup(H54,'重'!R:Z,9,0)</f>
        <v>SR</v>
      </c>
      <c t="str" s="24" r="G54">
        <f>vlookup(H54,'重'!R:Z,8,0)</f>
        <v>ユリウス</v>
      </c>
      <c s="24" r="H54">
        <f>large('重'!R:R,E54)</f>
        <v>8820</v>
      </c>
      <c s="67" r="I54">
        <v>7</v>
      </c>
      <c t="str" s="101" r="J54">
        <f>vlookup(L54,'狙'!R:Z,9,0)</f>
        <v>SR</v>
      </c>
      <c t="str" s="26" r="K54">
        <f>vlookup(L54,'狙'!R:Z,8,0)</f>
        <v>レマイオス・ビート</v>
      </c>
      <c s="26" r="L54">
        <f>large('狙'!R:R,I54)</f>
        <v>10380</v>
      </c>
      <c s="93" r="M54">
        <v>7</v>
      </c>
      <c t="str" s="120" r="N54">
        <f>vlookup($P54,'支'!X:AG,10,0)</f>
        <v>SR</v>
      </c>
      <c t="str" s="96" r="O54">
        <f>vlookup($P54,'支'!X:AG,9,0)</f>
        <v>イーリス・イングベルグ</v>
      </c>
      <c s="96" r="P54">
        <f>large('支'!X:X,M54)</f>
        <v>11038</v>
      </c>
      <c s="1" r="Q54"/>
      <c s="1" r="R54"/>
      <c s="1" r="S54"/>
      <c s="1" r="T54"/>
      <c s="1" r="U54"/>
      <c s="1" r="V54"/>
      <c s="1" r="W54"/>
      <c s="1" r="X54"/>
      <c s="1" r="Y54"/>
      <c s="1" r="Z54"/>
      <c s="1" r="AA54"/>
      <c s="1" r="AB54"/>
      <c s="1" r="AC54"/>
      <c s="1" r="AD54"/>
      <c s="1" r="AE54"/>
      <c s="1" r="AF54"/>
    </row>
    <row customHeight="1" r="55" ht="7.5">
      <c s="80" r="A55">
        <v>8</v>
      </c>
      <c t="str" s="68" r="B55">
        <f>vlookup(D55,'強'!W:AE,9,0)</f>
        <v>SR</v>
      </c>
      <c t="str" s="105" r="C55">
        <f>vlookup(D55,'強'!W:AE,8,0)</f>
        <v>バーンズ・ウルフ</v>
      </c>
      <c s="105" r="D55">
        <f>large('強'!W:W,A55)</f>
        <v>12988</v>
      </c>
      <c s="52" r="E55">
        <v>8</v>
      </c>
      <c t="str" s="22" r="F55">
        <f>vlookup(H55,'重'!R:Z,9,0)</f>
        <v>SR</v>
      </c>
      <c t="str" s="24" r="G55">
        <f>vlookup(H55,'重'!R:Z,8,0)</f>
        <v>オズワルド・ドレクスラー</v>
      </c>
      <c s="24" r="H55">
        <f>large('重'!R:R,E55)</f>
        <v>8788</v>
      </c>
      <c s="67" r="I55">
        <v>8</v>
      </c>
      <c t="str" s="101" r="J55">
        <f>vlookup(L55,'狙'!R:Z,9,0)</f>
        <v>SR</v>
      </c>
      <c t="str" s="26" r="K55">
        <f>vlookup(L55,'狙'!R:Z,8,0)</f>
        <v>綾小路 サチ </v>
      </c>
      <c s="26" r="L55">
        <f>large('狙'!R:R,I55)</f>
        <v>10272</v>
      </c>
      <c s="93" r="M55">
        <v>8</v>
      </c>
      <c t="str" s="120" r="N55">
        <f>vlookup($P55,'支'!X:AG,10,0)</f>
        <v>SR</v>
      </c>
      <c t="str" s="96" r="O55">
        <f>vlookup($P55,'支'!X:AG,9,0)</f>
        <v>エリス・コルディア</v>
      </c>
      <c s="96" r="P55">
        <f>large('支'!X:X,M55)</f>
        <v>10729</v>
      </c>
      <c s="1" r="Q55"/>
      <c s="1" r="R55"/>
      <c s="1" r="S55"/>
      <c s="1" r="T55"/>
      <c s="1" r="U55"/>
      <c s="1" r="V55"/>
      <c s="1" r="W55"/>
      <c s="1" r="X55"/>
      <c s="1" r="Y55"/>
      <c s="1" r="Z55"/>
      <c s="1" r="AA55"/>
      <c s="1" r="AB55"/>
      <c s="1" r="AC55"/>
      <c s="1" r="AD55"/>
      <c s="1" r="AE55"/>
      <c s="1" r="AF55"/>
    </row>
    <row customHeight="1" r="56" ht="7.5">
      <c s="80" r="A56">
        <v>9</v>
      </c>
      <c t="str" s="68" r="B56">
        <f>vlookup(D56,'強'!W:AE,9,0)</f>
        <v>SR</v>
      </c>
      <c t="str" s="105" r="C56">
        <f>vlookup(D56,'強'!W:AE,8,0)</f>
        <v>リディア・ブライアーズ</v>
      </c>
      <c s="105" r="D56">
        <f>large('強'!W:W,A56)</f>
        <v>12979</v>
      </c>
      <c s="52" r="E56">
        <v>9</v>
      </c>
      <c t="str" s="22" r="F56">
        <f>vlookup(H56,'重'!R:Z,9,0)</f>
        <v>SR</v>
      </c>
      <c t="str" s="24" r="G56">
        <f>vlookup(H56,'重'!R:Z,8,0)</f>
        <v>オマー・ハエック </v>
      </c>
      <c s="24" r="H56">
        <f>large('重'!R:R,E56)</f>
        <v>8690</v>
      </c>
      <c s="67" r="I56">
        <v>9</v>
      </c>
      <c t="str" s="101" r="J56">
        <f>vlookup(L56,'狙'!R:Z,9,0)</f>
        <v>SR</v>
      </c>
      <c t="str" s="26" r="K56">
        <f>vlookup(L56,'狙'!R:Z,8,0)</f>
        <v>ジャン・シーチー</v>
      </c>
      <c s="26" r="L56">
        <f>large('狙'!R:R,I56)</f>
        <v>10101</v>
      </c>
      <c s="93" r="M56">
        <v>9</v>
      </c>
      <c t="str" s="120" r="N56">
        <f>vlookup($P56,'支'!X:AG,10,0)</f>
        <v>SR</v>
      </c>
      <c t="str" s="96" r="O56">
        <f>vlookup($P56,'支'!X:AG,9,0)</f>
        <v>ビヨンド・ウォーカー</v>
      </c>
      <c s="96" r="P56">
        <f>large('支'!X:X,M56)</f>
        <v>10441</v>
      </c>
      <c s="1" r="Q56"/>
      <c s="1" r="R56"/>
      <c s="1" r="S56"/>
      <c s="1" r="T56"/>
      <c s="1" r="U56"/>
      <c s="1" r="V56"/>
      <c s="1" r="W56"/>
      <c s="1" r="X56"/>
      <c s="1" r="Y56"/>
      <c s="1" r="Z56"/>
      <c s="1" r="AA56"/>
      <c s="1" r="AB56"/>
      <c s="1" r="AC56"/>
      <c s="1" r="AD56"/>
      <c s="1" r="AE56"/>
      <c s="1" r="AF56"/>
    </row>
    <row customHeight="1" r="57" ht="7.5">
      <c s="80" r="A57">
        <v>10</v>
      </c>
      <c t="str" s="68" r="B57">
        <f>vlookup(D57,'強'!W:AE,9,0)</f>
        <v>SR</v>
      </c>
      <c t="str" s="105" r="C57">
        <f>vlookup(D57,'強'!W:AE,8,0)</f>
        <v>アレクセイ・ベレゾフスキ</v>
      </c>
      <c s="105" r="D57">
        <f>large('強'!W:W,A57)</f>
        <v>12839</v>
      </c>
      <c s="52" r="E57">
        <v>10</v>
      </c>
      <c t="str" s="22" r="F57">
        <f>vlookup(H57,'重'!R:Z,9,0)</f>
        <v>SR</v>
      </c>
      <c t="str" s="24" r="G57">
        <f>vlookup(H57,'重'!R:Z,8,0)</f>
        <v>チアゴ・ヒベイロ</v>
      </c>
      <c s="24" r="H57">
        <f>large('重'!R:R,E57)</f>
        <v>8596</v>
      </c>
      <c s="67" r="I57">
        <v>10</v>
      </c>
      <c t="str" s="101" r="J57">
        <f>vlookup(L57,'狙'!R:Z,9,0)</f>
        <v>SR</v>
      </c>
      <c t="str" s="26" r="K57">
        <f>vlookup(L57,'狙'!R:Z,8,0)</f>
        <v>イリス・ロイナ</v>
      </c>
      <c s="26" r="L57">
        <f>large('狙'!R:R,I57)</f>
        <v>9743</v>
      </c>
      <c s="93" r="M57">
        <v>10</v>
      </c>
      <c t="str" s="120" r="N57">
        <f>vlookup($P57,'支'!X:AG,10,0)</f>
        <v>SR</v>
      </c>
      <c t="str" s="96" r="O57">
        <f>vlookup($P57,'支'!X:AG,9,0)</f>
        <v>神楽坂 楓</v>
      </c>
      <c s="96" r="P57">
        <f>large('支'!X:X,M57)</f>
        <v>10088</v>
      </c>
      <c s="1" r="Q57"/>
      <c s="1" r="R57"/>
      <c s="1" r="S57"/>
      <c s="1" r="T57"/>
      <c s="1" r="U57"/>
      <c s="1" r="V57"/>
      <c s="1" r="W57"/>
      <c s="1" r="X57"/>
      <c s="1" r="Y57"/>
      <c s="1" r="Z57"/>
      <c s="1" r="AA57"/>
      <c s="1" r="AB57"/>
      <c s="1" r="AC57"/>
      <c s="1" r="AD57"/>
      <c s="1" r="AE57"/>
      <c s="1" r="AF57"/>
    </row>
    <row customHeight="1" r="58" ht="7.5">
      <c t="s" s="62" r="A58">
        <v>817</v>
      </c>
      <c s="62" r="B58"/>
      <c s="62" r="C58"/>
      <c s="62" r="D58"/>
      <c s="62" r="E58"/>
      <c s="62" r="F58"/>
      <c s="62" r="G58"/>
      <c s="62" r="H58"/>
      <c s="62" r="I58"/>
      <c s="62" r="J58"/>
      <c s="62" r="K58"/>
      <c s="62" r="L58"/>
      <c s="62" r="M58"/>
      <c s="62" r="N58"/>
      <c s="62" r="O58"/>
      <c s="62" r="P58"/>
      <c s="1" r="Q58"/>
      <c s="1" r="R58"/>
      <c s="1" r="S58"/>
      <c s="1" r="T58"/>
      <c s="1" r="U58"/>
      <c s="1" r="V58"/>
      <c s="1" r="W58"/>
      <c s="1" r="X58"/>
      <c s="1" r="Y58"/>
      <c s="1" r="Z58"/>
      <c s="1" r="AA58"/>
      <c s="1" r="AB58"/>
      <c s="1" r="AC58"/>
      <c s="1" r="AD58"/>
      <c s="1" r="AE58"/>
      <c s="1" r="AF58"/>
    </row>
    <row customHeight="1" r="59" ht="7.5">
      <c s="34" r="A59">
        <v>1</v>
      </c>
      <c t="str" s="68" r="B59">
        <f>vlookup(D59,'強'!X:AE,8,0)</f>
        <v>SR</v>
      </c>
      <c t="str" s="105" r="C59">
        <f>vlookup(D59,'強'!X:AE,7,0)</f>
        <v>シーザー・クロフォード</v>
      </c>
      <c s="105" r="D59">
        <f>large('強'!X:X,A59)</f>
        <v>1036.61538461538</v>
      </c>
      <c s="107" r="E59">
        <v>1</v>
      </c>
      <c t="str" s="22" r="F59">
        <f>vlookup(H59,'重'!S:Z,8,0)</f>
        <v>SR</v>
      </c>
      <c t="str" s="24" r="G59">
        <f>vlookup(H59,'重'!S:Z,7,0)</f>
        <v>マリーヌ・ミネルコ</v>
      </c>
      <c s="24" r="H59">
        <f>large('重'!S:S,E59)</f>
        <v>708.583333333333</v>
      </c>
      <c s="23" r="I59">
        <v>1</v>
      </c>
      <c t="str" s="101" r="J59">
        <f>vlookup(L59,'狙'!S:Z,8,0)</f>
        <v>SR</v>
      </c>
      <c t="str" s="26" r="K59">
        <f>vlookup(L59,'狙'!S:Z,7,0)</f>
        <v>エドガルド・サリバン</v>
      </c>
      <c s="26" r="L59">
        <f>large('狙'!S:S,I59)</f>
        <v>848.615384615385</v>
      </c>
      <c s="36" r="M59">
        <v>1</v>
      </c>
      <c t="str" s="120" r="N59">
        <f>vlookup($P59,'支'!Y:AG,9,0)</f>
        <v>SR</v>
      </c>
      <c t="str" s="96" r="O59">
        <f>vlookup($P59,'支'!Y:AG,8,0)</f>
        <v>エリス・コルディア</v>
      </c>
      <c s="96" r="P59">
        <f>large('支'!Y:Y,M59)</f>
        <v>894.083333333333</v>
      </c>
      <c s="1" r="Q59"/>
      <c s="1" r="R59"/>
      <c s="1" r="S59"/>
      <c s="1" r="T59"/>
      <c s="1" r="U59"/>
      <c s="1" r="V59"/>
      <c s="1" r="W59"/>
      <c s="1" r="X59"/>
      <c s="1" r="Y59"/>
      <c s="1" r="Z59"/>
      <c s="1" r="AA59"/>
      <c s="1" r="AB59"/>
      <c s="1" r="AC59"/>
      <c s="1" r="AD59"/>
      <c s="1" r="AE59"/>
      <c s="1" r="AF59"/>
    </row>
    <row customHeight="1" r="60" ht="7.5">
      <c s="34" r="A60">
        <v>2</v>
      </c>
      <c t="str" s="68" r="B60">
        <f>vlookup(D60,'強'!X:AE,8,0)</f>
        <v>UR</v>
      </c>
      <c t="str" s="105" r="C60">
        <f>vlookup(D60,'強'!X:AE,7,0)</f>
        <v>伊邪那美</v>
      </c>
      <c s="105" r="D60">
        <f>large('強'!X:X,A60)</f>
        <v>1029.86666666667</v>
      </c>
      <c s="107" r="E60">
        <v>2</v>
      </c>
      <c t="str" s="22" r="F60">
        <f>vlookup(H60,'重'!S:Z,8,0)</f>
        <v>UR</v>
      </c>
      <c t="str" s="24" r="G60">
        <f>vlookup(H60,'重'!S:Z,7,0)</f>
        <v>ヘルガ・ロットナー</v>
      </c>
      <c s="24" r="H60">
        <f>large('重'!S:S,E60)</f>
        <v>690.266666666667</v>
      </c>
      <c s="23" r="I60">
        <v>2</v>
      </c>
      <c t="str" s="101" r="J60">
        <f>vlookup(L60,'狙'!S:Z,8,0)</f>
        <v>SR</v>
      </c>
      <c t="str" s="26" r="K60">
        <f>vlookup(L60,'狙'!S:Z,7,0)</f>
        <v>皇 総司</v>
      </c>
      <c s="26" r="L60">
        <f>large('狙'!S:S,I60)</f>
        <v>843.142857142857</v>
      </c>
      <c s="36" r="M60">
        <v>2</v>
      </c>
      <c t="str" s="120" r="N60">
        <f>vlookup($P60,'支'!Y:AG,9,0)</f>
        <v>SR</v>
      </c>
      <c t="str" s="96" r="O60">
        <f>vlookup($P60,'支'!Y:AG,8,0)</f>
        <v>ブラウ・グラキエス </v>
      </c>
      <c s="96" r="P60">
        <f>large('支'!Y:Y,M60)</f>
        <v>885</v>
      </c>
      <c s="1" r="Q60"/>
      <c s="1" r="R60"/>
      <c s="1" r="S60"/>
      <c s="1" r="T60"/>
      <c s="1" r="U60"/>
      <c s="1" r="V60"/>
      <c s="1" r="W60"/>
      <c s="1" r="X60"/>
      <c s="1" r="Y60"/>
      <c s="1" r="Z60"/>
      <c s="1" r="AA60"/>
      <c s="1" r="AB60"/>
      <c s="1" r="AC60"/>
      <c s="1" r="AD60"/>
      <c s="1" r="AE60"/>
      <c s="1" r="AF60"/>
    </row>
    <row customHeight="1" r="61" ht="7.5">
      <c s="34" r="A61">
        <v>3</v>
      </c>
      <c t="str" s="68" r="B61">
        <f>vlookup(D61,'強'!X:AE,8,0)</f>
        <v>SR</v>
      </c>
      <c t="str" s="105" r="C61">
        <f>vlookup(D61,'強'!X:AE,7,0)</f>
        <v>イングリット・フローン</v>
      </c>
      <c s="105" r="D61">
        <f>large('強'!X:X,A61)</f>
        <v>1019.71428571429</v>
      </c>
      <c s="107" r="E61">
        <v>3</v>
      </c>
      <c t="str" s="22" r="F61">
        <f>vlookup(H61,'重'!S:Z,8,0)</f>
        <v>UR</v>
      </c>
      <c t="str" s="24" r="G61">
        <f>vlookup(H61,'重'!S:Z,7,0)</f>
        <v>JD</v>
      </c>
      <c s="24" r="H61">
        <f>large('重'!S:S,E61)</f>
        <v>685.2</v>
      </c>
      <c s="23" r="I61">
        <v>3</v>
      </c>
      <c t="str" s="101" r="J61">
        <f>vlookup(L61,'狙'!S:Z,8,0)</f>
        <v>SR</v>
      </c>
      <c t="str" s="26" r="K61">
        <f>vlookup(L61,'狙'!S:Z,7,0)</f>
        <v>テリー・バーネット</v>
      </c>
      <c s="26" r="L61">
        <f>large('狙'!S:S,I61)</f>
        <v>825.615384615385</v>
      </c>
      <c s="36" r="M61">
        <v>3</v>
      </c>
      <c t="str" s="120" r="N61">
        <f>vlookup($P61,'支'!Y:AG,9,0)</f>
        <v>SR</v>
      </c>
      <c t="str" s="96" r="O61">
        <f>vlookup($P61,'支'!Y:AG,8,0)</f>
        <v>十六夜 朧</v>
      </c>
      <c s="96" r="P61">
        <f>large('支'!Y:Y,M61)</f>
        <v>872.428571428572</v>
      </c>
      <c s="1" r="Q61"/>
      <c s="1" r="R61"/>
      <c s="1" r="S61"/>
      <c s="1" r="T61"/>
      <c s="1" r="U61"/>
      <c s="1" r="V61"/>
      <c s="1" r="W61"/>
      <c s="1" r="X61"/>
      <c s="1" r="Y61"/>
      <c s="1" r="Z61"/>
      <c s="1" r="AA61"/>
      <c s="1" r="AB61"/>
      <c s="1" r="AC61"/>
      <c s="1" r="AD61"/>
      <c s="1" r="AE61"/>
      <c s="1" r="AF61"/>
    </row>
    <row customHeight="1" r="62" ht="7.5">
      <c s="34" r="A62">
        <v>4</v>
      </c>
      <c t="str" s="68" r="B62">
        <f>vlookup(D62,'強'!X:AE,8,0)</f>
        <v>SR</v>
      </c>
      <c t="str" s="105" r="C62">
        <f>vlookup(D62,'強'!X:AE,7,0)</f>
        <v>ラナ・ビーチャム </v>
      </c>
      <c s="105" r="D62">
        <f>large('強'!X:X,A62)</f>
        <v>1015</v>
      </c>
      <c s="107" r="E62">
        <v>4</v>
      </c>
      <c t="str" s="22" r="F62">
        <f>vlookup(H62,'重'!S:Z,8,0)</f>
        <v>SR</v>
      </c>
      <c t="str" s="24" r="G62">
        <f>vlookup(H62,'重'!S:Z,7,0)</f>
        <v>バートランド・ダンバー</v>
      </c>
      <c s="24" r="H62">
        <f>large('重'!S:S,E62)</f>
        <v>684.928571428572</v>
      </c>
      <c s="23" r="I62">
        <v>4</v>
      </c>
      <c t="str" s="101" r="J62">
        <f>vlookup(L62,'狙'!S:Z,8,0)</f>
        <v>SR</v>
      </c>
      <c t="str" s="26" r="K62">
        <f>vlookup(L62,'狙'!S:Z,7,0)</f>
        <v>イリス・ロイナ</v>
      </c>
      <c s="26" r="L62">
        <f>large('狙'!S:S,I62)</f>
        <v>811.916666666667</v>
      </c>
      <c s="36" r="M62">
        <v>4</v>
      </c>
      <c t="str" s="120" r="N62">
        <f>vlookup($P62,'支'!Y:AG,9,0)</f>
        <v>SR</v>
      </c>
      <c t="str" s="96" r="O62">
        <f>vlookup($P62,'支'!Y:AG,8,0)</f>
        <v>ビヨンド・ウォーカー</v>
      </c>
      <c s="96" r="P62">
        <f>large('支'!Y:Y,M62)</f>
        <v>870.083333333333</v>
      </c>
      <c s="1" r="Q62"/>
      <c s="1" r="R62"/>
      <c s="1" r="S62"/>
      <c s="1" r="T62"/>
      <c s="1" r="U62"/>
      <c s="1" r="V62"/>
      <c s="1" r="W62"/>
      <c s="1" r="X62"/>
      <c s="1" r="Y62"/>
      <c s="1" r="Z62"/>
      <c s="1" r="AA62"/>
      <c s="1" r="AB62"/>
      <c s="1" r="AC62"/>
      <c s="1" r="AD62"/>
      <c s="1" r="AE62"/>
      <c s="1" r="AF62"/>
    </row>
    <row customHeight="1" r="63" ht="7.5">
      <c s="34" r="A63">
        <v>5</v>
      </c>
      <c t="str" s="68" r="B63">
        <f>vlookup(D63,'強'!X:AE,8,0)</f>
        <v>HR</v>
      </c>
      <c t="str" s="105" r="C63">
        <f>vlookup(D63,'強'!X:AE,7,0)</f>
        <v>ナターシャ・クラプカ</v>
      </c>
      <c s="105" r="D63">
        <f>large('強'!X:X,A63)</f>
        <v>1014.22222222222</v>
      </c>
      <c s="107" r="E63">
        <v>5</v>
      </c>
      <c t="str" s="22" r="F63">
        <f>vlookup(H63,'重'!S:Z,8,0)</f>
        <v>SR</v>
      </c>
      <c t="str" s="24" r="G63">
        <f>vlookup(H63,'重'!S:Z,7,0)</f>
        <v>ソフィア・西条・テイラー</v>
      </c>
      <c s="24" r="H63">
        <f>large('重'!S:S,E63)</f>
        <v>682.384615384615</v>
      </c>
      <c s="23" r="I63">
        <v>5</v>
      </c>
      <c t="str" s="101" r="J63">
        <f>vlookup(L63,'狙'!S:Z,8,0)</f>
        <v>SR</v>
      </c>
      <c t="str" s="26" r="K63">
        <f>vlookup(L63,'狙'!S:Z,7,0)</f>
        <v>ヴェロニカ・ブラッドリー</v>
      </c>
      <c s="26" r="L63">
        <f>large('狙'!S:S,I63)</f>
        <v>809.857142857143</v>
      </c>
      <c s="36" r="M63">
        <v>5</v>
      </c>
      <c t="str" s="120" r="N63">
        <f>vlookup($P63,'支'!Y:AG,9,0)</f>
        <v>SR</v>
      </c>
      <c t="str" s="96" r="O63">
        <f>vlookup($P63,'支'!Y:AG,8,0)</f>
        <v>マヌエラ・ペレス</v>
      </c>
      <c s="96" r="P63">
        <f>large('支'!Y:Y,M63)</f>
        <v>867.357142857143</v>
      </c>
      <c s="1" r="Q63"/>
      <c s="1" r="R63"/>
      <c s="1" r="S63"/>
      <c s="1" r="T63"/>
      <c s="1" r="U63"/>
      <c s="1" r="V63"/>
      <c s="1" r="W63"/>
      <c s="1" r="X63"/>
      <c s="1" r="Y63"/>
      <c s="1" r="Z63"/>
      <c s="1" r="AA63"/>
      <c s="1" r="AB63"/>
      <c s="1" r="AC63"/>
      <c s="1" r="AD63"/>
      <c s="1" r="AE63"/>
      <c s="1" r="AF63"/>
    </row>
    <row r="64">
      <c s="1" r="A64"/>
      <c s="1" r="B64"/>
      <c s="1" r="C64"/>
      <c s="1" r="D64"/>
      <c s="1" r="E64"/>
      <c s="1" r="F64"/>
      <c s="1" r="G64"/>
      <c s="1" r="H64"/>
      <c s="1" r="I64"/>
      <c s="1" r="J64"/>
      <c s="1" r="K64"/>
      <c s="1" r="L64"/>
      <c s="1" r="M64"/>
      <c s="1" r="N64"/>
      <c s="1" r="O64"/>
      <c s="4" r="P64"/>
      <c s="1" r="Q64"/>
      <c s="1" r="R64"/>
      <c s="1" r="S64"/>
      <c s="1" r="T64"/>
      <c s="1" r="U64"/>
      <c s="1" r="V64"/>
      <c s="1" r="W64"/>
      <c s="1" r="X64"/>
      <c s="1" r="Y64"/>
      <c s="1" r="Z64"/>
      <c s="1" r="AA64"/>
      <c s="1" r="AB64"/>
      <c s="1" r="AC64"/>
      <c s="1" r="AD64"/>
      <c s="1" r="AE64"/>
      <c s="1" r="AF64"/>
    </row>
    <row r="65">
      <c s="1" r="A65"/>
      <c s="1" r="B65"/>
      <c s="1" r="C65"/>
      <c s="1" r="D65"/>
      <c s="1" r="E65"/>
      <c s="1" r="F65"/>
      <c s="1" r="G65"/>
      <c s="1" r="H65"/>
      <c s="1" r="I65"/>
      <c s="1" r="J65"/>
      <c s="1" r="K65"/>
      <c s="1" r="L65"/>
      <c s="1" r="M65"/>
      <c s="1" r="N65"/>
      <c s="1" r="O65"/>
      <c s="4" r="P65"/>
      <c s="1" r="Q65"/>
      <c s="1" r="R65"/>
      <c s="1" r="S65"/>
      <c s="1" r="T65"/>
      <c s="1" r="U65"/>
      <c s="1" r="V65"/>
      <c s="1" r="W65"/>
      <c s="1" r="X65"/>
      <c s="1" r="Y65"/>
      <c s="1" r="Z65"/>
      <c s="1" r="AA65"/>
      <c s="1" r="AB65"/>
      <c s="1" r="AC65"/>
      <c s="1" r="AD65"/>
      <c s="1" r="AE65"/>
      <c s="1" r="AF65"/>
    </row>
    <row r="66">
      <c s="1" r="A66"/>
      <c s="1" r="B66"/>
      <c s="1" r="C66"/>
      <c s="1" r="D66"/>
      <c s="1" r="E66"/>
      <c s="1" r="F66"/>
      <c s="1" r="G66"/>
      <c s="1" r="H66"/>
      <c s="1" r="I66"/>
      <c s="1" r="J66"/>
      <c s="1" r="K66"/>
      <c s="1" r="L66"/>
      <c s="1" r="M66"/>
      <c s="1" r="N66"/>
      <c s="1" r="O66"/>
      <c s="4" r="P66"/>
      <c s="1" r="Q66"/>
      <c s="1" r="R66"/>
      <c s="1" r="S66"/>
      <c s="1" r="T66"/>
      <c s="1" r="U66"/>
      <c s="1" r="V66"/>
      <c s="1" r="W66"/>
      <c s="1" r="X66"/>
      <c s="1" r="Y66"/>
      <c s="1" r="Z66"/>
      <c s="1" r="AA66"/>
      <c s="1" r="AB66"/>
      <c s="1" r="AC66"/>
      <c s="1" r="AD66"/>
      <c s="1" r="AE66"/>
      <c s="1" r="AF66"/>
    </row>
    <row r="67">
      <c s="1" r="A67"/>
      <c s="1" r="B67"/>
      <c s="1" r="C67"/>
      <c s="1" r="D67"/>
      <c s="1" r="E67"/>
      <c s="1" r="F67"/>
      <c s="1" r="G67"/>
      <c s="1" r="H67"/>
      <c s="1" r="I67"/>
      <c s="1" r="J67"/>
      <c s="1" r="K67"/>
      <c s="1" r="L67"/>
      <c s="1" r="M67"/>
      <c s="1" r="N67"/>
      <c s="1" r="O67"/>
      <c s="4" r="P67"/>
      <c s="1" r="Q67"/>
      <c s="1" r="R67"/>
      <c s="1" r="S67"/>
      <c s="1" r="T67"/>
      <c s="1" r="U67"/>
      <c s="1" r="V67"/>
      <c s="1" r="W67"/>
      <c s="1" r="X67"/>
      <c s="1" r="Y67"/>
      <c s="1" r="Z67"/>
      <c s="1" r="AA67"/>
      <c s="1" r="AB67"/>
      <c s="1" r="AC67"/>
      <c s="1" r="AD67"/>
      <c s="1" r="AE67"/>
      <c s="1" r="AF67"/>
    </row>
    <row r="68">
      <c s="1" r="A68"/>
      <c s="1" r="B68"/>
      <c s="1" r="C68"/>
      <c s="1" r="D68"/>
      <c s="1" r="E68"/>
      <c s="1" r="F68"/>
      <c s="1" r="G68"/>
      <c s="1" r="H68"/>
      <c s="1" r="I68"/>
      <c s="1" r="J68"/>
      <c s="1" r="K68"/>
      <c s="1" r="L68"/>
      <c s="1" r="M68"/>
      <c s="1" r="N68"/>
      <c s="1" r="O68"/>
      <c s="4" r="P68"/>
      <c s="1" r="Q68"/>
      <c s="1" r="R68"/>
      <c s="1" r="S68"/>
      <c s="1" r="T68"/>
      <c s="1" r="U68"/>
      <c s="1" r="V68"/>
      <c s="1" r="W68"/>
      <c s="1" r="X68"/>
      <c s="1" r="Y68"/>
      <c s="1" r="Z68"/>
      <c s="1" r="AA68"/>
      <c s="1" r="AB68"/>
      <c s="1" r="AC68"/>
      <c s="1" r="AD68"/>
      <c s="1" r="AE68"/>
      <c s="1" r="AF68"/>
    </row>
    <row r="69">
      <c s="1" r="A69"/>
      <c s="1" r="B69"/>
      <c s="1" r="C69"/>
      <c s="1" r="D69"/>
      <c s="1" r="E69"/>
      <c s="1" r="F69"/>
      <c s="1" r="G69"/>
      <c s="1" r="H69"/>
      <c s="1" r="I69"/>
      <c s="1" r="J69"/>
      <c s="1" r="K69"/>
      <c s="1" r="L69"/>
      <c s="1" r="M69"/>
      <c s="1" r="N69"/>
      <c s="1" r="O69"/>
      <c s="4" r="P69"/>
      <c s="1" r="Q69"/>
      <c s="1" r="R69"/>
      <c s="1" r="S69"/>
      <c s="1" r="T69"/>
      <c s="1" r="U69"/>
      <c s="1" r="V69"/>
      <c s="1" r="W69"/>
      <c s="1" r="X69"/>
      <c s="1" r="Y69"/>
      <c s="1" r="Z69"/>
      <c s="1" r="AA69"/>
      <c s="1" r="AB69"/>
      <c s="1" r="AC69"/>
      <c s="1" r="AD69"/>
      <c s="1" r="AE69"/>
      <c s="1" r="AF69"/>
    </row>
    <row r="70">
      <c s="1" r="A70"/>
      <c s="1" r="B70"/>
      <c s="1" r="C70"/>
      <c s="1" r="D70"/>
      <c s="1" r="E70"/>
      <c s="1" r="F70"/>
      <c s="1" r="G70"/>
      <c s="1" r="H70"/>
      <c s="1" r="I70"/>
      <c s="1" r="J70"/>
      <c s="1" r="K70"/>
      <c s="1" r="L70"/>
      <c s="1" r="M70"/>
      <c s="1" r="N70"/>
      <c s="1" r="O70"/>
      <c s="4" r="P70"/>
      <c s="1" r="Q70"/>
      <c s="1" r="R70"/>
      <c s="1" r="S70"/>
      <c s="1" r="T70"/>
      <c s="1" r="U70"/>
      <c s="1" r="V70"/>
      <c s="1" r="W70"/>
      <c s="1" r="X70"/>
      <c s="1" r="Y70"/>
      <c s="1" r="Z70"/>
      <c s="1" r="AA70"/>
      <c s="1" r="AB70"/>
      <c s="1" r="AC70"/>
      <c s="1" r="AD70"/>
      <c s="1" r="AE70"/>
      <c s="1" r="AF70"/>
    </row>
    <row r="71">
      <c s="1" r="A71"/>
      <c s="1" r="B71"/>
      <c s="1" r="C71"/>
      <c s="1" r="D71"/>
      <c s="1" r="E71"/>
      <c s="1" r="F71"/>
      <c s="1" r="G71"/>
      <c s="1" r="H71"/>
      <c s="1" r="I71"/>
      <c s="1" r="J71"/>
      <c s="1" r="K71"/>
      <c s="1" r="L71"/>
      <c s="1" r="M71"/>
      <c s="1" r="N71"/>
      <c s="1" r="O71"/>
      <c s="4" r="P71"/>
      <c s="1" r="Q71"/>
      <c s="1" r="R71"/>
      <c s="1" r="S71"/>
      <c s="1" r="T71"/>
      <c s="1" r="U71"/>
      <c s="1" r="V71"/>
      <c s="1" r="W71"/>
      <c s="1" r="X71"/>
      <c s="1" r="Y71"/>
      <c s="1" r="Z71"/>
      <c s="1" r="AA71"/>
      <c s="1" r="AB71"/>
      <c s="1" r="AC71"/>
      <c s="1" r="AD71"/>
      <c s="1" r="AE71"/>
      <c s="1" r="AF71"/>
    </row>
    <row r="72">
      <c s="1" r="A72"/>
      <c s="1" r="B72"/>
      <c s="1" r="C72"/>
      <c s="1" r="D72"/>
      <c s="1" r="E72"/>
      <c s="1" r="F72"/>
      <c s="1" r="G72"/>
      <c s="1" r="H72"/>
      <c s="1" r="I72"/>
      <c s="1" r="J72"/>
      <c s="1" r="K72"/>
      <c s="1" r="L72"/>
      <c s="1" r="M72"/>
      <c s="1" r="N72"/>
      <c s="1" r="O72"/>
      <c s="4" r="P72"/>
      <c s="1" r="Q72"/>
      <c s="1" r="R72"/>
      <c s="1" r="S72"/>
      <c s="1" r="T72"/>
      <c s="1" r="U72"/>
      <c s="1" r="V72"/>
      <c s="1" r="W72"/>
      <c s="1" r="X72"/>
      <c s="1" r="Y72"/>
      <c s="1" r="Z72"/>
      <c s="1" r="AA72"/>
      <c s="1" r="AB72"/>
      <c s="1" r="AC72"/>
      <c s="1" r="AD72"/>
      <c s="1" r="AE72"/>
      <c s="1" r="AF72"/>
    </row>
    <row r="73">
      <c s="1" r="A73"/>
      <c s="1" r="B73"/>
      <c s="1" r="C73"/>
      <c s="1" r="D73"/>
      <c s="1" r="E73"/>
      <c s="1" r="F73"/>
      <c s="1" r="G73"/>
      <c s="1" r="H73"/>
      <c s="1" r="I73"/>
      <c s="1" r="J73"/>
      <c s="1" r="K73"/>
      <c s="1" r="L73"/>
      <c s="1" r="M73"/>
      <c s="1" r="N73"/>
      <c s="1" r="O73"/>
      <c s="4" r="P73"/>
      <c s="1" r="Q73"/>
      <c s="1" r="R73"/>
      <c s="1" r="S73"/>
      <c s="1" r="T73"/>
      <c s="1" r="U73"/>
      <c s="1" r="V73"/>
      <c s="1" r="W73"/>
      <c s="1" r="X73"/>
      <c s="1" r="Y73"/>
      <c s="1" r="Z73"/>
      <c s="1" r="AA73"/>
      <c s="1" r="AB73"/>
      <c s="1" r="AC73"/>
      <c s="1" r="AD73"/>
      <c s="1" r="AE73"/>
      <c s="1" r="AF73"/>
    </row>
    <row r="74">
      <c s="1" r="A74"/>
      <c s="1" r="B74"/>
      <c s="1" r="C74"/>
      <c s="1" r="D74"/>
      <c s="1" r="E74"/>
      <c s="1" r="F74"/>
      <c s="1" r="G74"/>
      <c s="1" r="H74"/>
      <c s="1" r="I74"/>
      <c s="1" r="J74"/>
      <c s="1" r="K74"/>
      <c s="1" r="L74"/>
      <c s="1" r="M74"/>
      <c s="1" r="N74"/>
      <c s="1" r="O74"/>
      <c s="4" r="P74"/>
      <c s="1" r="Q74"/>
      <c s="1" r="R74"/>
      <c s="1" r="S74"/>
      <c s="1" r="T74"/>
      <c s="1" r="U74"/>
      <c s="1" r="V74"/>
      <c s="1" r="W74"/>
      <c s="1" r="X74"/>
      <c s="1" r="Y74"/>
      <c s="1" r="Z74"/>
      <c s="1" r="AA74"/>
      <c s="1" r="AB74"/>
      <c s="1" r="AC74"/>
      <c s="1" r="AD74"/>
      <c s="1" r="AE74"/>
      <c s="1" r="AF74"/>
    </row>
    <row r="75">
      <c s="1" r="A75"/>
      <c s="1" r="B75"/>
      <c s="1" r="C75"/>
      <c s="1" r="D75"/>
      <c s="1" r="E75"/>
      <c s="1" r="F75"/>
      <c s="1" r="G75"/>
      <c s="1" r="H75"/>
      <c s="1" r="I75"/>
      <c s="1" r="J75"/>
      <c s="1" r="K75"/>
      <c s="1" r="L75"/>
      <c s="1" r="M75"/>
      <c s="1" r="N75"/>
      <c s="1" r="O75"/>
      <c s="4" r="P75"/>
      <c s="1" r="Q75"/>
      <c s="1" r="R75"/>
      <c s="1" r="S75"/>
      <c s="1" r="T75"/>
      <c s="1" r="U75"/>
      <c s="1" r="V75"/>
      <c s="1" r="W75"/>
      <c s="1" r="X75"/>
      <c s="1" r="Y75"/>
      <c s="1" r="Z75"/>
      <c s="1" r="AA75"/>
      <c s="1" r="AB75"/>
      <c s="1" r="AC75"/>
      <c s="1" r="AD75"/>
      <c s="1" r="AE75"/>
      <c s="1" r="AF75"/>
    </row>
    <row r="76">
      <c s="1" r="A76"/>
      <c s="1" r="B76"/>
      <c s="1" r="C76"/>
      <c s="1" r="D76"/>
      <c s="1" r="E76"/>
      <c s="1" r="F76"/>
      <c s="1" r="G76"/>
      <c s="1" r="H76"/>
      <c s="1" r="I76"/>
      <c s="1" r="J76"/>
      <c s="1" r="K76"/>
      <c s="1" r="L76"/>
      <c s="1" r="M76"/>
      <c s="1" r="N76"/>
      <c s="1" r="O76"/>
      <c s="4" r="P76"/>
      <c s="1" r="Q76"/>
      <c s="1" r="R76"/>
      <c s="1" r="S76"/>
      <c s="1" r="T76"/>
      <c s="1" r="U76"/>
      <c s="1" r="V76"/>
      <c s="1" r="W76"/>
      <c s="1" r="X76"/>
      <c s="1" r="Y76"/>
      <c s="1" r="Z76"/>
      <c s="1" r="AA76"/>
      <c s="1" r="AB76"/>
      <c s="1" r="AC76"/>
      <c s="1" r="AD76"/>
      <c s="1" r="AE76"/>
      <c s="1" r="AF76"/>
    </row>
    <row r="77">
      <c s="1" r="A77"/>
      <c s="1" r="B77"/>
      <c s="1" r="C77"/>
      <c s="1" r="D77"/>
      <c s="1" r="E77"/>
      <c s="1" r="F77"/>
      <c s="1" r="G77"/>
      <c s="1" r="H77"/>
      <c s="1" r="I77"/>
      <c s="1" r="J77"/>
      <c s="1" r="K77"/>
      <c s="1" r="L77"/>
      <c s="1" r="M77"/>
      <c s="1" r="N77"/>
      <c s="1" r="O77"/>
      <c s="4" r="P77"/>
      <c s="1" r="Q77"/>
      <c s="1" r="R77"/>
      <c s="1" r="S77"/>
      <c s="1" r="T77"/>
      <c s="1" r="U77"/>
      <c s="1" r="V77"/>
      <c s="1" r="W77"/>
      <c s="1" r="X77"/>
      <c s="1" r="Y77"/>
      <c s="1" r="Z77"/>
      <c s="1" r="AA77"/>
      <c s="1" r="AB77"/>
      <c s="1" r="AC77"/>
      <c s="1" r="AD77"/>
      <c s="1" r="AE77"/>
      <c s="1" r="AF77"/>
    </row>
    <row r="78">
      <c s="1" r="A78"/>
      <c s="1" r="B78"/>
      <c s="1" r="C78"/>
      <c s="1" r="D78"/>
      <c s="1" r="E78"/>
      <c s="1" r="F78"/>
      <c s="1" r="G78"/>
      <c s="1" r="H78"/>
      <c s="1" r="I78"/>
      <c s="1" r="J78"/>
      <c s="1" r="K78"/>
      <c s="1" r="L78"/>
      <c s="1" r="M78"/>
      <c s="1" r="N78"/>
      <c s="1" r="O78"/>
      <c s="4" r="P78"/>
      <c s="1" r="Q78"/>
      <c s="1" r="R78"/>
      <c s="1" r="S78"/>
      <c s="1" r="T78"/>
      <c s="1" r="U78"/>
      <c s="1" r="V78"/>
      <c s="1" r="W78"/>
      <c s="1" r="X78"/>
      <c s="1" r="Y78"/>
      <c s="1" r="Z78"/>
      <c s="1" r="AA78"/>
      <c s="1" r="AB78"/>
      <c s="1" r="AC78"/>
      <c s="1" r="AD78"/>
      <c s="1" r="AE78"/>
      <c s="1" r="AF78"/>
    </row>
    <row r="79">
      <c s="1" r="A79"/>
      <c s="1" r="B79"/>
      <c s="1" r="C79"/>
      <c s="1" r="D79"/>
      <c s="1" r="E79"/>
      <c s="1" r="F79"/>
      <c s="1" r="G79"/>
      <c s="1" r="H79"/>
      <c s="1" r="I79"/>
      <c s="1" r="J79"/>
      <c s="1" r="K79"/>
      <c s="1" r="L79"/>
      <c s="1" r="M79"/>
      <c s="1" r="N79"/>
      <c s="1" r="O79"/>
      <c s="4" r="P79"/>
      <c s="1" r="Q79"/>
      <c s="1" r="R79"/>
      <c s="1" r="S79"/>
      <c s="1" r="T79"/>
      <c s="1" r="U79"/>
      <c s="1" r="V79"/>
      <c s="1" r="W79"/>
      <c s="1" r="X79"/>
      <c s="1" r="Y79"/>
      <c s="1" r="Z79"/>
      <c s="1" r="AA79"/>
      <c s="1" r="AB79"/>
      <c s="1" r="AC79"/>
      <c s="1" r="AD79"/>
      <c s="1" r="AE79"/>
      <c s="1" r="AF79"/>
    </row>
    <row r="80">
      <c s="1" r="A80"/>
      <c s="1" r="B80"/>
      <c s="1" r="C80"/>
      <c s="1" r="D80"/>
      <c s="1" r="E80"/>
      <c s="1" r="F80"/>
      <c s="1" r="G80"/>
      <c s="1" r="H80"/>
      <c s="1" r="I80"/>
      <c s="1" r="J80"/>
      <c s="1" r="K80"/>
      <c s="1" r="L80"/>
      <c s="1" r="M80"/>
      <c s="1" r="N80"/>
      <c s="1" r="O80"/>
      <c s="4" r="P80"/>
      <c s="1" r="Q80"/>
      <c s="1" r="R80"/>
      <c s="1" r="S80"/>
      <c s="1" r="T80"/>
      <c s="1" r="U80"/>
      <c s="1" r="V80"/>
      <c s="1" r="W80"/>
      <c s="1" r="X80"/>
      <c s="1" r="Y80"/>
      <c s="1" r="Z80"/>
      <c s="1" r="AA80"/>
      <c s="1" r="AB80"/>
      <c s="1" r="AC80"/>
      <c s="1" r="AD80"/>
      <c s="1" r="AE80"/>
      <c s="1" r="AF80"/>
    </row>
    <row r="81">
      <c s="1" r="A81"/>
      <c s="1" r="B81"/>
      <c s="1" r="C81"/>
      <c s="1" r="D81"/>
      <c s="1" r="E81"/>
      <c s="1" r="F81"/>
      <c s="1" r="G81"/>
      <c s="1" r="H81"/>
      <c s="1" r="I81"/>
      <c s="1" r="J81"/>
      <c s="1" r="K81"/>
      <c s="1" r="L81"/>
      <c s="1" r="M81"/>
      <c s="1" r="N81"/>
      <c s="1" r="O81"/>
      <c s="4" r="P81"/>
      <c s="1" r="Q81"/>
      <c s="1" r="R81"/>
      <c s="1" r="S81"/>
      <c s="1" r="T81"/>
      <c s="1" r="U81"/>
      <c s="1" r="V81"/>
      <c s="1" r="W81"/>
      <c s="1" r="X81"/>
      <c s="1" r="Y81"/>
      <c s="1" r="Z81"/>
      <c s="1" r="AA81"/>
      <c s="1" r="AB81"/>
      <c s="1" r="AC81"/>
      <c s="1" r="AD81"/>
      <c s="1" r="AE81"/>
      <c s="1" r="AF81"/>
    </row>
    <row r="82">
      <c s="1" r="A82"/>
      <c s="1" r="B82"/>
      <c s="1" r="C82"/>
      <c s="1" r="D82"/>
      <c s="1" r="E82"/>
      <c s="1" r="F82"/>
      <c s="1" r="G82"/>
      <c s="1" r="H82"/>
      <c s="1" r="I82"/>
      <c s="1" r="J82"/>
      <c s="1" r="K82"/>
      <c s="1" r="L82"/>
      <c s="1" r="M82"/>
      <c s="1" r="N82"/>
      <c s="1" r="O82"/>
      <c s="4" r="P82"/>
      <c s="1" r="Q82"/>
      <c s="1" r="R82"/>
      <c s="1" r="S82"/>
      <c s="1" r="T82"/>
      <c s="1" r="U82"/>
      <c s="1" r="V82"/>
      <c s="1" r="W82"/>
      <c s="1" r="X82"/>
      <c s="1" r="Y82"/>
      <c s="1" r="Z82"/>
      <c s="1" r="AA82"/>
      <c s="1" r="AB82"/>
      <c s="1" r="AC82"/>
      <c s="1" r="AD82"/>
      <c s="1" r="AE82"/>
      <c s="1" r="AF82"/>
    </row>
    <row r="83">
      <c s="1" r="A83"/>
      <c s="1" r="B83"/>
      <c s="1" r="C83"/>
      <c s="1" r="D83"/>
      <c s="1" r="E83"/>
      <c s="1" r="F83"/>
      <c s="1" r="G83"/>
      <c s="1" r="H83"/>
      <c s="1" r="I83"/>
      <c s="1" r="J83"/>
      <c s="1" r="K83"/>
      <c s="1" r="L83"/>
      <c s="1" r="M83"/>
      <c s="1" r="N83"/>
      <c s="1" r="O83"/>
      <c s="4" r="P83"/>
      <c s="1" r="Q83"/>
      <c s="1" r="R83"/>
      <c s="1" r="S83"/>
      <c s="1" r="T83"/>
      <c s="1" r="U83"/>
      <c s="1" r="V83"/>
      <c s="1" r="W83"/>
      <c s="1" r="X83"/>
      <c s="1" r="Y83"/>
      <c s="1" r="Z83"/>
      <c s="1" r="AA83"/>
      <c s="1" r="AB83"/>
      <c s="1" r="AC83"/>
      <c s="1" r="AD83"/>
      <c s="1" r="AE83"/>
      <c s="1" r="AF83"/>
    </row>
    <row r="84">
      <c s="1" r="A84"/>
      <c s="1" r="B84"/>
      <c s="1" r="C84"/>
      <c s="1" r="D84"/>
      <c s="1" r="E84"/>
      <c s="1" r="F84"/>
      <c s="1" r="G84"/>
      <c s="1" r="H84"/>
      <c s="1" r="I84"/>
      <c s="1" r="J84"/>
      <c s="1" r="K84"/>
      <c s="1" r="L84"/>
      <c s="1" r="M84"/>
      <c s="1" r="N84"/>
      <c s="1" r="O84"/>
      <c s="4" r="P84"/>
      <c s="1" r="Q84"/>
      <c s="1" r="R84"/>
      <c s="1" r="S84"/>
      <c s="1" r="T84"/>
      <c s="1" r="U84"/>
      <c s="1" r="V84"/>
      <c s="1" r="W84"/>
      <c s="1" r="X84"/>
      <c s="1" r="Y84"/>
      <c s="1" r="Z84"/>
      <c s="1" r="AA84"/>
      <c s="1" r="AB84"/>
      <c s="1" r="AC84"/>
      <c s="1" r="AD84"/>
      <c s="1" r="AE84"/>
      <c s="1" r="AF84"/>
    </row>
    <row r="85">
      <c s="1" r="A85"/>
      <c s="1" r="B85"/>
      <c s="1" r="C85"/>
      <c s="1" r="D85"/>
      <c s="1" r="E85"/>
      <c s="1" r="F85"/>
      <c s="1" r="G85"/>
      <c s="1" r="H85"/>
      <c s="1" r="I85"/>
      <c s="1" r="J85"/>
      <c s="1" r="K85"/>
      <c s="1" r="L85"/>
      <c s="1" r="M85"/>
      <c s="1" r="N85"/>
      <c s="1" r="O85"/>
      <c s="4" r="P85"/>
      <c s="1" r="Q85"/>
      <c s="1" r="R85"/>
      <c s="1" r="S85"/>
      <c s="1" r="T85"/>
      <c s="1" r="U85"/>
      <c s="1" r="V85"/>
      <c s="1" r="W85"/>
      <c s="1" r="X85"/>
      <c s="1" r="Y85"/>
      <c s="1" r="Z85"/>
      <c s="1" r="AA85"/>
      <c s="1" r="AB85"/>
      <c s="1" r="AC85"/>
      <c s="1" r="AD85"/>
      <c s="1" r="AE85"/>
      <c s="1" r="AF85"/>
    </row>
    <row r="86">
      <c s="1" r="A86"/>
      <c s="1" r="B86"/>
      <c s="1" r="C86"/>
      <c s="1" r="D86"/>
      <c s="1" r="E86"/>
      <c s="1" r="F86"/>
      <c s="1" r="G86"/>
      <c s="1" r="H86"/>
      <c s="1" r="I86"/>
      <c s="1" r="J86"/>
      <c s="1" r="K86"/>
      <c s="1" r="L86"/>
      <c s="1" r="M86"/>
      <c s="1" r="N86"/>
      <c s="1" r="O86"/>
      <c s="4" r="P86"/>
      <c s="1" r="Q86"/>
      <c s="1" r="R86"/>
      <c s="1" r="S86"/>
      <c s="1" r="T86"/>
      <c s="1" r="U86"/>
      <c s="1" r="V86"/>
      <c s="1" r="W86"/>
      <c s="1" r="X86"/>
      <c s="1" r="Y86"/>
      <c s="1" r="Z86"/>
      <c s="1" r="AA86"/>
      <c s="1" r="AB86"/>
      <c s="1" r="AC86"/>
      <c s="1" r="AD86"/>
      <c s="1" r="AE86"/>
      <c s="1" r="AF86"/>
    </row>
    <row r="87">
      <c s="1" r="A87"/>
      <c s="1" r="B87"/>
      <c s="1" r="C87"/>
      <c s="1" r="D87"/>
      <c s="1" r="E87"/>
      <c s="1" r="F87"/>
      <c s="1" r="G87"/>
      <c s="1" r="H87"/>
      <c s="1" r="I87"/>
      <c s="1" r="J87"/>
      <c s="1" r="K87"/>
      <c s="1" r="L87"/>
      <c s="1" r="M87"/>
      <c s="1" r="N87"/>
      <c s="1" r="O87"/>
      <c s="4" r="P87"/>
      <c s="1" r="Q87"/>
      <c s="1" r="R87"/>
      <c s="1" r="S87"/>
      <c s="1" r="T87"/>
      <c s="1" r="U87"/>
      <c s="1" r="V87"/>
      <c s="1" r="W87"/>
      <c s="1" r="X87"/>
      <c s="1" r="Y87"/>
      <c s="1" r="Z87"/>
      <c s="1" r="AA87"/>
      <c s="1" r="AB87"/>
      <c s="1" r="AC87"/>
      <c s="1" r="AD87"/>
      <c s="1" r="AE87"/>
      <c s="1" r="AF87"/>
    </row>
    <row r="88">
      <c s="1" r="A88"/>
      <c s="1" r="B88"/>
      <c s="1" r="C88"/>
      <c s="1" r="D88"/>
      <c s="1" r="E88"/>
      <c s="1" r="F88"/>
      <c s="1" r="G88"/>
      <c s="1" r="H88"/>
      <c s="1" r="I88"/>
      <c s="1" r="J88"/>
      <c s="1" r="K88"/>
      <c s="1" r="L88"/>
      <c s="1" r="M88"/>
      <c s="1" r="N88"/>
      <c s="1" r="O88"/>
      <c s="4" r="P88"/>
      <c s="1" r="Q88"/>
      <c s="1" r="R88"/>
      <c s="1" r="S88"/>
      <c s="1" r="T88"/>
      <c s="1" r="U88"/>
      <c s="1" r="V88"/>
      <c s="1" r="W88"/>
      <c s="1" r="X88"/>
      <c s="1" r="Y88"/>
      <c s="1" r="Z88"/>
      <c s="1" r="AA88"/>
      <c s="1" r="AB88"/>
      <c s="1" r="AC88"/>
      <c s="1" r="AD88"/>
      <c s="1" r="AE88"/>
      <c s="1" r="AF88"/>
    </row>
    <row r="89">
      <c s="1" r="A89"/>
      <c s="1" r="B89"/>
      <c s="1" r="C89"/>
      <c s="1" r="D89"/>
      <c s="1" r="E89"/>
      <c s="1" r="F89"/>
      <c s="1" r="G89"/>
      <c s="1" r="H89"/>
      <c s="1" r="I89"/>
      <c s="1" r="J89"/>
      <c s="1" r="K89"/>
      <c s="1" r="L89"/>
      <c s="1" r="M89"/>
      <c s="1" r="N89"/>
      <c s="1" r="O89"/>
      <c s="4" r="P89"/>
      <c s="1" r="Q89"/>
      <c s="1" r="R89"/>
      <c s="1" r="S89"/>
      <c s="1" r="T89"/>
      <c s="1" r="U89"/>
      <c s="1" r="V89"/>
      <c s="1" r="W89"/>
      <c s="1" r="X89"/>
      <c s="1" r="Y89"/>
      <c s="1" r="Z89"/>
      <c s="1" r="AA89"/>
      <c s="1" r="AB89"/>
      <c s="1" r="AC89"/>
      <c s="1" r="AD89"/>
      <c s="1" r="AE89"/>
      <c s="1" r="AF89"/>
    </row>
    <row r="90">
      <c s="1" r="A90"/>
      <c s="1" r="B90"/>
      <c s="1" r="C90"/>
      <c s="1" r="D90"/>
      <c s="1" r="E90"/>
      <c s="1" r="F90"/>
      <c s="1" r="G90"/>
      <c s="1" r="H90"/>
      <c s="1" r="I90"/>
      <c s="1" r="J90"/>
      <c s="1" r="K90"/>
      <c s="1" r="L90"/>
      <c s="1" r="M90"/>
      <c s="1" r="N90"/>
      <c s="1" r="O90"/>
      <c s="4" r="P90"/>
      <c s="1" r="Q90"/>
      <c s="1" r="R90"/>
      <c s="1" r="S90"/>
      <c s="1" r="T90"/>
      <c s="1" r="U90"/>
      <c s="1" r="V90"/>
      <c s="1" r="W90"/>
      <c s="1" r="X90"/>
      <c s="1" r="Y90"/>
      <c s="1" r="Z90"/>
      <c s="1" r="AA90"/>
      <c s="1" r="AB90"/>
      <c s="1" r="AC90"/>
      <c s="1" r="AD90"/>
      <c s="1" r="AE90"/>
      <c s="1" r="AF90"/>
    </row>
    <row r="91">
      <c s="1" r="A91"/>
      <c s="1" r="B91"/>
      <c s="1" r="C91"/>
      <c s="1" r="D91"/>
      <c s="1" r="E91"/>
      <c s="1" r="F91"/>
      <c s="1" r="G91"/>
      <c s="1" r="H91"/>
      <c s="1" r="I91"/>
      <c s="1" r="J91"/>
      <c s="1" r="K91"/>
      <c s="1" r="L91"/>
      <c s="1" r="M91"/>
      <c s="1" r="N91"/>
      <c s="1" r="O91"/>
      <c s="4" r="P91"/>
      <c s="1" r="Q91"/>
      <c s="1" r="R91"/>
      <c s="1" r="S91"/>
      <c s="1" r="T91"/>
      <c s="1" r="U91"/>
      <c s="1" r="V91"/>
      <c s="1" r="W91"/>
      <c s="1" r="X91"/>
      <c s="1" r="Y91"/>
      <c s="1" r="Z91"/>
      <c s="1" r="AA91"/>
      <c s="1" r="AB91"/>
      <c s="1" r="AC91"/>
      <c s="1" r="AD91"/>
      <c s="1" r="AE91"/>
      <c s="1" r="AF91"/>
    </row>
    <row r="92">
      <c s="1" r="A92"/>
      <c s="1" r="B92"/>
      <c s="1" r="C92"/>
      <c s="1" r="D92"/>
      <c s="1" r="E92"/>
      <c s="1" r="F92"/>
      <c s="1" r="G92"/>
      <c s="1" r="H92"/>
      <c s="1" r="I92"/>
      <c s="1" r="J92"/>
      <c s="1" r="K92"/>
      <c s="1" r="L92"/>
      <c s="1" r="M92"/>
      <c s="1" r="N92"/>
      <c s="1" r="O92"/>
      <c s="4" r="P92"/>
      <c s="1" r="Q92"/>
      <c s="1" r="R92"/>
      <c s="1" r="S92"/>
      <c s="1" r="T92"/>
      <c s="1" r="U92"/>
      <c s="1" r="V92"/>
      <c s="1" r="W92"/>
      <c s="1" r="X92"/>
      <c s="1" r="Y92"/>
      <c s="1" r="Z92"/>
      <c s="1" r="AA92"/>
      <c s="1" r="AB92"/>
      <c s="1" r="AC92"/>
      <c s="1" r="AD92"/>
      <c s="1" r="AE92"/>
      <c s="1" r="AF92"/>
    </row>
    <row r="93">
      <c s="1" r="A93"/>
      <c s="1" r="B93"/>
      <c s="1" r="C93"/>
      <c s="1" r="D93"/>
      <c s="1" r="E93"/>
      <c s="1" r="F93"/>
      <c s="1" r="G93"/>
      <c s="1" r="H93"/>
      <c s="1" r="I93"/>
      <c s="1" r="J93"/>
      <c s="1" r="K93"/>
      <c s="1" r="L93"/>
      <c s="1" r="M93"/>
      <c s="1" r="N93"/>
      <c s="1" r="O93"/>
      <c s="4" r="P93"/>
      <c s="1" r="Q93"/>
      <c s="1" r="R93"/>
      <c s="1" r="S93"/>
      <c s="1" r="T93"/>
      <c s="1" r="U93"/>
      <c s="1" r="V93"/>
      <c s="1" r="W93"/>
      <c s="1" r="X93"/>
      <c s="1" r="Y93"/>
      <c s="1" r="Z93"/>
      <c s="1" r="AA93"/>
      <c s="1" r="AB93"/>
      <c s="1" r="AC93"/>
      <c s="1" r="AD93"/>
      <c s="1" r="AE93"/>
      <c s="1" r="AF93"/>
    </row>
    <row r="94">
      <c s="1" r="A94"/>
      <c s="1" r="B94"/>
      <c s="1" r="C94"/>
      <c s="1" r="D94"/>
      <c s="1" r="E94"/>
      <c s="1" r="F94"/>
      <c s="1" r="G94"/>
      <c s="1" r="H94"/>
      <c s="1" r="I94"/>
      <c s="1" r="J94"/>
      <c s="1" r="K94"/>
      <c s="1" r="L94"/>
      <c s="1" r="M94"/>
      <c s="1" r="N94"/>
      <c s="1" r="O94"/>
      <c s="4" r="P94"/>
      <c s="1" r="Q94"/>
      <c s="1" r="R94"/>
      <c s="1" r="S94"/>
      <c s="1" r="T94"/>
      <c s="1" r="U94"/>
      <c s="1" r="V94"/>
      <c s="1" r="W94"/>
      <c s="1" r="X94"/>
      <c s="1" r="Y94"/>
      <c s="1" r="Z94"/>
      <c s="1" r="AA94"/>
      <c s="1" r="AB94"/>
      <c s="1" r="AC94"/>
      <c s="1" r="AD94"/>
      <c s="1" r="AE94"/>
      <c s="1" r="AF94"/>
    </row>
    <row r="95">
      <c s="1" r="A95"/>
      <c s="1" r="B95"/>
      <c s="1" r="C95"/>
      <c s="1" r="D95"/>
      <c s="1" r="E95"/>
      <c s="1" r="F95"/>
      <c s="1" r="G95"/>
      <c s="1" r="H95"/>
      <c s="1" r="I95"/>
      <c s="1" r="J95"/>
      <c s="1" r="K95"/>
      <c s="1" r="L95"/>
      <c s="1" r="M95"/>
      <c s="1" r="N95"/>
      <c s="1" r="O95"/>
      <c s="4" r="P95"/>
      <c s="1" r="Q95"/>
      <c s="1" r="R95"/>
      <c s="1" r="S95"/>
      <c s="1" r="T95"/>
      <c s="1" r="U95"/>
      <c s="1" r="V95"/>
      <c s="1" r="W95"/>
      <c s="1" r="X95"/>
      <c s="1" r="Y95"/>
      <c s="1" r="Z95"/>
      <c s="1" r="AA95"/>
      <c s="1" r="AB95"/>
      <c s="1" r="AC95"/>
      <c s="1" r="AD95"/>
      <c s="1" r="AE95"/>
      <c s="1" r="AF95"/>
    </row>
    <row r="96">
      <c s="1" r="A96"/>
      <c s="1" r="B96"/>
      <c s="1" r="C96"/>
      <c s="1" r="D96"/>
      <c s="1" r="E96"/>
      <c s="1" r="F96"/>
      <c s="1" r="G96"/>
      <c s="1" r="H96"/>
      <c s="1" r="I96"/>
      <c s="1" r="J96"/>
      <c s="1" r="K96"/>
      <c s="1" r="L96"/>
      <c s="1" r="M96"/>
      <c s="1" r="N96"/>
      <c s="1" r="O96"/>
      <c s="4" r="P96"/>
      <c s="1" r="Q96"/>
      <c s="1" r="R96"/>
      <c s="1" r="S96"/>
      <c s="1" r="T96"/>
      <c s="1" r="U96"/>
      <c s="1" r="V96"/>
      <c s="1" r="W96"/>
      <c s="1" r="X96"/>
      <c s="1" r="Y96"/>
      <c s="1" r="Z96"/>
      <c s="1" r="AA96"/>
      <c s="1" r="AB96"/>
      <c s="1" r="AC96"/>
      <c s="1" r="AD96"/>
      <c s="1" r="AE96"/>
      <c s="1" r="AF96"/>
    </row>
    <row r="97">
      <c s="1" r="A97"/>
      <c s="1" r="B97"/>
      <c s="1" r="C97"/>
      <c s="1" r="D97"/>
      <c s="1" r="E97"/>
      <c s="1" r="F97"/>
      <c s="1" r="G97"/>
      <c s="1" r="H97"/>
      <c s="1" r="I97"/>
      <c s="1" r="J97"/>
      <c s="1" r="K97"/>
      <c s="1" r="L97"/>
      <c s="1" r="M97"/>
      <c s="1" r="N97"/>
      <c s="1" r="O97"/>
      <c s="4" r="P97"/>
      <c s="1" r="Q97"/>
      <c s="1" r="R97"/>
      <c s="1" r="S97"/>
      <c s="1" r="T97"/>
      <c s="1" r="U97"/>
      <c s="1" r="V97"/>
      <c s="1" r="W97"/>
      <c s="1" r="X97"/>
      <c s="1" r="Y97"/>
      <c s="1" r="Z97"/>
      <c s="1" r="AA97"/>
      <c s="1" r="AB97"/>
      <c s="1" r="AC97"/>
      <c s="1" r="AD97"/>
      <c s="1" r="AE97"/>
      <c s="1" r="AF97"/>
    </row>
    <row r="98">
      <c s="1" r="A98"/>
      <c s="1" r="B98"/>
      <c s="1" r="C98"/>
      <c s="1" r="D98"/>
      <c s="1" r="E98"/>
      <c s="1" r="F98"/>
      <c s="1" r="G98"/>
      <c s="1" r="H98"/>
      <c s="1" r="I98"/>
      <c s="1" r="J98"/>
      <c s="1" r="K98"/>
      <c s="1" r="L98"/>
      <c s="1" r="M98"/>
      <c s="1" r="N98"/>
      <c s="1" r="O98"/>
      <c s="4" r="P98"/>
      <c s="1" r="Q98"/>
      <c s="1" r="R98"/>
      <c s="1" r="S98"/>
      <c s="1" r="T98"/>
      <c s="1" r="U98"/>
      <c s="1" r="V98"/>
      <c s="1" r="W98"/>
      <c s="1" r="X98"/>
      <c s="1" r="Y98"/>
      <c s="1" r="Z98"/>
      <c s="1" r="AA98"/>
      <c s="1" r="AB98"/>
      <c s="1" r="AC98"/>
      <c s="1" r="AD98"/>
      <c s="1" r="AE98"/>
      <c s="1" r="AF98"/>
    </row>
    <row r="99">
      <c s="1" r="A99"/>
      <c s="1" r="B99"/>
      <c s="1" r="C99"/>
      <c s="1" r="D99"/>
      <c s="1" r="E99"/>
      <c s="1" r="F99"/>
      <c s="1" r="G99"/>
      <c s="1" r="H99"/>
      <c s="1" r="I99"/>
      <c s="1" r="J99"/>
      <c s="1" r="K99"/>
      <c s="1" r="L99"/>
      <c s="1" r="M99"/>
      <c s="1" r="N99"/>
      <c s="1" r="O99"/>
      <c s="4" r="P99"/>
      <c s="1" r="Q99"/>
      <c s="1" r="R99"/>
      <c s="1" r="S99"/>
      <c s="1" r="T99"/>
      <c s="1" r="U99"/>
      <c s="1" r="V99"/>
      <c s="1" r="W99"/>
      <c s="1" r="X99"/>
      <c s="1" r="Y99"/>
      <c s="1" r="Z99"/>
      <c s="1" r="AA99"/>
      <c s="1" r="AB99"/>
      <c s="1" r="AC99"/>
      <c s="1" r="AD99"/>
      <c s="1" r="AE99"/>
      <c s="1" r="AF99"/>
    </row>
    <row r="100">
      <c s="1" r="A100"/>
      <c s="1" r="B100"/>
      <c s="1" r="C100"/>
      <c s="1" r="D100"/>
      <c s="1" r="E100"/>
      <c s="1" r="F100"/>
      <c s="1" r="G100"/>
      <c s="1" r="H100"/>
      <c s="1" r="I100"/>
      <c s="1" r="J100"/>
      <c s="1" r="K100"/>
      <c s="1" r="L100"/>
      <c s="1" r="M100"/>
      <c s="1" r="N100"/>
      <c s="1" r="O100"/>
      <c s="4" r="P100"/>
      <c s="1" r="Q100"/>
      <c s="1" r="R100"/>
      <c s="1" r="S100"/>
      <c s="1" r="T100"/>
      <c s="1" r="U100"/>
      <c s="1" r="V100"/>
      <c s="1" r="W100"/>
      <c s="1" r="X100"/>
      <c s="1" r="Y100"/>
      <c s="1" r="Z100"/>
      <c s="1" r="AA100"/>
      <c s="1" r="AB100"/>
      <c s="1" r="AC100"/>
      <c s="1" r="AD100"/>
      <c s="1" r="AE100"/>
      <c s="1" r="AF100"/>
    </row>
    <row r="101">
      <c s="1" r="A101"/>
      <c s="1" r="B101"/>
      <c s="1" r="C101"/>
      <c s="1" r="D101"/>
      <c s="1" r="E101"/>
      <c s="1" r="F101"/>
      <c s="1" r="G101"/>
      <c s="1" r="H101"/>
      <c s="1" r="I101"/>
      <c s="1" r="J101"/>
      <c s="1" r="K101"/>
      <c s="1" r="L101"/>
      <c s="1" r="M101"/>
      <c s="1" r="N101"/>
      <c s="1" r="O101"/>
      <c s="4" r="P101"/>
      <c s="1" r="Q101"/>
      <c s="1" r="R101"/>
      <c s="1" r="S101"/>
      <c s="1" r="T101"/>
      <c s="1" r="U101"/>
      <c s="1" r="V101"/>
      <c s="1" r="W101"/>
      <c s="1" r="X101"/>
      <c s="1" r="Y101"/>
      <c s="1" r="Z101"/>
      <c s="1" r="AA101"/>
      <c s="1" r="AB101"/>
      <c s="1" r="AC101"/>
      <c s="1" r="AD101"/>
      <c s="1" r="AE101"/>
      <c s="1" r="AF101"/>
    </row>
    <row r="102">
      <c s="1" r="A102"/>
      <c s="1" r="B102"/>
      <c s="1" r="C102"/>
      <c s="1" r="D102"/>
      <c s="1" r="E102"/>
      <c s="1" r="F102"/>
      <c s="1" r="G102"/>
      <c s="1" r="H102"/>
      <c s="1" r="I102"/>
      <c s="1" r="J102"/>
      <c s="1" r="K102"/>
      <c s="1" r="L102"/>
      <c s="1" r="M102"/>
      <c s="1" r="N102"/>
      <c s="1" r="O102"/>
      <c s="4" r="P102"/>
      <c s="1" r="Q102"/>
      <c s="1" r="R102"/>
      <c s="1" r="S102"/>
      <c s="1" r="T102"/>
      <c s="1" r="U102"/>
      <c s="1" r="V102"/>
      <c s="1" r="W102"/>
      <c s="1" r="X102"/>
      <c s="1" r="Y102"/>
      <c s="1" r="Z102"/>
      <c s="1" r="AA102"/>
      <c s="1" r="AB102"/>
      <c s="1" r="AC102"/>
      <c s="1" r="AD102"/>
      <c s="1" r="AE102"/>
      <c s="1" r="AF102"/>
    </row>
    <row r="103">
      <c s="1" r="A103"/>
      <c s="1" r="B103"/>
      <c s="1" r="C103"/>
      <c s="1" r="D103"/>
      <c s="1" r="E103"/>
      <c s="1" r="F103"/>
      <c s="1" r="G103"/>
      <c s="1" r="H103"/>
      <c s="1" r="I103"/>
      <c s="1" r="J103"/>
      <c s="1" r="K103"/>
      <c s="1" r="L103"/>
      <c s="1" r="M103"/>
      <c s="1" r="N103"/>
      <c s="1" r="O103"/>
      <c s="4" r="P103"/>
      <c s="1" r="Q103"/>
      <c s="1" r="R103"/>
      <c s="1" r="S103"/>
      <c s="1" r="T103"/>
      <c s="1" r="U103"/>
      <c s="1" r="V103"/>
      <c s="1" r="W103"/>
      <c s="1" r="X103"/>
      <c s="1" r="Y103"/>
      <c s="1" r="Z103"/>
      <c s="1" r="AA103"/>
      <c s="1" r="AB103"/>
      <c s="1" r="AC103"/>
      <c s="1" r="AD103"/>
      <c s="1" r="AE103"/>
      <c s="1" r="AF103"/>
    </row>
    <row r="104">
      <c s="1" r="A104"/>
      <c s="1" r="B104"/>
      <c s="1" r="C104"/>
      <c s="1" r="D104"/>
      <c s="1" r="E104"/>
      <c s="1" r="F104"/>
      <c s="1" r="G104"/>
      <c s="1" r="H104"/>
      <c s="1" r="I104"/>
      <c s="1" r="J104"/>
      <c s="1" r="K104"/>
      <c s="1" r="L104"/>
      <c s="1" r="M104"/>
      <c s="1" r="N104"/>
      <c s="1" r="O104"/>
      <c s="4" r="P104"/>
      <c s="1" r="Q104"/>
      <c s="1" r="R104"/>
      <c s="1" r="S104"/>
      <c s="1" r="T104"/>
      <c s="1" r="U104"/>
      <c s="1" r="V104"/>
      <c s="1" r="W104"/>
      <c s="1" r="X104"/>
      <c s="1" r="Y104"/>
      <c s="1" r="Z104"/>
      <c s="1" r="AA104"/>
      <c s="1" r="AB104"/>
      <c s="1" r="AC104"/>
      <c s="1" r="AD104"/>
      <c s="1" r="AE104"/>
      <c s="1" r="AF104"/>
    </row>
    <row r="105">
      <c s="1" r="A105"/>
      <c s="1" r="B105"/>
      <c s="1" r="C105"/>
      <c s="1" r="D105"/>
      <c s="1" r="E105"/>
      <c s="1" r="F105"/>
      <c s="1" r="G105"/>
      <c s="1" r="H105"/>
      <c s="1" r="I105"/>
      <c s="1" r="J105"/>
      <c s="1" r="K105"/>
      <c s="1" r="L105"/>
      <c s="1" r="M105"/>
      <c s="1" r="N105"/>
      <c s="1" r="O105"/>
      <c s="4" r="P105"/>
      <c s="1" r="Q105"/>
      <c s="1" r="R105"/>
      <c s="1" r="S105"/>
      <c s="1" r="T105"/>
      <c s="1" r="U105"/>
      <c s="1" r="V105"/>
      <c s="1" r="W105"/>
      <c s="1" r="X105"/>
      <c s="1" r="Y105"/>
      <c s="1" r="Z105"/>
      <c s="1" r="AA105"/>
      <c s="1" r="AB105"/>
      <c s="1" r="AC105"/>
      <c s="1" r="AD105"/>
      <c s="1" r="AE105"/>
      <c s="1" r="AF105"/>
    </row>
    <row r="106">
      <c s="1" r="A106"/>
      <c s="1" r="B106"/>
      <c s="1" r="C106"/>
      <c s="1" r="D106"/>
      <c s="1" r="E106"/>
      <c s="1" r="F106"/>
      <c s="1" r="G106"/>
      <c s="1" r="H106"/>
      <c s="1" r="I106"/>
      <c s="1" r="J106"/>
      <c s="1" r="K106"/>
      <c s="1" r="L106"/>
      <c s="1" r="M106"/>
      <c s="1" r="N106"/>
      <c s="1" r="O106"/>
      <c s="4" r="P106"/>
      <c s="1" r="Q106"/>
      <c s="1" r="R106"/>
      <c s="1" r="S106"/>
      <c s="1" r="T106"/>
      <c s="1" r="U106"/>
      <c s="1" r="V106"/>
      <c s="1" r="W106"/>
      <c s="1" r="X106"/>
      <c s="1" r="Y106"/>
      <c s="1" r="Z106"/>
      <c s="1" r="AA106"/>
      <c s="1" r="AB106"/>
      <c s="1" r="AC106"/>
      <c s="1" r="AD106"/>
      <c s="1" r="AE106"/>
      <c s="1" r="AF106"/>
    </row>
    <row r="107">
      <c s="1" r="A107"/>
      <c s="1" r="B107"/>
      <c s="1" r="C107"/>
      <c s="1" r="D107"/>
      <c s="1" r="E107"/>
      <c s="1" r="F107"/>
      <c s="1" r="G107"/>
      <c s="1" r="H107"/>
      <c s="1" r="I107"/>
      <c s="1" r="J107"/>
      <c s="1" r="K107"/>
      <c s="1" r="L107"/>
      <c s="1" r="M107"/>
      <c s="1" r="N107"/>
      <c s="1" r="O107"/>
      <c s="4" r="P107"/>
      <c s="1" r="Q107"/>
      <c s="1" r="R107"/>
      <c s="1" r="S107"/>
      <c s="1" r="T107"/>
      <c s="1" r="U107"/>
      <c s="1" r="V107"/>
      <c s="1" r="W107"/>
      <c s="1" r="X107"/>
      <c s="1" r="Y107"/>
      <c s="1" r="Z107"/>
      <c s="1" r="AA107"/>
      <c s="1" r="AB107"/>
      <c s="1" r="AC107"/>
      <c s="1" r="AD107"/>
      <c s="1" r="AE107"/>
      <c s="1" r="AF107"/>
    </row>
    <row r="108">
      <c s="1" r="A108"/>
      <c s="1" r="B108"/>
      <c s="1" r="C108"/>
      <c s="1" r="D108"/>
      <c s="1" r="E108"/>
      <c s="1" r="F108"/>
      <c s="1" r="G108"/>
      <c s="1" r="H108"/>
      <c s="1" r="I108"/>
      <c s="1" r="J108"/>
      <c s="1" r="K108"/>
      <c s="1" r="L108"/>
      <c s="1" r="M108"/>
      <c s="1" r="N108"/>
      <c s="1" r="O108"/>
      <c s="4" r="P108"/>
      <c s="1" r="Q108"/>
      <c s="1" r="R108"/>
      <c s="1" r="S108"/>
      <c s="1" r="T108"/>
      <c s="1" r="U108"/>
      <c s="1" r="V108"/>
      <c s="1" r="W108"/>
      <c s="1" r="X108"/>
      <c s="1" r="Y108"/>
      <c s="1" r="Z108"/>
      <c s="1" r="AA108"/>
      <c s="1" r="AB108"/>
      <c s="1" r="AC108"/>
      <c s="1" r="AD108"/>
      <c s="1" r="AE108"/>
      <c s="1" r="AF108"/>
    </row>
    <row r="109">
      <c s="1" r="A109"/>
      <c s="1" r="B109"/>
      <c s="1" r="C109"/>
      <c s="1" r="D109"/>
      <c s="1" r="E109"/>
      <c s="1" r="F109"/>
      <c s="1" r="G109"/>
      <c s="1" r="H109"/>
      <c s="1" r="I109"/>
      <c s="1" r="J109"/>
      <c s="1" r="K109"/>
      <c s="1" r="L109"/>
      <c s="1" r="M109"/>
      <c s="1" r="N109"/>
      <c s="1" r="O109"/>
      <c s="4" r="P109"/>
      <c s="1" r="Q109"/>
      <c s="1" r="R109"/>
      <c s="1" r="S109"/>
      <c s="1" r="T109"/>
      <c s="1" r="U109"/>
      <c s="1" r="V109"/>
      <c s="1" r="W109"/>
      <c s="1" r="X109"/>
      <c s="1" r="Y109"/>
      <c s="1" r="Z109"/>
      <c s="1" r="AA109"/>
      <c s="1" r="AB109"/>
      <c s="1" r="AC109"/>
      <c s="1" r="AD109"/>
      <c s="1" r="AE109"/>
      <c s="1" r="AF109"/>
    </row>
    <row r="110">
      <c s="1" r="A110"/>
      <c s="1" r="B110"/>
      <c s="1" r="C110"/>
      <c s="1" r="D110"/>
      <c s="1" r="E110"/>
      <c s="1" r="F110"/>
      <c s="1" r="G110"/>
      <c s="1" r="H110"/>
      <c s="1" r="I110"/>
      <c s="1" r="J110"/>
      <c s="1" r="K110"/>
      <c s="1" r="L110"/>
      <c s="1" r="M110"/>
      <c s="1" r="N110"/>
      <c s="1" r="O110"/>
      <c s="4" r="P110"/>
      <c s="1" r="Q110"/>
      <c s="1" r="R110"/>
      <c s="1" r="S110"/>
      <c s="1" r="T110"/>
      <c s="1" r="U110"/>
      <c s="1" r="V110"/>
      <c s="1" r="W110"/>
      <c s="1" r="X110"/>
      <c s="1" r="Y110"/>
      <c s="1" r="Z110"/>
      <c s="1" r="AA110"/>
      <c s="1" r="AB110"/>
      <c s="1" r="AC110"/>
      <c s="1" r="AD110"/>
      <c s="1" r="AE110"/>
      <c s="1" r="AF110"/>
    </row>
  </sheetData>
  <mergeCells count="7">
    <mergeCell ref="A2:P2"/>
    <mergeCell ref="A13:P13"/>
    <mergeCell ref="A24:P24"/>
    <mergeCell ref="A30:P30"/>
    <mergeCell ref="A41:P41"/>
    <mergeCell ref="A47:P47"/>
    <mergeCell ref="A58:P58"/>
  </mergeCells>
</worksheet>
</file>