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41" windowWidth="18315" windowHeight="12330" activeTab="0"/>
  </bookViews>
  <sheets>
    <sheet name="PC管理シート" sheetId="1" r:id="rId1"/>
    <sheet name="特技管理シート" sheetId="2" r:id="rId2"/>
  </sheets>
  <definedNames>
    <definedName name="_xlnm.Print_Area" localSheetId="0">'PC管理シート'!$A$1:$AD$63</definedName>
  </definedNames>
  <calcPr fullCalcOnLoad="1"/>
</workbook>
</file>

<file path=xl/sharedStrings.xml><?xml version="1.0" encoding="utf-8"?>
<sst xmlns="http://schemas.openxmlformats.org/spreadsheetml/2006/main" count="320" uniqueCount="191">
  <si>
    <t>キャラクター名</t>
  </si>
  <si>
    <t>プレイヤー名</t>
  </si>
  <si>
    <t>性別</t>
  </si>
  <si>
    <t>年齢</t>
  </si>
  <si>
    <t>種族</t>
  </si>
  <si>
    <t>所属・立場</t>
  </si>
  <si>
    <t>数量</t>
  </si>
  <si>
    <t>アイテム名</t>
  </si>
  <si>
    <t>体力</t>
  </si>
  <si>
    <t>反射</t>
  </si>
  <si>
    <t>知覚</t>
  </si>
  <si>
    <t>理知</t>
  </si>
  <si>
    <t>意志</t>
  </si>
  <si>
    <t>幸運</t>
  </si>
  <si>
    <t>能力名</t>
  </si>
  <si>
    <t>基本値</t>
  </si>
  <si>
    <t>ボーナス</t>
  </si>
  <si>
    <t>戦闘値</t>
  </si>
  <si>
    <t>ベース</t>
  </si>
  <si>
    <t>クラス修正</t>
  </si>
  <si>
    <t>効果・備考</t>
  </si>
  <si>
    <t>命中</t>
  </si>
  <si>
    <t>回避</t>
  </si>
  <si>
    <t>抗魔</t>
  </si>
  <si>
    <t>行動</t>
  </si>
  <si>
    <t>耐久</t>
  </si>
  <si>
    <t>精神</t>
  </si>
  <si>
    <t>攻撃</t>
  </si>
  <si>
    <t>魔導</t>
  </si>
  <si>
    <t>射程</t>
  </si>
  <si>
    <t>防御修正</t>
  </si>
  <si>
    <t>斬</t>
  </si>
  <si>
    <t>刺</t>
  </si>
  <si>
    <t>殴</t>
  </si>
  <si>
    <t>炎</t>
  </si>
  <si>
    <t>氷</t>
  </si>
  <si>
    <t>雷</t>
  </si>
  <si>
    <t>光</t>
  </si>
  <si>
    <t>闇</t>
  </si>
  <si>
    <t>神</t>
  </si>
  <si>
    <t>LV</t>
  </si>
  <si>
    <t>防具・装飾品</t>
  </si>
  <si>
    <t>サブ装備</t>
  </si>
  <si>
    <t>特技名</t>
  </si>
  <si>
    <t>タイミング</t>
  </si>
  <si>
    <t>対象</t>
  </si>
  <si>
    <t>代償</t>
  </si>
  <si>
    <t>#</t>
  </si>
  <si>
    <t>設定</t>
  </si>
  <si>
    <t>身長</t>
  </si>
  <si>
    <t>体重</t>
  </si>
  <si>
    <t>髪の色</t>
  </si>
  <si>
    <t>瞳の色</t>
  </si>
  <si>
    <t>肌の色</t>
  </si>
  <si>
    <t>クエスターLV</t>
  </si>
  <si>
    <t>LV</t>
  </si>
  <si>
    <t>加護</t>
  </si>
  <si>
    <t>概要</t>
  </si>
  <si>
    <t>種別</t>
  </si>
  <si>
    <t>LV</t>
  </si>
  <si>
    <t>クラス１</t>
  </si>
  <si>
    <t>クラス２</t>
  </si>
  <si>
    <t>クラス３</t>
  </si>
  <si>
    <t>常備化P</t>
  </si>
  <si>
    <t>合計常備化P</t>
  </si>
  <si>
    <t>ライフスタイル</t>
  </si>
  <si>
    <t>財産P</t>
  </si>
  <si>
    <t>効果</t>
  </si>
  <si>
    <t>魔攻</t>
  </si>
  <si>
    <t>その他・スキル等</t>
  </si>
  <si>
    <t>未装備時（小計）</t>
  </si>
  <si>
    <t>装備時</t>
  </si>
  <si>
    <t>戦闘移動</t>
  </si>
  <si>
    <t>ｍ</t>
  </si>
  <si>
    <t>全力移動</t>
  </si>
  <si>
    <t>戦闘移動/サブ</t>
  </si>
  <si>
    <t>全力移動/サブ</t>
  </si>
  <si>
    <t>サブ装備時</t>
  </si>
  <si>
    <t>属性</t>
  </si>
  <si>
    <t>＋</t>
  </si>
  <si>
    <t>武器：右</t>
  </si>
  <si>
    <t>武器：左</t>
  </si>
  <si>
    <t>魔法：右</t>
  </si>
  <si>
    <t>魔法：左</t>
  </si>
  <si>
    <t>武器右/左</t>
  </si>
  <si>
    <t>魔法右/左</t>
  </si>
  <si>
    <t>出自</t>
  </si>
  <si>
    <t>境遇</t>
  </si>
  <si>
    <t>経験</t>
  </si>
  <si>
    <t>取得特技</t>
  </si>
  <si>
    <t>メイジ</t>
  </si>
  <si>
    <t>キャスター</t>
  </si>
  <si>
    <t>アーティスト</t>
  </si>
  <si>
    <t>古き血族</t>
  </si>
  <si>
    <t>魔導の血脈</t>
  </si>
  <si>
    <t>正義</t>
  </si>
  <si>
    <t>人を救う</t>
  </si>
  <si>
    <t>オーディン</t>
  </si>
  <si>
    <t>ブラギ</t>
  </si>
  <si>
    <t>ミューズ</t>
  </si>
  <si>
    <t>加護をひとつ追加で使用可能にする</t>
  </si>
  <si>
    <t>加護ひとつを打ち消す</t>
  </si>
  <si>
    <t>対象は即座にメインプロセス1回を行う</t>
  </si>
  <si>
    <t>銀の竪琴</t>
  </si>
  <si>
    <t>特技</t>
  </si>
  <si>
    <t>グリモワール</t>
  </si>
  <si>
    <t>自</t>
  </si>
  <si>
    <t>常時</t>
  </si>
  <si>
    <t>自身</t>
  </si>
  <si>
    <t>なし</t>
  </si>
  <si>
    <t>なし</t>
  </si>
  <si>
    <t>魔術を行使する才能を持っている。汎用特技：魔法を[クラスレベル/2＋1]個取得</t>
  </si>
  <si>
    <t>マナブレイク</t>
  </si>
  <si>
    <t>魔</t>
  </si>
  <si>
    <t>メジャー</t>
  </si>
  <si>
    <t>単体</t>
  </si>
  <si>
    <t>装備</t>
  </si>
  <si>
    <t>4MP</t>
  </si>
  <si>
    <t>周囲のマナを集め、より強力な攻撃魔法を練り上げて放つ。ダメージ＋1Dの魔法攻撃を行う</t>
  </si>
  <si>
    <t>エンチャントブレイド</t>
  </si>
  <si>
    <t>15m</t>
  </si>
  <si>
    <t>3MP</t>
  </si>
  <si>
    <t>3MP</t>
  </si>
  <si>
    <t>対象の装備する武器ひとつの属性を&lt;炎&gt;&lt;氷&gt;&lt;雷&gt;のいずれかに変更する。シーン中持続</t>
  </si>
  <si>
    <t>ブーストマジック</t>
  </si>
  <si>
    <t>－</t>
  </si>
  <si>
    <t>－</t>
  </si>
  <si>
    <t>マイナー</t>
  </si>
  <si>
    <t>3MP</t>
  </si>
  <si>
    <t>精神力を注入し、魔法の威力をあげる。魔法攻撃のダメージ＋1D</t>
  </si>
  <si>
    <t>マジックフォーカス</t>
  </si>
  <si>
    <t>－</t>
  </si>
  <si>
    <t>ひとつの魔法に集中し威力を増幅する。魔法装備をひとつだけ装備している時、ダメージ修正に＋3</t>
  </si>
  <si>
    <t>シールエリア</t>
  </si>
  <si>
    <t>1MP</t>
  </si>
  <si>
    <t>1MP</t>
  </si>
  <si>
    <t>魔術によって結界を構築する</t>
  </si>
  <si>
    <t>リードマジック</t>
  </si>
  <si>
    <t>魔法装備を取得する力を持っている。メイジのクラスレベル以下の魔法装備を購入・常備化可能</t>
  </si>
  <si>
    <t>視界</t>
  </si>
  <si>
    <t>魔的な存在の血を引いている。魔法攻撃のダメージに＋2＆耐久力に－2</t>
  </si>
  <si>
    <t>ミュージックデバイス</t>
  </si>
  <si>
    <t>自分が得意な楽器を用意できる。アーティスト装備を購入・常備化可能</t>
  </si>
  <si>
    <t>マジックメロディ</t>
  </si>
  <si>
    <t>オート</t>
  </si>
  <si>
    <t>曲に魔法を乗せる。魔法の射程を「種別：楽器」の武器と同じものに変更する。1回/R</t>
  </si>
  <si>
    <t>勇気のロック＆ロール</t>
  </si>
  <si>
    <t>場面(選択)</t>
  </si>
  <si>
    <t>人々の心を燃え上がらせ、勇気を目覚めさせる。対象が行う攻撃のダメージに+4する。シーン中持続</t>
  </si>
  <si>
    <t>魔導の血脈</t>
  </si>
  <si>
    <t>女</t>
  </si>
  <si>
    <t>人間</t>
  </si>
  <si>
    <t>皇国皇女</t>
  </si>
  <si>
    <t>白</t>
  </si>
  <si>
    <t>碧</t>
  </si>
  <si>
    <t>プリシア=リリン=シャゼリゼ</t>
  </si>
  <si>
    <t>愛用の竪琴(デモンズストリング相当)。《勇気のR&amp;R》の効果に+2</t>
  </si>
  <si>
    <t>白金</t>
  </si>
  <si>
    <t>邂逅</t>
  </si>
  <si>
    <t>クエスト/コネクション</t>
  </si>
  <si>
    <t>当主</t>
  </si>
  <si>
    <t>旋律を輝く光に変えて影を灼き滅ぼす(輝くポップス相当)</t>
  </si>
  <si>
    <t>10m</t>
  </si>
  <si>
    <t>なし</t>
  </si>
  <si>
    <t>解毒剤</t>
  </si>
  <si>
    <t>毒物を無効化する薬。BS:邪毒を回復する</t>
  </si>
  <si>
    <t>天使の詩</t>
  </si>
  <si>
    <t>両親の死去によりシャゼリゼ家の当主となった</t>
  </si>
  <si>
    <t>師匠</t>
  </si>
  <si>
    <t>”森の賢者”ウネ</t>
  </si>
  <si>
    <t>情報：魔法</t>
  </si>
  <si>
    <t>キュア</t>
  </si>
  <si>
    <t>15m</t>
  </si>
  <si>
    <t>5MP</t>
  </si>
  <si>
    <t>精神的、肉体的なトラブルを正常化する。対象のBSをひとつ回復する</t>
  </si>
  <si>
    <t>魔法に関連する情報収集判定の判定値に＋2</t>
  </si>
  <si>
    <t>花と音楽を愛する心優しき少女。両親の手で戦乱からは遠ざけられて育てられてきた箱入り娘であったが、1年前に帝国実験部隊の襲撃により両親が殺害されたことで、運命の歯車が回り始めた。ライコウに守られて辛くも逃げ延びた彼女は「民を残虐なる帝国から救う」という明目の元、反帝国組織の錦の御旗として担ぎ上げられた。民を思う彼女は、その血に受け継がれる魔法の力と、人々の勇気を奮い立たせる歌声の力を用いて、自らも帝国兵らとの戦いに参加している。</t>
  </si>
  <si>
    <t>セットアップ</t>
  </si>
  <si>
    <t>マジックブラスト</t>
  </si>
  <si>
    <t>－</t>
  </si>
  <si>
    <t>6MP</t>
  </si>
  <si>
    <t>精神を集中しより確実に魔法を広げる。魔法攻撃の対象を「範囲（選択）」に変更する。1回/R</t>
  </si>
  <si>
    <t>残/総EXP</t>
  </si>
  <si>
    <t>MPポーション</t>
  </si>
  <si>
    <t>心を穏やかにし、失われた精神力を取り戻す秘薬。MPを4D点回復</t>
  </si>
  <si>
    <t>0/13</t>
  </si>
  <si>
    <t>風のマント</t>
  </si>
  <si>
    <t>身体が軽くなり、素早い行動を可能にする魔法のマント</t>
  </si>
  <si>
    <t>スピードリング</t>
  </si>
  <si>
    <t>反応速度を上昇させる指輪。行動値に+1</t>
  </si>
  <si>
    <t>風のマント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</si>
</sst>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quot;;General"/>
    <numFmt numFmtId="179" formatCode="[=0]&quot;&quot;;0"/>
    <numFmt numFmtId="180" formatCode="&quot;Yes&quot;;&quot;Yes&quot;;&quot;No&quot;"/>
    <numFmt numFmtId="181" formatCode="&quot;True&quot;;&quot;True&quot;;&quot;False&quot;"/>
    <numFmt numFmtId="182" formatCode="&quot;On&quot;;&quot;On&quot;;&quot;Off&quot;"/>
    <numFmt numFmtId="183" formatCode="[$€-2]\ #,##0.00_);[Red]\([$€-2]\ #,##0.00\)"/>
  </numFmts>
  <fonts count="39">
    <font>
      <sz val="11"/>
      <name val="ＭＳ Ｐゴシック"/>
      <family val="3"/>
    </font>
    <font>
      <sz val="6"/>
      <name val="ＭＳ Ｐゴシック"/>
      <family val="3"/>
    </font>
    <font>
      <b/>
      <sz val="11"/>
      <name val="ＭＳ Ｐゴシック"/>
      <family val="3"/>
    </font>
    <font>
      <sz val="9"/>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CCFFFF"/>
        <bgColor indexed="64"/>
      </patternFill>
    </fill>
    <fill>
      <patternFill patternType="solid">
        <fgColor indexed="31"/>
        <bgColor indexed="64"/>
      </patternFill>
    </fill>
    <fill>
      <patternFill patternType="solid">
        <fgColor rgb="FFCCFFCC"/>
        <bgColor indexed="64"/>
      </patternFill>
    </fill>
    <fill>
      <patternFill patternType="solid">
        <fgColor rgb="FFFFFF99"/>
        <bgColor indexed="64"/>
      </patternFill>
    </fill>
    <fill>
      <patternFill patternType="solid">
        <fgColor rgb="FFCCCCFF"/>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style="thin"/>
      <bottom style="thin"/>
    </border>
    <border>
      <left style="thin"/>
      <right>
        <color indexed="63"/>
      </right>
      <top style="thin"/>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ck"/>
    </border>
    <border>
      <left style="thin"/>
      <right style="thin"/>
      <top style="double"/>
      <bottom style="thin"/>
    </border>
    <border>
      <left>
        <color indexed="63"/>
      </left>
      <right style="thick"/>
      <top style="thin"/>
      <bottom style="thin"/>
    </border>
    <border>
      <left style="thin"/>
      <right style="thin"/>
      <top>
        <color indexed="63"/>
      </top>
      <bottom style="thin"/>
    </border>
    <border>
      <left style="thin"/>
      <right style="thick"/>
      <top>
        <color indexed="63"/>
      </top>
      <bottom style="thin"/>
    </border>
    <border>
      <left>
        <color indexed="63"/>
      </left>
      <right style="thin"/>
      <top>
        <color indexed="63"/>
      </top>
      <bottom style="thin"/>
    </border>
    <border>
      <left>
        <color indexed="63"/>
      </left>
      <right style="thick"/>
      <top style="thick"/>
      <bottom>
        <color indexed="63"/>
      </bottom>
    </border>
    <border>
      <left>
        <color indexed="63"/>
      </left>
      <right style="thick"/>
      <top>
        <color indexed="63"/>
      </top>
      <bottom style="thick"/>
    </border>
    <border>
      <left>
        <color indexed="63"/>
      </left>
      <right style="thin"/>
      <top>
        <color indexed="63"/>
      </top>
      <bottom>
        <color indexed="63"/>
      </bottom>
    </border>
    <border>
      <left>
        <color indexed="63"/>
      </left>
      <right style="thick"/>
      <top style="thin"/>
      <bottom style="thick"/>
    </border>
    <border>
      <left>
        <color indexed="63"/>
      </left>
      <right style="thick"/>
      <top style="thick"/>
      <bottom style="thin"/>
    </border>
    <border>
      <left style="thin"/>
      <right>
        <color indexed="63"/>
      </right>
      <top style="thin"/>
      <bottom style="thick"/>
    </border>
    <border>
      <left style="thin"/>
      <right>
        <color indexed="63"/>
      </right>
      <top style="thick"/>
      <bottom style="thin"/>
    </border>
    <border>
      <left>
        <color indexed="63"/>
      </left>
      <right>
        <color indexed="63"/>
      </right>
      <top style="thick"/>
      <bottom>
        <color indexed="63"/>
      </bottom>
    </border>
    <border>
      <left>
        <color indexed="63"/>
      </left>
      <right>
        <color indexed="63"/>
      </right>
      <top style="thick"/>
      <bottom style="thick"/>
    </border>
    <border>
      <left style="thick"/>
      <right>
        <color indexed="63"/>
      </right>
      <top style="thick"/>
      <bottom style="thin"/>
    </border>
    <border>
      <left>
        <color indexed="63"/>
      </left>
      <right style="thin"/>
      <top style="thick"/>
      <bottom style="thin"/>
    </border>
    <border>
      <left style="thick"/>
      <right style="thin"/>
      <top style="thick"/>
      <bottom style="thin"/>
    </border>
    <border>
      <left style="thin"/>
      <right style="thick"/>
      <top style="thick"/>
      <bottom style="thin"/>
    </border>
    <border>
      <left style="thick"/>
      <right>
        <color indexed="63"/>
      </right>
      <top style="thin"/>
      <bottom style="thick"/>
    </border>
    <border>
      <left style="thick"/>
      <right>
        <color indexed="63"/>
      </right>
      <top>
        <color indexed="63"/>
      </top>
      <bottom style="thin"/>
    </border>
    <border>
      <left style="thin"/>
      <right>
        <color indexed="63"/>
      </right>
      <top>
        <color indexed="63"/>
      </top>
      <bottom style="thin"/>
    </border>
    <border>
      <left>
        <color indexed="63"/>
      </left>
      <right style="thick"/>
      <top>
        <color indexed="63"/>
      </top>
      <bottom style="thin"/>
    </border>
    <border>
      <left>
        <color indexed="63"/>
      </left>
      <right>
        <color indexed="63"/>
      </right>
      <top style="thick"/>
      <bottom style="thin"/>
    </border>
    <border>
      <left style="thin"/>
      <right style="thin"/>
      <top style="thin"/>
      <bottom>
        <color indexed="63"/>
      </bottom>
    </border>
    <border>
      <left style="thin"/>
      <right style="thick"/>
      <top style="thin"/>
      <bottom>
        <color indexed="63"/>
      </bottom>
    </border>
    <border>
      <left style="thin"/>
      <right>
        <color indexed="63"/>
      </right>
      <top style="thin"/>
      <bottom>
        <color indexed="63"/>
      </bottom>
    </border>
    <border>
      <left>
        <color indexed="63"/>
      </left>
      <right style="thin"/>
      <top style="thin"/>
      <bottom>
        <color indexed="63"/>
      </bottom>
    </border>
    <border>
      <left style="thick"/>
      <right style="thin"/>
      <top>
        <color indexed="63"/>
      </top>
      <bottom style="thin"/>
    </border>
    <border>
      <left style="thin"/>
      <right style="thin"/>
      <top style="thick"/>
      <bottom style="thick"/>
    </border>
    <border>
      <left>
        <color indexed="63"/>
      </left>
      <right>
        <color indexed="63"/>
      </right>
      <top style="thin"/>
      <bottom style="thick"/>
    </border>
    <border>
      <left style="thick"/>
      <right style="thin"/>
      <top style="thin"/>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thick"/>
      <bottom>
        <color indexed="63"/>
      </bottom>
    </border>
    <border>
      <left style="thin"/>
      <right>
        <color indexed="63"/>
      </right>
      <top>
        <color indexed="63"/>
      </top>
      <bottom style="thick"/>
    </border>
    <border>
      <left style="thick"/>
      <right style="thin"/>
      <top style="thick"/>
      <bottom style="thick"/>
    </border>
    <border>
      <left style="thick"/>
      <right style="thin"/>
      <top style="thin"/>
      <bottom style="thin"/>
    </border>
    <border>
      <left style="thin"/>
      <right>
        <color indexed="63"/>
      </right>
      <top style="thick"/>
      <bottom style="thick"/>
    </border>
    <border>
      <left>
        <color indexed="63"/>
      </left>
      <right style="thick"/>
      <top style="thick"/>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style="thick"/>
    </border>
    <border>
      <left>
        <color indexed="63"/>
      </left>
      <right style="thin"/>
      <top style="thick"/>
      <bottom style="thick"/>
    </border>
    <border>
      <left style="thick"/>
      <right style="thin"/>
      <top style="double"/>
      <bottom style="double"/>
    </border>
    <border>
      <left style="thin"/>
      <right style="thin"/>
      <top style="thin"/>
      <bottom style="double"/>
    </border>
    <border>
      <left style="thin"/>
      <right style="thick"/>
      <top style="thin"/>
      <bottom style="double"/>
    </border>
    <border>
      <left style="thin"/>
      <right>
        <color indexed="63"/>
      </right>
      <top style="double"/>
      <bottom style="thin"/>
    </border>
    <border>
      <left>
        <color indexed="63"/>
      </left>
      <right>
        <color indexed="63"/>
      </right>
      <top style="double"/>
      <bottom style="thin"/>
    </border>
    <border>
      <left>
        <color indexed="63"/>
      </left>
      <right style="thick"/>
      <top style="double"/>
      <bottom style="thin"/>
    </border>
    <border>
      <left>
        <color indexed="63"/>
      </left>
      <right style="thin"/>
      <top style="double"/>
      <bottom style="thin"/>
    </border>
    <border>
      <left style="thick"/>
      <right style="thin"/>
      <top style="double"/>
      <bottom style="thick"/>
    </border>
    <border>
      <left style="thick"/>
      <right style="thin"/>
      <top style="thick"/>
      <bottom style="double"/>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style="thin"/>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3">
    <xf numFmtId="0" fontId="0" fillId="0" borderId="0" xfId="0" applyAlignment="1">
      <alignment vertical="center"/>
    </xf>
    <xf numFmtId="0" fontId="0" fillId="0" borderId="0" xfId="0" applyAlignment="1">
      <alignment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178" fontId="0" fillId="0" borderId="11" xfId="0" applyNumberFormat="1" applyBorder="1" applyAlignment="1">
      <alignment vertical="center" shrinkToFit="1"/>
    </xf>
    <xf numFmtId="0" fontId="0" fillId="34" borderId="11" xfId="0" applyFill="1" applyBorder="1" applyAlignment="1">
      <alignment vertical="center" shrinkToFit="1"/>
    </xf>
    <xf numFmtId="0" fontId="0" fillId="34" borderId="12" xfId="0" applyFill="1" applyBorder="1" applyAlignment="1">
      <alignment vertical="center" shrinkToFit="1"/>
    </xf>
    <xf numFmtId="0" fontId="2" fillId="33" borderId="12" xfId="0" applyFont="1" applyFill="1" applyBorder="1" applyAlignment="1">
      <alignment horizontal="center" vertical="center" shrinkToFit="1"/>
    </xf>
    <xf numFmtId="178" fontId="0" fillId="0" borderId="13" xfId="0" applyNumberFormat="1" applyBorder="1" applyAlignment="1">
      <alignment vertical="center" shrinkToFit="1"/>
    </xf>
    <xf numFmtId="178" fontId="0" fillId="0" borderId="0" xfId="0" applyNumberFormat="1" applyFill="1" applyBorder="1" applyAlignment="1">
      <alignment vertical="center" shrinkToFit="1"/>
    </xf>
    <xf numFmtId="0" fontId="0" fillId="0" borderId="0" xfId="0" applyFill="1" applyBorder="1" applyAlignment="1">
      <alignment vertical="center" shrinkToFit="1"/>
    </xf>
    <xf numFmtId="0" fontId="2" fillId="0" borderId="0"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0" fillId="0" borderId="0" xfId="0" applyFill="1" applyBorder="1" applyAlignment="1">
      <alignment vertical="top" shrinkToFit="1"/>
    </xf>
    <xf numFmtId="0" fontId="0" fillId="0" borderId="0" xfId="0" applyFill="1" applyAlignment="1">
      <alignment vertical="center" shrinkToFit="1"/>
    </xf>
    <xf numFmtId="0" fontId="0" fillId="34" borderId="15" xfId="0" applyFill="1" applyBorder="1" applyAlignment="1">
      <alignment vertical="center" shrinkToFit="1"/>
    </xf>
    <xf numFmtId="0" fontId="2" fillId="33" borderId="15" xfId="0"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34" borderId="13" xfId="0" applyFill="1" applyBorder="1" applyAlignment="1">
      <alignment vertical="center" shrinkToFit="1"/>
    </xf>
    <xf numFmtId="0" fontId="0" fillId="34" borderId="14" xfId="0" applyFill="1" applyBorder="1" applyAlignment="1">
      <alignment vertical="center" shrinkToFit="1"/>
    </xf>
    <xf numFmtId="0" fontId="0" fillId="34" borderId="17" xfId="0" applyFont="1" applyFill="1" applyBorder="1" applyAlignment="1">
      <alignment vertical="center" shrinkToFit="1"/>
    </xf>
    <xf numFmtId="0" fontId="0" fillId="34" borderId="18" xfId="0" applyFont="1" applyFill="1" applyBorder="1" applyAlignment="1">
      <alignment vertical="center" shrinkToFit="1"/>
    </xf>
    <xf numFmtId="0" fontId="0" fillId="34" borderId="15" xfId="0" applyFont="1" applyFill="1" applyBorder="1" applyAlignment="1">
      <alignment vertical="center" shrinkToFit="1"/>
    </xf>
    <xf numFmtId="0" fontId="2" fillId="33" borderId="19" xfId="0" applyFont="1" applyFill="1" applyBorder="1" applyAlignment="1">
      <alignment horizontal="center" vertical="center" shrinkToFit="1"/>
    </xf>
    <xf numFmtId="0" fontId="0" fillId="34" borderId="19" xfId="0" applyFill="1" applyBorder="1" applyAlignment="1">
      <alignment vertical="center" shrinkToFit="1"/>
    </xf>
    <xf numFmtId="0" fontId="0" fillId="34" borderId="16"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78" fontId="4" fillId="0" borderId="22" xfId="0" applyNumberFormat="1" applyFont="1" applyFill="1" applyBorder="1" applyAlignment="1">
      <alignment vertical="center" shrinkToFit="1"/>
    </xf>
    <xf numFmtId="178" fontId="4" fillId="0" borderId="23" xfId="0" applyNumberFormat="1" applyFont="1" applyFill="1" applyBorder="1" applyAlignment="1">
      <alignment vertical="center" shrinkToFit="1"/>
    </xf>
    <xf numFmtId="178" fontId="4" fillId="0" borderId="24" xfId="0" applyNumberFormat="1"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 fillId="35" borderId="19" xfId="0" applyFont="1" applyFill="1" applyBorder="1" applyAlignment="1">
      <alignment horizontal="center" vertical="center" shrinkToFit="1"/>
    </xf>
    <xf numFmtId="0" fontId="2" fillId="35" borderId="13"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178" fontId="4" fillId="0" borderId="27" xfId="0" applyNumberFormat="1" applyFont="1" applyFill="1" applyBorder="1" applyAlignment="1">
      <alignment vertical="center" shrinkToFit="1"/>
    </xf>
    <xf numFmtId="0" fontId="2" fillId="35" borderId="15"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 fillId="35" borderId="12" xfId="0" applyFont="1" applyFill="1" applyBorder="1" applyAlignment="1">
      <alignment horizontal="center" vertical="center" shrinkToFit="1"/>
    </xf>
    <xf numFmtId="178" fontId="0" fillId="0" borderId="21" xfId="0" applyNumberFormat="1" applyFill="1" applyBorder="1" applyAlignment="1">
      <alignment horizontal="left" vertical="center" shrinkToFit="1"/>
    </xf>
    <xf numFmtId="178" fontId="0" fillId="0" borderId="28" xfId="0" applyNumberFormat="1" applyFill="1" applyBorder="1" applyAlignment="1">
      <alignment horizontal="left" vertical="center" shrinkToFit="1"/>
    </xf>
    <xf numFmtId="178" fontId="0" fillId="0" borderId="29" xfId="0" applyNumberFormat="1" applyFill="1" applyBorder="1" applyAlignment="1">
      <alignment horizontal="left" vertical="center" shrinkToFit="1"/>
    </xf>
    <xf numFmtId="178" fontId="0" fillId="0" borderId="16" xfId="0" applyNumberFormat="1" applyFill="1" applyBorder="1" applyAlignment="1">
      <alignment horizontal="right" vertical="center" shrinkToFit="1"/>
    </xf>
    <xf numFmtId="178" fontId="0" fillId="0" borderId="30" xfId="0" applyNumberFormat="1" applyFill="1" applyBorder="1" applyAlignment="1">
      <alignment horizontal="right" vertical="center" shrinkToFit="1"/>
    </xf>
    <xf numFmtId="178" fontId="0" fillId="0" borderId="31" xfId="0" applyNumberFormat="1" applyFill="1" applyBorder="1" applyAlignment="1">
      <alignment horizontal="right" vertical="center" shrinkToFit="1"/>
    </xf>
    <xf numFmtId="178" fontId="2" fillId="0" borderId="0" xfId="0" applyNumberFormat="1" applyFont="1" applyFill="1" applyBorder="1" applyAlignment="1">
      <alignment vertical="center" shrinkToFit="1"/>
    </xf>
    <xf numFmtId="49" fontId="0" fillId="0" borderId="32" xfId="0" applyNumberFormat="1" applyFill="1" applyBorder="1" applyAlignment="1">
      <alignment vertical="top" wrapText="1"/>
    </xf>
    <xf numFmtId="49" fontId="0" fillId="0" borderId="0" xfId="0" applyNumberFormat="1" applyFill="1" applyBorder="1" applyAlignment="1">
      <alignment vertical="top" wrapText="1"/>
    </xf>
    <xf numFmtId="49" fontId="2" fillId="0" borderId="33" xfId="0" applyNumberFormat="1" applyFont="1" applyFill="1" applyBorder="1" applyAlignment="1">
      <alignment vertical="top" wrapText="1"/>
    </xf>
    <xf numFmtId="0" fontId="0" fillId="36" borderId="17" xfId="0" applyFill="1" applyBorder="1" applyAlignment="1">
      <alignment horizontal="center" vertical="center" shrinkToFit="1"/>
    </xf>
    <xf numFmtId="0" fontId="0" fillId="36" borderId="18" xfId="0" applyFill="1" applyBorder="1" applyAlignment="1">
      <alignment horizontal="center" vertical="center" shrinkToFit="1"/>
    </xf>
    <xf numFmtId="0" fontId="0" fillId="36" borderId="21" xfId="0" applyFill="1" applyBorder="1" applyAlignment="1">
      <alignment horizontal="center" vertical="center" shrinkToFit="1"/>
    </xf>
    <xf numFmtId="0" fontId="2" fillId="37" borderId="34" xfId="0" applyFont="1" applyFill="1" applyBorder="1" applyAlignment="1">
      <alignment horizontal="center" vertical="center" shrinkToFit="1"/>
    </xf>
    <xf numFmtId="0" fontId="2" fillId="37" borderId="35" xfId="0" applyFont="1" applyFill="1" applyBorder="1" applyAlignment="1">
      <alignment horizontal="center" vertical="center" shrinkToFit="1"/>
    </xf>
    <xf numFmtId="0" fontId="2" fillId="37" borderId="10" xfId="0" applyFont="1" applyFill="1" applyBorder="1" applyAlignment="1">
      <alignment horizontal="center" vertical="center" shrinkToFit="1"/>
    </xf>
    <xf numFmtId="0" fontId="2" fillId="37" borderId="31"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31" xfId="0" applyFont="1" applyFill="1" applyBorder="1" applyAlignment="1">
      <alignment horizontal="center" vertical="center" shrinkToFit="1"/>
    </xf>
    <xf numFmtId="0" fontId="2" fillId="35" borderId="36" xfId="0" applyFont="1" applyFill="1" applyBorder="1" applyAlignment="1">
      <alignment horizontal="center" vertical="center" shrinkToFit="1"/>
    </xf>
    <xf numFmtId="0" fontId="2" fillId="35" borderId="37" xfId="0" applyFont="1" applyFill="1" applyBorder="1" applyAlignment="1">
      <alignment horizontal="center" vertical="center" shrinkToFit="1"/>
    </xf>
    <xf numFmtId="178" fontId="0" fillId="38" borderId="17" xfId="0" applyNumberFormat="1" applyFont="1" applyFill="1" applyBorder="1" applyAlignment="1">
      <alignment horizontal="center" vertical="center" shrinkToFit="1"/>
    </xf>
    <xf numFmtId="178" fontId="0" fillId="38" borderId="15" xfId="0" applyNumberFormat="1" applyFont="1" applyFill="1" applyBorder="1" applyAlignment="1">
      <alignment horizontal="center" vertical="center" shrinkToFit="1"/>
    </xf>
    <xf numFmtId="178" fontId="0" fillId="38" borderId="38" xfId="0" applyNumberFormat="1" applyFont="1" applyFill="1" applyBorder="1" applyAlignment="1">
      <alignment horizontal="center" vertical="center" shrinkToFit="1"/>
    </xf>
    <xf numFmtId="178" fontId="0" fillId="38" borderId="19" xfId="0" applyNumberFormat="1" applyFont="1" applyFill="1" applyBorder="1" applyAlignment="1">
      <alignment horizontal="center" vertical="center" shrinkToFit="1"/>
    </xf>
    <xf numFmtId="178" fontId="0" fillId="38" borderId="30" xfId="0" applyNumberFormat="1" applyFont="1" applyFill="1" applyBorder="1" applyAlignment="1">
      <alignment horizontal="center" vertical="center" shrinkToFit="1"/>
    </xf>
    <xf numFmtId="178" fontId="0" fillId="38" borderId="28" xfId="0" applyNumberFormat="1" applyFont="1" applyFill="1" applyBorder="1" applyAlignment="1">
      <alignment horizontal="center" vertical="center" shrinkToFit="1"/>
    </xf>
    <xf numFmtId="178" fontId="0" fillId="38" borderId="13" xfId="0" applyNumberFormat="1" applyFill="1" applyBorder="1" applyAlignment="1">
      <alignment horizontal="center" vertical="center" shrinkToFit="1"/>
    </xf>
    <xf numFmtId="178" fontId="0" fillId="38" borderId="10" xfId="0" applyNumberFormat="1" applyFill="1" applyBorder="1" applyAlignment="1">
      <alignment horizontal="center" vertical="center" shrinkToFit="1"/>
    </xf>
    <xf numFmtId="178" fontId="0" fillId="38" borderId="39" xfId="0" applyNumberFormat="1" applyFont="1" applyFill="1" applyBorder="1" applyAlignment="1">
      <alignment horizontal="center" vertical="center" shrinkToFit="1"/>
    </xf>
    <xf numFmtId="178" fontId="0" fillId="38" borderId="24" xfId="0" applyNumberFormat="1" applyFont="1" applyFill="1" applyBorder="1" applyAlignment="1">
      <alignment horizontal="center" vertical="center" shrinkToFit="1"/>
    </xf>
    <xf numFmtId="178" fontId="0" fillId="38" borderId="40" xfId="0" applyNumberFormat="1" applyFont="1" applyFill="1" applyBorder="1" applyAlignment="1">
      <alignment horizontal="center" vertical="center" shrinkToFit="1"/>
    </xf>
    <xf numFmtId="178" fontId="0" fillId="38" borderId="41" xfId="0" applyNumberFormat="1" applyFont="1" applyFill="1" applyBorder="1" applyAlignment="1">
      <alignment horizontal="center" vertical="center" shrinkToFit="1"/>
    </xf>
    <xf numFmtId="178" fontId="2" fillId="35" borderId="34" xfId="0" applyNumberFormat="1" applyFont="1" applyFill="1" applyBorder="1" applyAlignment="1">
      <alignment horizontal="center" vertical="center" shrinkToFit="1"/>
    </xf>
    <xf numFmtId="178" fontId="2" fillId="35" borderId="42" xfId="0" applyNumberFormat="1" applyFont="1" applyFill="1" applyBorder="1" applyAlignment="1">
      <alignment horizontal="center" vertical="center" shrinkToFit="1"/>
    </xf>
    <xf numFmtId="178" fontId="2" fillId="35" borderId="35" xfId="0" applyNumberFormat="1" applyFont="1" applyFill="1" applyBorder="1" applyAlignment="1">
      <alignment horizontal="center" vertical="center" shrinkToFit="1"/>
    </xf>
    <xf numFmtId="0" fontId="0" fillId="34" borderId="43" xfId="0" applyFill="1" applyBorder="1" applyAlignment="1">
      <alignment vertical="center" shrinkToFit="1"/>
    </xf>
    <xf numFmtId="0" fontId="0" fillId="34" borderId="44" xfId="0" applyFill="1" applyBorder="1" applyAlignment="1">
      <alignment vertical="center" shrinkToFit="1"/>
    </xf>
    <xf numFmtId="0" fontId="0" fillId="34" borderId="45" xfId="0" applyFill="1" applyBorder="1" applyAlignment="1">
      <alignment vertical="center" shrinkToFit="1"/>
    </xf>
    <xf numFmtId="0" fontId="0" fillId="34" borderId="46" xfId="0" applyFill="1" applyBorder="1" applyAlignment="1">
      <alignment vertical="center" shrinkToFit="1"/>
    </xf>
    <xf numFmtId="0" fontId="2" fillId="35" borderId="13"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178" fontId="0" fillId="38" borderId="16" xfId="0" applyNumberFormat="1" applyFont="1" applyFill="1" applyBorder="1" applyAlignment="1">
      <alignment horizontal="center" vertical="center" shrinkToFit="1"/>
    </xf>
    <xf numFmtId="178" fontId="0" fillId="38" borderId="21" xfId="0" applyNumberFormat="1" applyFont="1" applyFill="1" applyBorder="1" applyAlignment="1">
      <alignment horizontal="center" vertical="center" shrinkToFit="1"/>
    </xf>
    <xf numFmtId="0" fontId="0" fillId="34" borderId="11" xfId="0" applyFill="1" applyBorder="1" applyAlignment="1">
      <alignment vertical="center" shrinkToFit="1"/>
    </xf>
    <xf numFmtId="0" fontId="0" fillId="34" borderId="12" xfId="0" applyFill="1" applyBorder="1" applyAlignment="1">
      <alignment vertical="center" shrinkToFit="1"/>
    </xf>
    <xf numFmtId="178" fontId="0" fillId="38" borderId="30" xfId="0" applyNumberFormat="1" applyFill="1" applyBorder="1" applyAlignment="1">
      <alignment horizontal="center" vertical="center" shrinkToFit="1"/>
    </xf>
    <xf numFmtId="178" fontId="0" fillId="38" borderId="19" xfId="0" applyNumberFormat="1" applyFill="1" applyBorder="1" applyAlignment="1">
      <alignment horizontal="center" vertical="center" shrinkToFit="1"/>
    </xf>
    <xf numFmtId="0" fontId="2" fillId="37" borderId="36" xfId="0" applyFont="1" applyFill="1" applyBorder="1" applyAlignment="1">
      <alignment horizontal="center" vertical="center" shrinkToFit="1"/>
    </xf>
    <xf numFmtId="178" fontId="0" fillId="38" borderId="16" xfId="0" applyNumberFormat="1" applyFill="1" applyBorder="1" applyAlignment="1">
      <alignment horizontal="center" vertical="center" shrinkToFit="1"/>
    </xf>
    <xf numFmtId="178" fontId="0" fillId="38" borderId="15" xfId="0" applyNumberFormat="1" applyFill="1" applyBorder="1" applyAlignment="1">
      <alignment horizontal="center" vertical="center" shrinkToFit="1"/>
    </xf>
    <xf numFmtId="178" fontId="0" fillId="0" borderId="31" xfId="0" applyNumberFormat="1" applyBorder="1" applyAlignment="1">
      <alignment horizontal="center" vertical="center" shrinkToFit="1"/>
    </xf>
    <xf numFmtId="178" fontId="0" fillId="0" borderId="42" xfId="0" applyNumberFormat="1" applyBorder="1" applyAlignment="1">
      <alignment horizontal="center" vertical="center" shrinkToFit="1"/>
    </xf>
    <xf numFmtId="178" fontId="0" fillId="0" borderId="35" xfId="0" applyNumberFormat="1" applyBorder="1" applyAlignment="1">
      <alignment horizontal="center" vertical="center" shrinkToFit="1"/>
    </xf>
    <xf numFmtId="0" fontId="2" fillId="37" borderId="30"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178" fontId="0" fillId="38" borderId="11" xfId="0" applyNumberFormat="1" applyFill="1" applyBorder="1" applyAlignment="1">
      <alignment horizontal="center" vertical="center" shrinkToFit="1"/>
    </xf>
    <xf numFmtId="0" fontId="0" fillId="34" borderId="16" xfId="0" applyFill="1" applyBorder="1" applyAlignment="1">
      <alignment vertical="center" shrinkToFit="1"/>
    </xf>
    <xf numFmtId="0" fontId="0" fillId="34" borderId="15" xfId="0" applyFill="1" applyBorder="1" applyAlignment="1">
      <alignment vertical="center" shrinkToFit="1"/>
    </xf>
    <xf numFmtId="0" fontId="2" fillId="35" borderId="35" xfId="0" applyFont="1" applyFill="1" applyBorder="1" applyAlignment="1">
      <alignment horizontal="center" vertical="center" shrinkToFit="1"/>
    </xf>
    <xf numFmtId="178" fontId="4" fillId="0" borderId="31" xfId="0" applyNumberFormat="1" applyFont="1" applyFill="1" applyBorder="1" applyAlignment="1">
      <alignment vertical="center" shrinkToFit="1"/>
    </xf>
    <xf numFmtId="178" fontId="4" fillId="0" borderId="35" xfId="0" applyNumberFormat="1" applyFont="1" applyFill="1" applyBorder="1" applyAlignment="1">
      <alignment vertical="center" shrinkToFit="1"/>
    </xf>
    <xf numFmtId="0" fontId="2" fillId="33" borderId="13" xfId="0" applyFont="1" applyFill="1" applyBorder="1" applyAlignment="1">
      <alignment horizontal="center" vertical="center" shrinkToFit="1"/>
    </xf>
    <xf numFmtId="178" fontId="0" fillId="38" borderId="31" xfId="0" applyNumberFormat="1" applyFill="1" applyBorder="1" applyAlignment="1">
      <alignment horizontal="center" vertical="center" shrinkToFit="1"/>
    </xf>
    <xf numFmtId="178" fontId="0" fillId="38" borderId="35" xfId="0" applyNumberFormat="1" applyFill="1" applyBorder="1" applyAlignment="1">
      <alignment horizontal="center" vertical="center" shrinkToFit="1"/>
    </xf>
    <xf numFmtId="178" fontId="2" fillId="37" borderId="34" xfId="0" applyNumberFormat="1" applyFont="1" applyFill="1" applyBorder="1" applyAlignment="1">
      <alignment horizontal="center" vertical="center" shrinkToFit="1"/>
    </xf>
    <xf numFmtId="178" fontId="2" fillId="37" borderId="42" xfId="0" applyNumberFormat="1" applyFont="1" applyFill="1" applyBorder="1" applyAlignment="1">
      <alignment horizontal="center" vertical="center" shrinkToFit="1"/>
    </xf>
    <xf numFmtId="178" fontId="2" fillId="37" borderId="35" xfId="0" applyNumberFormat="1" applyFont="1" applyFill="1" applyBorder="1" applyAlignment="1">
      <alignment horizontal="center" vertical="center" shrinkToFit="1"/>
    </xf>
    <xf numFmtId="0" fontId="2" fillId="37" borderId="37"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178" fontId="4" fillId="39" borderId="31" xfId="0" applyNumberFormat="1" applyFont="1" applyFill="1" applyBorder="1" applyAlignment="1">
      <alignment horizontal="center" vertical="center" shrinkToFit="1"/>
    </xf>
    <xf numFmtId="178" fontId="4" fillId="39" borderId="42" xfId="0" applyNumberFormat="1" applyFont="1" applyFill="1" applyBorder="1" applyAlignment="1">
      <alignment horizontal="center" vertical="center" shrinkToFit="1"/>
    </xf>
    <xf numFmtId="178" fontId="4" fillId="39" borderId="29" xfId="0" applyNumberFormat="1"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178" fontId="0" fillId="0" borderId="16" xfId="0" applyNumberFormat="1" applyBorder="1" applyAlignment="1">
      <alignment vertical="center" shrinkToFit="1"/>
    </xf>
    <xf numFmtId="178" fontId="0" fillId="0" borderId="15" xfId="0" applyNumberFormat="1" applyBorder="1" applyAlignment="1">
      <alignment vertical="center" shrinkToFit="1"/>
    </xf>
    <xf numFmtId="0" fontId="2" fillId="33" borderId="47"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178" fontId="0" fillId="0" borderId="48" xfId="0" applyNumberFormat="1" applyBorder="1" applyAlignment="1">
      <alignment vertical="center" shrinkToFit="1"/>
    </xf>
    <xf numFmtId="0" fontId="0" fillId="0" borderId="48" xfId="0" applyBorder="1" applyAlignment="1">
      <alignment vertical="center" shrinkToFit="1"/>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0" fillId="34" borderId="18" xfId="0" applyFill="1" applyBorder="1" applyAlignment="1">
      <alignment vertical="center" shrinkToFit="1"/>
    </xf>
    <xf numFmtId="176" fontId="0" fillId="34" borderId="16" xfId="0" applyNumberFormat="1" applyFill="1" applyBorder="1" applyAlignment="1">
      <alignment vertical="center" shrinkToFit="1"/>
    </xf>
    <xf numFmtId="176" fontId="0" fillId="34" borderId="15" xfId="0" applyNumberFormat="1" applyFill="1" applyBorder="1" applyAlignment="1">
      <alignment vertical="center" shrinkToFit="1"/>
    </xf>
    <xf numFmtId="0" fontId="0" fillId="34" borderId="16" xfId="0" applyFill="1" applyBorder="1" applyAlignment="1">
      <alignment horizontal="center" vertical="center" shrinkToFit="1"/>
    </xf>
    <xf numFmtId="0" fontId="0" fillId="38" borderId="18" xfId="0" applyFill="1" applyBorder="1" applyAlignment="1">
      <alignment horizontal="center" vertical="center" shrinkToFit="1"/>
    </xf>
    <xf numFmtId="0" fontId="0" fillId="38" borderId="15" xfId="0" applyFill="1" applyBorder="1" applyAlignment="1">
      <alignment horizontal="center" vertical="center" shrinkToFit="1"/>
    </xf>
    <xf numFmtId="0" fontId="0" fillId="34" borderId="21" xfId="0" applyFill="1" applyBorder="1" applyAlignment="1">
      <alignment vertical="center" shrinkToFit="1"/>
    </xf>
    <xf numFmtId="0" fontId="2" fillId="37" borderId="38" xfId="0" applyFont="1" applyFill="1" applyBorder="1" applyAlignment="1">
      <alignment horizontal="center" vertical="center" shrinkToFit="1"/>
    </xf>
    <xf numFmtId="0" fontId="2" fillId="37" borderId="49" xfId="0" applyFont="1" applyFill="1" applyBorder="1" applyAlignment="1">
      <alignment horizontal="center" vertical="center" shrinkToFit="1"/>
    </xf>
    <xf numFmtId="0" fontId="0" fillId="34" borderId="30" xfId="0" applyFill="1" applyBorder="1" applyAlignment="1">
      <alignment vertical="center" shrinkToFit="1"/>
    </xf>
    <xf numFmtId="0" fontId="0" fillId="34" borderId="49" xfId="0" applyFill="1" applyBorder="1" applyAlignment="1">
      <alignment vertical="center" shrinkToFit="1"/>
    </xf>
    <xf numFmtId="0" fontId="0" fillId="34" borderId="19" xfId="0" applyFill="1" applyBorder="1" applyAlignment="1">
      <alignment vertical="center" shrinkToFit="1"/>
    </xf>
    <xf numFmtId="176" fontId="0" fillId="34" borderId="30" xfId="0" applyNumberFormat="1" applyFill="1" applyBorder="1" applyAlignment="1">
      <alignment vertical="center" shrinkToFit="1"/>
    </xf>
    <xf numFmtId="176" fontId="0" fillId="34" borderId="19" xfId="0" applyNumberFormat="1" applyFill="1" applyBorder="1" applyAlignment="1">
      <alignment vertical="center" shrinkToFit="1"/>
    </xf>
    <xf numFmtId="0" fontId="0" fillId="34" borderId="30" xfId="0" applyFill="1" applyBorder="1" applyAlignment="1">
      <alignment horizontal="center" vertical="center" shrinkToFit="1"/>
    </xf>
    <xf numFmtId="0" fontId="0" fillId="34" borderId="49" xfId="0" applyFill="1" applyBorder="1" applyAlignment="1">
      <alignment horizontal="center" vertical="center" shrinkToFit="1"/>
    </xf>
    <xf numFmtId="0" fontId="0" fillId="34" borderId="19" xfId="0" applyFill="1" applyBorder="1" applyAlignment="1">
      <alignment horizontal="center" vertical="center" shrinkToFit="1"/>
    </xf>
    <xf numFmtId="0" fontId="0" fillId="34" borderId="28" xfId="0" applyFill="1" applyBorder="1" applyAlignment="1">
      <alignment vertical="center" shrinkToFit="1"/>
    </xf>
    <xf numFmtId="0" fontId="0" fillId="34" borderId="17" xfId="0" applyFont="1" applyFill="1" applyBorder="1" applyAlignment="1">
      <alignment vertical="center" shrinkToFit="1"/>
    </xf>
    <xf numFmtId="0" fontId="0" fillId="34" borderId="18" xfId="0" applyFont="1" applyFill="1" applyBorder="1" applyAlignment="1">
      <alignment vertical="center" shrinkToFit="1"/>
    </xf>
    <xf numFmtId="0" fontId="0" fillId="34" borderId="15" xfId="0" applyFont="1" applyFill="1" applyBorder="1" applyAlignment="1">
      <alignment vertical="center" shrinkToFit="1"/>
    </xf>
    <xf numFmtId="0" fontId="0" fillId="34" borderId="16"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0" borderId="15" xfId="0" applyBorder="1" applyAlignment="1">
      <alignment vertical="center" shrinkToFit="1"/>
    </xf>
    <xf numFmtId="0" fontId="2" fillId="35" borderId="48" xfId="0" applyFont="1" applyFill="1" applyBorder="1" applyAlignment="1">
      <alignment horizontal="center" vertical="center" shrinkToFit="1"/>
    </xf>
    <xf numFmtId="0" fontId="0" fillId="34" borderId="13" xfId="0" applyFill="1" applyBorder="1" applyAlignment="1">
      <alignment vertical="center" shrinkToFit="1"/>
    </xf>
    <xf numFmtId="178" fontId="2" fillId="37" borderId="38" xfId="0" applyNumberFormat="1" applyFont="1" applyFill="1" applyBorder="1" applyAlignment="1">
      <alignment horizontal="center" vertical="center" shrinkToFit="1"/>
    </xf>
    <xf numFmtId="178" fontId="2" fillId="37" borderId="49" xfId="0" applyNumberFormat="1" applyFont="1" applyFill="1" applyBorder="1" applyAlignment="1">
      <alignment horizontal="center" vertical="center" shrinkToFit="1"/>
    </xf>
    <xf numFmtId="178" fontId="2" fillId="37" borderId="19" xfId="0" applyNumberFormat="1" applyFont="1" applyFill="1" applyBorder="1" applyAlignment="1">
      <alignment horizontal="center" vertical="center" shrinkToFit="1"/>
    </xf>
    <xf numFmtId="0" fontId="2" fillId="35" borderId="47" xfId="0" applyFont="1" applyFill="1" applyBorder="1" applyAlignment="1">
      <alignment horizontal="center" vertical="center" shrinkToFit="1"/>
    </xf>
    <xf numFmtId="0" fontId="2" fillId="35" borderId="22" xfId="0" applyFont="1" applyFill="1" applyBorder="1" applyAlignment="1">
      <alignment horizontal="center" vertical="center" shrinkToFit="1"/>
    </xf>
    <xf numFmtId="0" fontId="2" fillId="33" borderId="50" xfId="0" applyFont="1" applyFill="1" applyBorder="1" applyAlignment="1">
      <alignment horizontal="center" vertical="center" shrinkToFit="1"/>
    </xf>
    <xf numFmtId="0" fontId="2" fillId="37" borderId="51" xfId="0" applyFont="1" applyFill="1" applyBorder="1" applyAlignment="1">
      <alignment horizontal="center" vertical="center" shrinkToFit="1"/>
    </xf>
    <xf numFmtId="0" fontId="0" fillId="37" borderId="32" xfId="0" applyFill="1" applyBorder="1" applyAlignment="1">
      <alignment horizontal="center" vertical="center" shrinkToFit="1"/>
    </xf>
    <xf numFmtId="0" fontId="0" fillId="37" borderId="52" xfId="0" applyFill="1" applyBorder="1" applyAlignment="1">
      <alignment horizontal="center" vertical="center" shrinkToFit="1"/>
    </xf>
    <xf numFmtId="0" fontId="0" fillId="37" borderId="53" xfId="0" applyFill="1" applyBorder="1" applyAlignment="1">
      <alignment horizontal="center" vertical="center" shrinkToFit="1"/>
    </xf>
    <xf numFmtId="0" fontId="0" fillId="37" borderId="54" xfId="0" applyFill="1" applyBorder="1" applyAlignment="1">
      <alignment horizontal="center" vertical="center" shrinkToFit="1"/>
    </xf>
    <xf numFmtId="0" fontId="0" fillId="37" borderId="55" xfId="0" applyFill="1" applyBorder="1" applyAlignment="1">
      <alignment horizontal="center" vertical="center" shrinkToFit="1"/>
    </xf>
    <xf numFmtId="178" fontId="0" fillId="0" borderId="56" xfId="0" applyNumberFormat="1" applyBorder="1" applyAlignment="1">
      <alignment horizontal="center" vertical="center" shrinkToFit="1"/>
    </xf>
    <xf numFmtId="0" fontId="0" fillId="0" borderId="32" xfId="0" applyBorder="1" applyAlignment="1">
      <alignment horizontal="center"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0" fontId="2" fillId="35" borderId="58" xfId="0" applyFont="1" applyFill="1" applyBorder="1" applyAlignment="1">
      <alignment horizontal="center" vertical="center" shrinkToFit="1"/>
    </xf>
    <xf numFmtId="0" fontId="2" fillId="37" borderId="42" xfId="0" applyFont="1" applyFill="1" applyBorder="1" applyAlignment="1">
      <alignment horizontal="center" vertical="center" shrinkToFit="1"/>
    </xf>
    <xf numFmtId="0" fontId="0" fillId="34" borderId="14" xfId="0" applyFill="1" applyBorder="1" applyAlignment="1">
      <alignment vertical="center" shrinkToFit="1"/>
    </xf>
    <xf numFmtId="0" fontId="0" fillId="36" borderId="31" xfId="0" applyFill="1" applyBorder="1" applyAlignment="1">
      <alignment horizontal="center" vertical="center" shrinkToFit="1"/>
    </xf>
    <xf numFmtId="0" fontId="0" fillId="36" borderId="42" xfId="0" applyFill="1" applyBorder="1" applyAlignment="1">
      <alignment horizontal="center" vertical="center" shrinkToFit="1"/>
    </xf>
    <xf numFmtId="0" fontId="0" fillId="36" borderId="29" xfId="0" applyFill="1" applyBorder="1" applyAlignment="1">
      <alignment horizontal="center" vertical="center" shrinkToFit="1"/>
    </xf>
    <xf numFmtId="0" fontId="0" fillId="36" borderId="16" xfId="0" applyFill="1" applyBorder="1" applyAlignment="1">
      <alignment horizontal="center" vertical="center" shrinkToFit="1"/>
    </xf>
    <xf numFmtId="178" fontId="0" fillId="0" borderId="11" xfId="0" applyNumberFormat="1" applyBorder="1" applyAlignment="1">
      <alignment vertical="center" shrinkToFit="1"/>
    </xf>
    <xf numFmtId="178" fontId="0" fillId="0" borderId="59" xfId="0" applyNumberFormat="1" applyBorder="1" applyAlignment="1">
      <alignment vertical="center" shrinkToFit="1"/>
    </xf>
    <xf numFmtId="178" fontId="0" fillId="0" borderId="50" xfId="0" applyNumberFormat="1" applyBorder="1" applyAlignment="1">
      <alignment vertical="center" shrinkToFit="1"/>
    </xf>
    <xf numFmtId="178" fontId="0" fillId="0" borderId="13" xfId="0" applyNumberFormat="1" applyBorder="1" applyAlignment="1">
      <alignment vertical="center" shrinkToFit="1"/>
    </xf>
    <xf numFmtId="0" fontId="0" fillId="38" borderId="17" xfId="0"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178" fontId="3" fillId="0" borderId="59" xfId="0" applyNumberFormat="1" applyFont="1" applyBorder="1" applyAlignment="1">
      <alignment vertical="center" shrinkToFit="1"/>
    </xf>
    <xf numFmtId="178" fontId="3" fillId="0" borderId="11" xfId="0" applyNumberFormat="1" applyFont="1" applyBorder="1" applyAlignment="1">
      <alignment vertical="center" shrinkToFit="1"/>
    </xf>
    <xf numFmtId="178" fontId="0" fillId="36" borderId="16" xfId="0" applyNumberFormat="1" applyFill="1" applyBorder="1" applyAlignment="1">
      <alignment horizontal="center" vertical="center" shrinkToFit="1"/>
    </xf>
    <xf numFmtId="178" fontId="0" fillId="36" borderId="18" xfId="0" applyNumberFormat="1" applyFill="1" applyBorder="1" applyAlignment="1">
      <alignment horizontal="center" vertical="center" shrinkToFit="1"/>
    </xf>
    <xf numFmtId="178" fontId="0" fillId="36" borderId="21" xfId="0" applyNumberForma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0" fillId="38" borderId="60" xfId="0" applyFont="1" applyFill="1" applyBorder="1" applyAlignment="1">
      <alignment horizontal="center" vertical="center" shrinkToFit="1"/>
    </xf>
    <xf numFmtId="0" fontId="0" fillId="38" borderId="33" xfId="0" applyFont="1" applyFill="1" applyBorder="1" applyAlignment="1">
      <alignment horizontal="center" vertical="center" shrinkToFit="1"/>
    </xf>
    <xf numFmtId="0" fontId="0" fillId="38" borderId="61" xfId="0" applyFont="1" applyFill="1" applyBorder="1" applyAlignment="1">
      <alignment horizontal="center" vertical="center" shrinkToFit="1"/>
    </xf>
    <xf numFmtId="0" fontId="0" fillId="34" borderId="38" xfId="0" applyFont="1" applyFill="1" applyBorder="1" applyAlignment="1">
      <alignment vertical="center" shrinkToFit="1"/>
    </xf>
    <xf numFmtId="0" fontId="0" fillId="34" borderId="49" xfId="0" applyFont="1" applyFill="1" applyBorder="1" applyAlignment="1">
      <alignment vertical="center" shrinkToFit="1"/>
    </xf>
    <xf numFmtId="0" fontId="0" fillId="34" borderId="19" xfId="0" applyFont="1" applyFill="1" applyBorder="1" applyAlignment="1">
      <alignment vertical="center" shrinkToFit="1"/>
    </xf>
    <xf numFmtId="0" fontId="0" fillId="38" borderId="30" xfId="0" applyFont="1" applyFill="1" applyBorder="1" applyAlignment="1">
      <alignment horizontal="center" vertical="center" shrinkToFit="1"/>
    </xf>
    <xf numFmtId="0" fontId="0" fillId="38" borderId="19" xfId="0" applyFont="1" applyFill="1" applyBorder="1" applyAlignment="1">
      <alignment horizontal="center" vertical="center" shrinkToFit="1"/>
    </xf>
    <xf numFmtId="0" fontId="0" fillId="38" borderId="30" xfId="0" applyFont="1" applyFill="1" applyBorder="1" applyAlignment="1">
      <alignment horizontal="center" vertical="center" shrinkToFit="1"/>
    </xf>
    <xf numFmtId="0" fontId="0" fillId="38" borderId="49" xfId="0" applyFont="1" applyFill="1" applyBorder="1" applyAlignment="1">
      <alignment horizontal="center" vertical="center" shrinkToFit="1"/>
    </xf>
    <xf numFmtId="0" fontId="0" fillId="37" borderId="49" xfId="0" applyFont="1" applyFill="1" applyBorder="1" applyAlignment="1">
      <alignment horizontal="center" vertical="center" shrinkToFit="1"/>
    </xf>
    <xf numFmtId="0" fontId="0" fillId="37" borderId="19" xfId="0" applyFont="1" applyFill="1" applyBorder="1" applyAlignment="1">
      <alignment horizontal="center" vertical="center" shrinkToFit="1"/>
    </xf>
    <xf numFmtId="0" fontId="0" fillId="34" borderId="31" xfId="0" applyFill="1" applyBorder="1" applyAlignment="1">
      <alignment horizontal="center" vertical="center" shrinkToFit="1"/>
    </xf>
    <xf numFmtId="0" fontId="0" fillId="34" borderId="42" xfId="0" applyFill="1" applyBorder="1" applyAlignment="1">
      <alignment horizontal="center" vertical="center" shrinkToFit="1"/>
    </xf>
    <xf numFmtId="0" fontId="0" fillId="34" borderId="29" xfId="0" applyFill="1" applyBorder="1" applyAlignment="1">
      <alignment horizontal="center" vertical="center" shrinkToFit="1"/>
    </xf>
    <xf numFmtId="0" fontId="0" fillId="34" borderId="21" xfId="0" applyFill="1" applyBorder="1" applyAlignment="1">
      <alignment horizontal="center" vertical="center" shrinkToFit="1"/>
    </xf>
    <xf numFmtId="0" fontId="2" fillId="33" borderId="16" xfId="0" applyFont="1"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5" xfId="0" applyFill="1" applyBorder="1" applyAlignment="1">
      <alignment horizontal="center" vertical="center" shrinkToFit="1"/>
    </xf>
    <xf numFmtId="49" fontId="0" fillId="38" borderId="13" xfId="0" applyNumberFormat="1" applyFont="1" applyFill="1" applyBorder="1" applyAlignment="1">
      <alignment horizontal="center" vertical="top" wrapText="1"/>
    </xf>
    <xf numFmtId="49" fontId="0" fillId="38" borderId="14" xfId="0" applyNumberFormat="1" applyFont="1" applyFill="1" applyBorder="1" applyAlignment="1">
      <alignment horizontal="center" vertical="top" wrapText="1"/>
    </xf>
    <xf numFmtId="0" fontId="0" fillId="34" borderId="35" xfId="0" applyFill="1" applyBorder="1" applyAlignment="1">
      <alignment horizontal="center" vertical="center" shrinkToFit="1"/>
    </xf>
    <xf numFmtId="179" fontId="2" fillId="0" borderId="30"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19" xfId="0" applyNumberFormat="1" applyFont="1" applyBorder="1" applyAlignment="1">
      <alignment horizontal="center" vertical="center" shrinkToFit="1"/>
    </xf>
    <xf numFmtId="178" fontId="2" fillId="0" borderId="10" xfId="0" applyNumberFormat="1" applyFont="1" applyFill="1" applyBorder="1" applyAlignment="1">
      <alignment vertical="center" shrinkToFit="1"/>
    </xf>
    <xf numFmtId="0" fontId="2" fillId="33" borderId="29"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49" fontId="0" fillId="34" borderId="62" xfId="0" applyNumberFormat="1" applyFill="1" applyBorder="1" applyAlignment="1">
      <alignment vertical="top" wrapText="1"/>
    </xf>
    <xf numFmtId="49" fontId="0" fillId="34" borderId="63" xfId="0" applyNumberFormat="1" applyFill="1" applyBorder="1" applyAlignment="1">
      <alignment vertical="top" wrapText="1"/>
    </xf>
    <xf numFmtId="49" fontId="0" fillId="34" borderId="64" xfId="0" applyNumberFormat="1" applyFill="1" applyBorder="1" applyAlignment="1">
      <alignment vertical="top" wrapText="1"/>
    </xf>
    <xf numFmtId="49" fontId="0" fillId="34" borderId="65" xfId="0" applyNumberFormat="1" applyFill="1" applyBorder="1" applyAlignment="1">
      <alignment vertical="top" wrapText="1"/>
    </xf>
    <xf numFmtId="49" fontId="0" fillId="34" borderId="0" xfId="0" applyNumberFormat="1" applyFill="1" applyBorder="1" applyAlignment="1">
      <alignment vertical="top" wrapText="1"/>
    </xf>
    <xf numFmtId="49" fontId="0" fillId="34" borderId="66" xfId="0" applyNumberFormat="1" applyFill="1" applyBorder="1" applyAlignment="1">
      <alignment vertical="top" wrapText="1"/>
    </xf>
    <xf numFmtId="49" fontId="0" fillId="34" borderId="53" xfId="0" applyNumberFormat="1" applyFill="1" applyBorder="1" applyAlignment="1">
      <alignment vertical="top" wrapText="1"/>
    </xf>
    <xf numFmtId="49" fontId="0" fillId="34" borderId="54" xfId="0" applyNumberFormat="1" applyFill="1" applyBorder="1" applyAlignment="1">
      <alignment vertical="top" wrapText="1"/>
    </xf>
    <xf numFmtId="49" fontId="0" fillId="34" borderId="26" xfId="0" applyNumberFormat="1" applyFill="1" applyBorder="1" applyAlignment="1">
      <alignment vertical="top" wrapText="1"/>
    </xf>
    <xf numFmtId="49" fontId="0" fillId="38" borderId="22" xfId="0" applyNumberFormat="1" applyFont="1" applyFill="1" applyBorder="1" applyAlignment="1">
      <alignment horizontal="center" vertical="center" wrapText="1"/>
    </xf>
    <xf numFmtId="49" fontId="0" fillId="38" borderId="23" xfId="0" applyNumberFormat="1" applyFont="1" applyFill="1" applyBorder="1" applyAlignment="1">
      <alignment horizontal="center" vertical="center" wrapText="1"/>
    </xf>
    <xf numFmtId="49" fontId="2" fillId="37" borderId="34" xfId="0" applyNumberFormat="1" applyFont="1" applyFill="1" applyBorder="1" applyAlignment="1">
      <alignment horizontal="center" vertical="center" wrapText="1"/>
    </xf>
    <xf numFmtId="49" fontId="2" fillId="37" borderId="42" xfId="0" applyNumberFormat="1" applyFont="1" applyFill="1" applyBorder="1" applyAlignment="1">
      <alignment horizontal="center" vertical="center" wrapText="1"/>
    </xf>
    <xf numFmtId="49" fontId="2" fillId="37" borderId="29" xfId="0" applyNumberFormat="1" applyFont="1" applyFill="1" applyBorder="1" applyAlignment="1">
      <alignment horizontal="center" vertical="center" wrapText="1"/>
    </xf>
    <xf numFmtId="49" fontId="2" fillId="37" borderId="35" xfId="0" applyNumberFormat="1" applyFont="1" applyFill="1" applyBorder="1" applyAlignment="1">
      <alignment horizontal="center" vertical="center" wrapText="1"/>
    </xf>
    <xf numFmtId="0" fontId="2" fillId="37" borderId="67" xfId="0" applyFont="1" applyFill="1" applyBorder="1" applyAlignment="1">
      <alignment horizontal="center" vertical="center" shrinkToFit="1"/>
    </xf>
    <xf numFmtId="0" fontId="2" fillId="37" borderId="33" xfId="0" applyFont="1" applyFill="1" applyBorder="1" applyAlignment="1">
      <alignment horizontal="center" vertical="center" shrinkToFit="1"/>
    </xf>
    <xf numFmtId="0" fontId="2" fillId="37" borderId="68" xfId="0" applyFont="1" applyFill="1" applyBorder="1" applyAlignment="1">
      <alignment horizontal="center" vertical="center" shrinkToFit="1"/>
    </xf>
    <xf numFmtId="0" fontId="0" fillId="38" borderId="49" xfId="0" applyFont="1" applyFill="1" applyBorder="1" applyAlignment="1">
      <alignment horizontal="center" vertical="center" shrinkToFit="1"/>
    </xf>
    <xf numFmtId="0" fontId="0" fillId="38" borderId="19"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48"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2" fillId="37" borderId="53" xfId="0" applyFont="1" applyFill="1" applyBorder="1" applyAlignment="1">
      <alignment horizontal="center" vertical="center" shrinkToFit="1"/>
    </xf>
    <xf numFmtId="0" fontId="0" fillId="37" borderId="54" xfId="0" applyFont="1" applyFill="1" applyBorder="1" applyAlignment="1">
      <alignment horizontal="center" vertical="center" shrinkToFit="1"/>
    </xf>
    <xf numFmtId="0" fontId="0" fillId="37" borderId="55"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179" fontId="2" fillId="0" borderId="28" xfId="0" applyNumberFormat="1" applyFont="1" applyBorder="1" applyAlignment="1">
      <alignment horizontal="center" vertical="center" shrinkToFit="1"/>
    </xf>
    <xf numFmtId="0" fontId="2" fillId="34" borderId="21" xfId="0" applyFont="1" applyFill="1" applyBorder="1" applyAlignment="1">
      <alignment horizontal="center" vertical="center" shrinkToFit="1"/>
    </xf>
    <xf numFmtId="178" fontId="0" fillId="0" borderId="60" xfId="0" applyNumberFormat="1" applyBorder="1" applyAlignment="1">
      <alignment vertical="center" shrinkToFit="1"/>
    </xf>
    <xf numFmtId="178" fontId="0" fillId="0" borderId="68" xfId="0" applyNumberFormat="1" applyBorder="1" applyAlignment="1">
      <alignment vertical="center" shrinkToFit="1"/>
    </xf>
    <xf numFmtId="0" fontId="0" fillId="34" borderId="38" xfId="0" applyFill="1" applyBorder="1" applyAlignment="1">
      <alignment horizontal="center" vertical="center" shrinkToFit="1"/>
    </xf>
    <xf numFmtId="0" fontId="2" fillId="35" borderId="67" xfId="0" applyFont="1" applyFill="1" applyBorder="1" applyAlignment="1">
      <alignment horizontal="center" vertical="center" shrinkToFit="1"/>
    </xf>
    <xf numFmtId="0" fontId="0" fillId="35" borderId="33" xfId="0" applyFill="1" applyBorder="1" applyAlignment="1">
      <alignment horizontal="center" vertical="center" shrinkToFit="1"/>
    </xf>
    <xf numFmtId="0" fontId="0" fillId="35" borderId="61" xfId="0" applyFill="1" applyBorder="1" applyAlignment="1">
      <alignment horizontal="center" vertical="center" shrinkToFit="1"/>
    </xf>
    <xf numFmtId="178" fontId="4" fillId="0" borderId="10" xfId="0" applyNumberFormat="1" applyFont="1" applyFill="1" applyBorder="1" applyAlignment="1">
      <alignment vertical="center" shrinkToFit="1"/>
    </xf>
    <xf numFmtId="0" fontId="2" fillId="35" borderId="50" xfId="0" applyFont="1" applyFill="1" applyBorder="1" applyAlignment="1">
      <alignment horizontal="center" vertical="center" shrinkToFit="1"/>
    </xf>
    <xf numFmtId="0" fontId="2" fillId="35" borderId="51" xfId="0" applyFont="1" applyFill="1" applyBorder="1" applyAlignment="1">
      <alignment horizontal="center" vertical="center" shrinkToFit="1"/>
    </xf>
    <xf numFmtId="0" fontId="0" fillId="35" borderId="32" xfId="0" applyFill="1" applyBorder="1" applyAlignment="1">
      <alignment horizontal="center" vertical="center" shrinkToFit="1"/>
    </xf>
    <xf numFmtId="0" fontId="0" fillId="35" borderId="52" xfId="0" applyFill="1" applyBorder="1" applyAlignment="1">
      <alignment horizontal="center" vertical="center" shrinkToFit="1"/>
    </xf>
    <xf numFmtId="0" fontId="0" fillId="35" borderId="53" xfId="0" applyFill="1" applyBorder="1" applyAlignment="1">
      <alignment horizontal="center" vertical="center" shrinkToFit="1"/>
    </xf>
    <xf numFmtId="0" fontId="0" fillId="35" borderId="54" xfId="0" applyFill="1" applyBorder="1" applyAlignment="1">
      <alignment horizontal="center" vertical="center" shrinkToFit="1"/>
    </xf>
    <xf numFmtId="0" fontId="0" fillId="35" borderId="55" xfId="0" applyFill="1" applyBorder="1" applyAlignment="1">
      <alignment horizontal="center" vertical="center" shrinkToFit="1"/>
    </xf>
    <xf numFmtId="178" fontId="2" fillId="35" borderId="38" xfId="0" applyNumberFormat="1" applyFont="1" applyFill="1" applyBorder="1" applyAlignment="1">
      <alignment horizontal="center" vertical="center" shrinkToFit="1"/>
    </xf>
    <xf numFmtId="178" fontId="2" fillId="35" borderId="49" xfId="0" applyNumberFormat="1" applyFont="1" applyFill="1" applyBorder="1" applyAlignment="1">
      <alignment horizontal="center" vertical="center" shrinkToFit="1"/>
    </xf>
    <xf numFmtId="178" fontId="2" fillId="35" borderId="19" xfId="0" applyNumberFormat="1" applyFont="1" applyFill="1" applyBorder="1" applyAlignment="1">
      <alignment horizontal="center" vertical="center" shrinkToFit="1"/>
    </xf>
    <xf numFmtId="178" fontId="0" fillId="0" borderId="30" xfId="0" applyNumberFormat="1" applyBorder="1" applyAlignment="1">
      <alignment horizontal="center" vertical="center" shrinkToFit="1"/>
    </xf>
    <xf numFmtId="178" fontId="0" fillId="0" borderId="49" xfId="0" applyNumberFormat="1" applyBorder="1" applyAlignment="1">
      <alignment horizontal="center" vertical="center" shrinkToFit="1"/>
    </xf>
    <xf numFmtId="178" fontId="0" fillId="0" borderId="19" xfId="0" applyNumberFormat="1" applyBorder="1" applyAlignment="1">
      <alignment horizontal="center" vertical="center" shrinkToFit="1"/>
    </xf>
    <xf numFmtId="49" fontId="2" fillId="37" borderId="38" xfId="0" applyNumberFormat="1" applyFont="1" applyFill="1" applyBorder="1" applyAlignment="1">
      <alignment horizontal="center" vertical="center" wrapText="1"/>
    </xf>
    <xf numFmtId="49" fontId="2" fillId="37" borderId="19" xfId="0" applyNumberFormat="1" applyFont="1" applyFill="1" applyBorder="1" applyAlignment="1">
      <alignment horizontal="center" vertical="center" wrapText="1"/>
    </xf>
    <xf numFmtId="49" fontId="0" fillId="38" borderId="10" xfId="0" applyNumberFormat="1" applyFont="1" applyFill="1" applyBorder="1" applyAlignment="1">
      <alignment horizontal="center" vertical="center" wrapText="1"/>
    </xf>
    <xf numFmtId="49" fontId="0" fillId="38" borderId="13" xfId="0" applyNumberFormat="1" applyFont="1" applyFill="1" applyBorder="1" applyAlignment="1">
      <alignment horizontal="center" vertical="center" wrapText="1"/>
    </xf>
    <xf numFmtId="49" fontId="0" fillId="38" borderId="14" xfId="0" applyNumberFormat="1" applyFont="1" applyFill="1" applyBorder="1" applyAlignment="1">
      <alignment horizontal="center" vertical="center" wrapText="1"/>
    </xf>
    <xf numFmtId="49" fontId="2" fillId="37" borderId="50" xfId="0" applyNumberFormat="1" applyFont="1" applyFill="1" applyBorder="1" applyAlignment="1">
      <alignment horizontal="center" vertical="top" wrapText="1"/>
    </xf>
    <xf numFmtId="49" fontId="2" fillId="37" borderId="13" xfId="0" applyNumberFormat="1" applyFont="1" applyFill="1" applyBorder="1" applyAlignment="1">
      <alignment horizontal="center" vertical="top" wrapText="1"/>
    </xf>
    <xf numFmtId="0" fontId="0" fillId="0" borderId="69" xfId="0" applyFill="1" applyBorder="1" applyAlignment="1">
      <alignment vertical="center" shrinkToFit="1"/>
    </xf>
    <xf numFmtId="0" fontId="0" fillId="34" borderId="22" xfId="0" applyFill="1" applyBorder="1" applyAlignment="1">
      <alignment vertical="center" shrinkToFit="1"/>
    </xf>
    <xf numFmtId="0" fontId="0" fillId="34" borderId="70" xfId="0" applyFill="1" applyBorder="1" applyAlignment="1">
      <alignment vertical="center" shrinkToFit="1"/>
    </xf>
    <xf numFmtId="0" fontId="0" fillId="34" borderId="71" xfId="0" applyFill="1" applyBorder="1" applyAlignment="1">
      <alignment vertical="center" shrinkToFit="1"/>
    </xf>
    <xf numFmtId="0" fontId="0" fillId="34" borderId="72" xfId="0" applyFill="1" applyBorder="1" applyAlignment="1">
      <alignment horizontal="center" vertical="center" shrinkToFit="1"/>
    </xf>
    <xf numFmtId="0" fontId="0" fillId="34" borderId="73" xfId="0" applyFill="1" applyBorder="1" applyAlignment="1">
      <alignment horizontal="center" vertical="center" shrinkToFit="1"/>
    </xf>
    <xf numFmtId="0" fontId="0" fillId="34" borderId="74" xfId="0" applyFill="1" applyBorder="1" applyAlignment="1">
      <alignment horizontal="center" vertical="center" shrinkToFit="1"/>
    </xf>
    <xf numFmtId="0" fontId="0" fillId="34" borderId="75" xfId="0" applyFill="1" applyBorder="1" applyAlignment="1">
      <alignment horizontal="center" vertical="center" shrinkToFit="1"/>
    </xf>
    <xf numFmtId="0" fontId="0" fillId="0" borderId="76" xfId="0" applyFill="1" applyBorder="1" applyAlignment="1">
      <alignment vertical="center" shrinkToFit="1"/>
    </xf>
    <xf numFmtId="0" fontId="2" fillId="33" borderId="77"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0" fillId="34" borderId="72" xfId="0" applyFill="1" applyBorder="1" applyAlignment="1">
      <alignment vertical="center" shrinkToFit="1"/>
    </xf>
    <xf numFmtId="0" fontId="0" fillId="34" borderId="73" xfId="0" applyFill="1" applyBorder="1" applyAlignment="1">
      <alignment vertical="center" shrinkToFit="1"/>
    </xf>
    <xf numFmtId="0" fontId="0" fillId="34" borderId="75" xfId="0" applyFill="1" applyBorder="1" applyAlignment="1">
      <alignment vertical="center" shrinkToFit="1"/>
    </xf>
    <xf numFmtId="0" fontId="0" fillId="34" borderId="78" xfId="0" applyFill="1" applyBorder="1" applyAlignment="1">
      <alignment vertical="center" shrinkToFit="1"/>
    </xf>
    <xf numFmtId="0" fontId="0" fillId="34" borderId="79" xfId="0" applyFill="1" applyBorder="1" applyAlignment="1">
      <alignment vertical="center" shrinkToFit="1"/>
    </xf>
    <xf numFmtId="0" fontId="0" fillId="34" borderId="80" xfId="0" applyFill="1" applyBorder="1" applyAlignment="1">
      <alignment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49" fontId="2" fillId="34" borderId="48" xfId="0" applyNumberFormat="1" applyFont="1" applyFill="1" applyBorder="1" applyAlignment="1">
      <alignment horizontal="center" vertical="center" shrinkToFit="1"/>
    </xf>
    <xf numFmtId="49" fontId="2" fillId="34" borderId="8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86"/>
  <sheetViews>
    <sheetView tabSelected="1" zoomScalePageLayoutView="0" workbookViewId="0" topLeftCell="A10">
      <selection activeCell="K25" sqref="K25:AA25"/>
    </sheetView>
  </sheetViews>
  <sheetFormatPr defaultColWidth="9.00390625" defaultRowHeight="13.5"/>
  <cols>
    <col min="1" max="38" width="3.125" style="1" customWidth="1"/>
    <col min="39" max="16384" width="9.00390625" style="1" customWidth="1"/>
  </cols>
  <sheetData>
    <row r="1" spans="1:30" ht="19.5" customHeight="1" thickTop="1">
      <c r="A1" s="60" t="s">
        <v>0</v>
      </c>
      <c r="B1" s="174"/>
      <c r="C1" s="174"/>
      <c r="D1" s="174"/>
      <c r="E1" s="61"/>
      <c r="F1" s="207" t="s">
        <v>155</v>
      </c>
      <c r="G1" s="208"/>
      <c r="H1" s="208"/>
      <c r="I1" s="208"/>
      <c r="J1" s="208"/>
      <c r="K1" s="208"/>
      <c r="L1" s="208"/>
      <c r="M1" s="208"/>
      <c r="N1" s="208"/>
      <c r="O1" s="216"/>
      <c r="P1" s="62" t="s">
        <v>1</v>
      </c>
      <c r="Q1" s="62"/>
      <c r="R1" s="62"/>
      <c r="S1" s="62"/>
      <c r="T1" s="62"/>
      <c r="U1" s="207">
        <v>38</v>
      </c>
      <c r="V1" s="208"/>
      <c r="W1" s="208"/>
      <c r="X1" s="208"/>
      <c r="Y1" s="208"/>
      <c r="Z1" s="208"/>
      <c r="AA1" s="208"/>
      <c r="AB1" s="208"/>
      <c r="AC1" s="208"/>
      <c r="AD1" s="209"/>
    </row>
    <row r="2" spans="1:30" ht="13.5">
      <c r="A2" s="128" t="s">
        <v>2</v>
      </c>
      <c r="B2" s="130"/>
      <c r="C2" s="134" t="s">
        <v>150</v>
      </c>
      <c r="D2" s="136"/>
      <c r="E2" s="211" t="s">
        <v>3</v>
      </c>
      <c r="F2" s="130"/>
      <c r="G2" s="134">
        <v>17</v>
      </c>
      <c r="H2" s="136"/>
      <c r="I2" s="211" t="s">
        <v>4</v>
      </c>
      <c r="J2" s="130"/>
      <c r="K2" s="134" t="s">
        <v>151</v>
      </c>
      <c r="L2" s="135"/>
      <c r="M2" s="135"/>
      <c r="N2" s="135"/>
      <c r="O2" s="136"/>
      <c r="P2" s="186" t="s">
        <v>5</v>
      </c>
      <c r="Q2" s="186"/>
      <c r="R2" s="186"/>
      <c r="S2" s="186"/>
      <c r="T2" s="186"/>
      <c r="U2" s="134" t="s">
        <v>152</v>
      </c>
      <c r="V2" s="135"/>
      <c r="W2" s="135"/>
      <c r="X2" s="135"/>
      <c r="Y2" s="135"/>
      <c r="Z2" s="135"/>
      <c r="AA2" s="135"/>
      <c r="AB2" s="135"/>
      <c r="AC2" s="135"/>
      <c r="AD2" s="210"/>
    </row>
    <row r="3" spans="1:30" ht="13.5">
      <c r="A3" s="128" t="s">
        <v>48</v>
      </c>
      <c r="B3" s="212"/>
      <c r="C3" s="212"/>
      <c r="D3" s="212"/>
      <c r="E3" s="213"/>
      <c r="F3" s="211" t="s">
        <v>51</v>
      </c>
      <c r="G3" s="129"/>
      <c r="H3" s="130"/>
      <c r="I3" s="134" t="s">
        <v>157</v>
      </c>
      <c r="J3" s="136"/>
      <c r="K3" s="211" t="s">
        <v>52</v>
      </c>
      <c r="L3" s="212"/>
      <c r="M3" s="213"/>
      <c r="N3" s="134" t="s">
        <v>154</v>
      </c>
      <c r="O3" s="136"/>
      <c r="P3" s="211" t="s">
        <v>53</v>
      </c>
      <c r="Q3" s="212"/>
      <c r="R3" s="213"/>
      <c r="S3" s="134" t="s">
        <v>153</v>
      </c>
      <c r="T3" s="135"/>
      <c r="U3" s="211" t="s">
        <v>49</v>
      </c>
      <c r="V3" s="212"/>
      <c r="W3" s="213"/>
      <c r="X3" s="134">
        <v>154</v>
      </c>
      <c r="Y3" s="136"/>
      <c r="Z3" s="211" t="s">
        <v>50</v>
      </c>
      <c r="AA3" s="212"/>
      <c r="AB3" s="213"/>
      <c r="AC3" s="134">
        <v>40</v>
      </c>
      <c r="AD3" s="210"/>
    </row>
    <row r="4" spans="1:30" ht="13.5">
      <c r="A4" s="224" t="s">
        <v>176</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6"/>
    </row>
    <row r="5" spans="1:30" ht="13.5">
      <c r="A5" s="227"/>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9"/>
    </row>
    <row r="6" spans="1:30" ht="13.5">
      <c r="A6" s="227"/>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9"/>
    </row>
    <row r="7" spans="1:30" ht="13.5">
      <c r="A7" s="227"/>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9"/>
    </row>
    <row r="8" spans="1:30" ht="13.5">
      <c r="A8" s="227"/>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9"/>
    </row>
    <row r="9" spans="1:30" ht="14.25" thickBot="1">
      <c r="A9" s="230"/>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2"/>
    </row>
    <row r="10" spans="1:30" ht="15" customHeight="1" thickBot="1" thickTop="1">
      <c r="A10" s="54"/>
      <c r="B10" s="54"/>
      <c r="C10" s="54"/>
      <c r="D10" s="54"/>
      <c r="E10" s="54"/>
      <c r="F10" s="54"/>
      <c r="G10" s="54"/>
      <c r="H10" s="56"/>
      <c r="I10" s="56"/>
      <c r="J10" s="56"/>
      <c r="K10" s="235" t="s">
        <v>89</v>
      </c>
      <c r="L10" s="236"/>
      <c r="M10" s="236"/>
      <c r="N10" s="236"/>
      <c r="O10" s="237"/>
      <c r="P10" s="55"/>
      <c r="Q10" s="55"/>
      <c r="R10" s="55"/>
      <c r="S10" s="55"/>
      <c r="T10" s="55"/>
      <c r="U10" s="235" t="s">
        <v>159</v>
      </c>
      <c r="V10" s="236"/>
      <c r="W10" s="236"/>
      <c r="X10" s="236"/>
      <c r="Y10" s="236"/>
      <c r="Z10" s="236"/>
      <c r="AA10" s="236"/>
      <c r="AB10" s="236"/>
      <c r="AC10" s="236"/>
      <c r="AD10" s="237"/>
    </row>
    <row r="11" spans="1:30" s="15" customFormat="1" ht="14.25" customHeight="1" thickTop="1">
      <c r="A11" s="235" t="s">
        <v>86</v>
      </c>
      <c r="B11" s="238"/>
      <c r="C11" s="277" t="s">
        <v>93</v>
      </c>
      <c r="D11" s="277"/>
      <c r="E11" s="277"/>
      <c r="F11" s="277"/>
      <c r="G11" s="277"/>
      <c r="H11" s="277"/>
      <c r="I11" s="277"/>
      <c r="J11" s="277"/>
      <c r="K11" s="233" t="s">
        <v>94</v>
      </c>
      <c r="L11" s="233"/>
      <c r="M11" s="233"/>
      <c r="N11" s="233"/>
      <c r="O11" s="234"/>
      <c r="P11" s="235" t="s">
        <v>88</v>
      </c>
      <c r="Q11" s="238"/>
      <c r="R11" s="277" t="s">
        <v>95</v>
      </c>
      <c r="S11" s="277"/>
      <c r="T11" s="277"/>
      <c r="U11" s="233" t="s">
        <v>96</v>
      </c>
      <c r="V11" s="233"/>
      <c r="W11" s="233"/>
      <c r="X11" s="233"/>
      <c r="Y11" s="233"/>
      <c r="Z11" s="233"/>
      <c r="AA11" s="233"/>
      <c r="AB11" s="233"/>
      <c r="AC11" s="233"/>
      <c r="AD11" s="234"/>
    </row>
    <row r="12" spans="1:30" s="15" customFormat="1" ht="14.25" customHeight="1" thickBot="1">
      <c r="A12" s="275" t="s">
        <v>87</v>
      </c>
      <c r="B12" s="276"/>
      <c r="C12" s="278" t="s">
        <v>152</v>
      </c>
      <c r="D12" s="278"/>
      <c r="E12" s="278"/>
      <c r="F12" s="278"/>
      <c r="G12" s="278"/>
      <c r="H12" s="278"/>
      <c r="I12" s="278"/>
      <c r="J12" s="278"/>
      <c r="K12" s="278" t="s">
        <v>170</v>
      </c>
      <c r="L12" s="278"/>
      <c r="M12" s="278"/>
      <c r="N12" s="278"/>
      <c r="O12" s="279"/>
      <c r="P12" s="280" t="s">
        <v>158</v>
      </c>
      <c r="Q12" s="281"/>
      <c r="R12" s="214" t="s">
        <v>168</v>
      </c>
      <c r="S12" s="214"/>
      <c r="T12" s="214"/>
      <c r="U12" s="214" t="s">
        <v>169</v>
      </c>
      <c r="V12" s="214"/>
      <c r="W12" s="214"/>
      <c r="X12" s="214"/>
      <c r="Y12" s="214"/>
      <c r="Z12" s="214"/>
      <c r="AA12" s="214"/>
      <c r="AB12" s="214"/>
      <c r="AC12" s="214"/>
      <c r="AD12" s="215"/>
    </row>
    <row r="13" spans="1:30" s="15" customFormat="1" ht="15" thickBot="1" thickTop="1">
      <c r="A13" s="54"/>
      <c r="B13" s="54"/>
      <c r="C13" s="54"/>
      <c r="D13" s="54"/>
      <c r="E13" s="54"/>
      <c r="F13" s="54"/>
      <c r="G13" s="54"/>
      <c r="H13" s="54"/>
      <c r="I13" s="54"/>
      <c r="J13" s="54"/>
      <c r="K13" s="54"/>
      <c r="L13" s="54"/>
      <c r="M13" s="54"/>
      <c r="N13" s="54"/>
      <c r="O13" s="54"/>
      <c r="P13" s="55"/>
      <c r="Q13" s="55"/>
      <c r="R13" s="55"/>
      <c r="S13" s="55"/>
      <c r="T13" s="55"/>
      <c r="U13" s="55"/>
      <c r="V13" s="55"/>
      <c r="W13" s="55"/>
      <c r="X13" s="55"/>
      <c r="Y13" s="55"/>
      <c r="Z13" s="55"/>
      <c r="AA13" s="55"/>
      <c r="AB13" s="55"/>
      <c r="AC13" s="55"/>
      <c r="AD13" s="55"/>
    </row>
    <row r="14" spans="1:30" ht="14.25" thickTop="1">
      <c r="A14" s="95" t="s">
        <v>54</v>
      </c>
      <c r="B14" s="62"/>
      <c r="C14" s="62"/>
      <c r="D14" s="62"/>
      <c r="E14" s="220">
        <f>SUM(J15:J17)</f>
        <v>4</v>
      </c>
      <c r="F14" s="220"/>
      <c r="G14" s="220"/>
      <c r="H14" s="220"/>
      <c r="I14" s="220"/>
      <c r="J14" s="63" t="s">
        <v>55</v>
      </c>
      <c r="K14" s="61"/>
      <c r="L14" s="63" t="s">
        <v>56</v>
      </c>
      <c r="M14" s="174"/>
      <c r="N14" s="174"/>
      <c r="O14" s="61"/>
      <c r="P14" s="63" t="s">
        <v>57</v>
      </c>
      <c r="Q14" s="174"/>
      <c r="R14" s="174"/>
      <c r="S14" s="174"/>
      <c r="T14" s="174"/>
      <c r="U14" s="174"/>
      <c r="V14" s="174"/>
      <c r="W14" s="174"/>
      <c r="X14" s="174"/>
      <c r="Y14" s="174"/>
      <c r="Z14" s="174"/>
      <c r="AA14" s="174"/>
      <c r="AB14" s="174"/>
      <c r="AC14" s="174"/>
      <c r="AD14" s="221"/>
    </row>
    <row r="15" spans="1:30" ht="13.5">
      <c r="A15" s="128" t="s">
        <v>60</v>
      </c>
      <c r="B15" s="129"/>
      <c r="C15" s="129"/>
      <c r="D15" s="130"/>
      <c r="E15" s="104" t="s">
        <v>90</v>
      </c>
      <c r="F15" s="131"/>
      <c r="G15" s="131"/>
      <c r="H15" s="131"/>
      <c r="I15" s="105"/>
      <c r="J15" s="132">
        <v>1</v>
      </c>
      <c r="K15" s="154"/>
      <c r="L15" s="134" t="s">
        <v>98</v>
      </c>
      <c r="M15" s="135"/>
      <c r="N15" s="135"/>
      <c r="O15" s="136"/>
      <c r="P15" s="104" t="s">
        <v>100</v>
      </c>
      <c r="Q15" s="131"/>
      <c r="R15" s="131"/>
      <c r="S15" s="131"/>
      <c r="T15" s="131"/>
      <c r="U15" s="131"/>
      <c r="V15" s="131"/>
      <c r="W15" s="131"/>
      <c r="X15" s="131"/>
      <c r="Y15" s="131"/>
      <c r="Z15" s="131"/>
      <c r="AA15" s="131"/>
      <c r="AB15" s="131"/>
      <c r="AC15" s="131"/>
      <c r="AD15" s="137"/>
    </row>
    <row r="16" spans="1:30" ht="13.5">
      <c r="A16" s="128" t="s">
        <v>61</v>
      </c>
      <c r="B16" s="129"/>
      <c r="C16" s="129"/>
      <c r="D16" s="130"/>
      <c r="E16" s="104" t="s">
        <v>91</v>
      </c>
      <c r="F16" s="131"/>
      <c r="G16" s="131"/>
      <c r="H16" s="131"/>
      <c r="I16" s="105"/>
      <c r="J16" s="132">
        <v>2</v>
      </c>
      <c r="K16" s="133"/>
      <c r="L16" s="134" t="s">
        <v>97</v>
      </c>
      <c r="M16" s="135"/>
      <c r="N16" s="135"/>
      <c r="O16" s="136"/>
      <c r="P16" s="104" t="s">
        <v>101</v>
      </c>
      <c r="Q16" s="131"/>
      <c r="R16" s="131"/>
      <c r="S16" s="131"/>
      <c r="T16" s="131"/>
      <c r="U16" s="131"/>
      <c r="V16" s="131"/>
      <c r="W16" s="131"/>
      <c r="X16" s="131"/>
      <c r="Y16" s="131"/>
      <c r="Z16" s="131"/>
      <c r="AA16" s="131"/>
      <c r="AB16" s="131"/>
      <c r="AC16" s="131"/>
      <c r="AD16" s="137"/>
    </row>
    <row r="17" spans="1:30" ht="14.25" thickBot="1">
      <c r="A17" s="138" t="s">
        <v>62</v>
      </c>
      <c r="B17" s="139"/>
      <c r="C17" s="139"/>
      <c r="D17" s="102"/>
      <c r="E17" s="140" t="s">
        <v>92</v>
      </c>
      <c r="F17" s="141"/>
      <c r="G17" s="141"/>
      <c r="H17" s="141"/>
      <c r="I17" s="142"/>
      <c r="J17" s="143">
        <v>1</v>
      </c>
      <c r="K17" s="144"/>
      <c r="L17" s="145" t="s">
        <v>99</v>
      </c>
      <c r="M17" s="146"/>
      <c r="N17" s="146"/>
      <c r="O17" s="147"/>
      <c r="P17" s="140" t="s">
        <v>102</v>
      </c>
      <c r="Q17" s="141"/>
      <c r="R17" s="141"/>
      <c r="S17" s="141"/>
      <c r="T17" s="141"/>
      <c r="U17" s="141"/>
      <c r="V17" s="141"/>
      <c r="W17" s="141"/>
      <c r="X17" s="141"/>
      <c r="Y17" s="141"/>
      <c r="Z17" s="141"/>
      <c r="AA17" s="141"/>
      <c r="AB17" s="141"/>
      <c r="AC17" s="141"/>
      <c r="AD17" s="148"/>
    </row>
    <row r="18" spans="1:30" ht="15" thickBot="1" thickTop="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row>
    <row r="19" spans="1:30" ht="14.25" thickTop="1">
      <c r="A19" s="95" t="s">
        <v>7</v>
      </c>
      <c r="B19" s="62"/>
      <c r="C19" s="62"/>
      <c r="D19" s="62"/>
      <c r="E19" s="62"/>
      <c r="F19" s="62"/>
      <c r="G19" s="62"/>
      <c r="H19" s="62"/>
      <c r="I19" s="62" t="s">
        <v>6</v>
      </c>
      <c r="J19" s="62"/>
      <c r="K19" s="63" t="s">
        <v>20</v>
      </c>
      <c r="L19" s="174"/>
      <c r="M19" s="174"/>
      <c r="N19" s="174"/>
      <c r="O19" s="174"/>
      <c r="P19" s="174"/>
      <c r="Q19" s="174"/>
      <c r="R19" s="174"/>
      <c r="S19" s="174"/>
      <c r="T19" s="174"/>
      <c r="U19" s="174"/>
      <c r="V19" s="174"/>
      <c r="W19" s="174"/>
      <c r="X19" s="174"/>
      <c r="Y19" s="174"/>
      <c r="Z19" s="174"/>
      <c r="AA19" s="174"/>
      <c r="AB19" s="63" t="s">
        <v>63</v>
      </c>
      <c r="AC19" s="174"/>
      <c r="AD19" s="221"/>
    </row>
    <row r="20" spans="1:30" ht="13.5">
      <c r="A20" s="149" t="s">
        <v>103</v>
      </c>
      <c r="B20" s="150"/>
      <c r="C20" s="150"/>
      <c r="D20" s="150"/>
      <c r="E20" s="150"/>
      <c r="F20" s="150"/>
      <c r="G20" s="150"/>
      <c r="H20" s="151"/>
      <c r="I20" s="120">
        <v>1</v>
      </c>
      <c r="J20" s="121"/>
      <c r="K20" s="152" t="s">
        <v>156</v>
      </c>
      <c r="L20" s="153"/>
      <c r="M20" s="153"/>
      <c r="N20" s="153"/>
      <c r="O20" s="153"/>
      <c r="P20" s="153"/>
      <c r="Q20" s="153"/>
      <c r="R20" s="153"/>
      <c r="S20" s="153"/>
      <c r="T20" s="153"/>
      <c r="U20" s="153"/>
      <c r="V20" s="153"/>
      <c r="W20" s="153"/>
      <c r="X20" s="153"/>
      <c r="Y20" s="153"/>
      <c r="Z20" s="153"/>
      <c r="AA20" s="153"/>
      <c r="AB20" s="120">
        <v>15</v>
      </c>
      <c r="AC20" s="222"/>
      <c r="AD20" s="223"/>
    </row>
    <row r="21" spans="1:30" ht="13.5">
      <c r="A21" s="149" t="s">
        <v>166</v>
      </c>
      <c r="B21" s="150"/>
      <c r="C21" s="150"/>
      <c r="D21" s="150"/>
      <c r="E21" s="150"/>
      <c r="F21" s="150"/>
      <c r="G21" s="150"/>
      <c r="H21" s="151"/>
      <c r="I21" s="120">
        <v>1</v>
      </c>
      <c r="J21" s="121"/>
      <c r="K21" s="152" t="s">
        <v>161</v>
      </c>
      <c r="L21" s="153"/>
      <c r="M21" s="153"/>
      <c r="N21" s="153"/>
      <c r="O21" s="153"/>
      <c r="P21" s="153"/>
      <c r="Q21" s="153"/>
      <c r="R21" s="153"/>
      <c r="S21" s="153"/>
      <c r="T21" s="153"/>
      <c r="U21" s="153"/>
      <c r="V21" s="153"/>
      <c r="W21" s="153"/>
      <c r="X21" s="153"/>
      <c r="Y21" s="153"/>
      <c r="Z21" s="153"/>
      <c r="AA21" s="153"/>
      <c r="AB21" s="120">
        <v>20</v>
      </c>
      <c r="AC21" s="222"/>
      <c r="AD21" s="223"/>
    </row>
    <row r="22" spans="1:30" ht="13.5">
      <c r="A22" s="149" t="s">
        <v>188</v>
      </c>
      <c r="B22" s="150"/>
      <c r="C22" s="150"/>
      <c r="D22" s="150"/>
      <c r="E22" s="150"/>
      <c r="F22" s="150"/>
      <c r="G22" s="150"/>
      <c r="H22" s="151"/>
      <c r="I22" s="120">
        <v>1</v>
      </c>
      <c r="J22" s="121"/>
      <c r="K22" s="152" t="s">
        <v>189</v>
      </c>
      <c r="L22" s="153"/>
      <c r="M22" s="153"/>
      <c r="N22" s="153"/>
      <c r="O22" s="153"/>
      <c r="P22" s="153"/>
      <c r="Q22" s="153"/>
      <c r="R22" s="153"/>
      <c r="S22" s="153"/>
      <c r="T22" s="153"/>
      <c r="U22" s="153"/>
      <c r="V22" s="153"/>
      <c r="W22" s="153"/>
      <c r="X22" s="153"/>
      <c r="Y22" s="153"/>
      <c r="Z22" s="153"/>
      <c r="AA22" s="153"/>
      <c r="AB22" s="120">
        <v>10</v>
      </c>
      <c r="AC22" s="222"/>
      <c r="AD22" s="223"/>
    </row>
    <row r="23" spans="1:30" ht="13.5">
      <c r="A23" s="149" t="s">
        <v>164</v>
      </c>
      <c r="B23" s="150"/>
      <c r="C23" s="150"/>
      <c r="D23" s="150"/>
      <c r="E23" s="150"/>
      <c r="F23" s="150"/>
      <c r="G23" s="150"/>
      <c r="H23" s="151"/>
      <c r="I23" s="120">
        <v>1</v>
      </c>
      <c r="J23" s="121"/>
      <c r="K23" s="152" t="s">
        <v>165</v>
      </c>
      <c r="L23" s="153"/>
      <c r="M23" s="153"/>
      <c r="N23" s="153"/>
      <c r="O23" s="153"/>
      <c r="P23" s="153"/>
      <c r="Q23" s="153"/>
      <c r="R23" s="153"/>
      <c r="S23" s="153"/>
      <c r="T23" s="153"/>
      <c r="U23" s="153"/>
      <c r="V23" s="153"/>
      <c r="W23" s="153"/>
      <c r="X23" s="153"/>
      <c r="Y23" s="153"/>
      <c r="Z23" s="153"/>
      <c r="AA23" s="153"/>
      <c r="AB23" s="120">
        <v>2</v>
      </c>
      <c r="AC23" s="222"/>
      <c r="AD23" s="223"/>
    </row>
    <row r="24" spans="1:30" ht="13.5">
      <c r="A24" s="149" t="s">
        <v>183</v>
      </c>
      <c r="B24" s="150"/>
      <c r="C24" s="150"/>
      <c r="D24" s="150"/>
      <c r="E24" s="150"/>
      <c r="F24" s="150"/>
      <c r="G24" s="150"/>
      <c r="H24" s="151"/>
      <c r="I24" s="120">
        <v>1</v>
      </c>
      <c r="J24" s="121"/>
      <c r="K24" s="152" t="s">
        <v>184</v>
      </c>
      <c r="L24" s="153"/>
      <c r="M24" s="153"/>
      <c r="N24" s="153"/>
      <c r="O24" s="153"/>
      <c r="P24" s="153"/>
      <c r="Q24" s="153"/>
      <c r="R24" s="153"/>
      <c r="S24" s="153"/>
      <c r="T24" s="153"/>
      <c r="U24" s="153"/>
      <c r="V24" s="153"/>
      <c r="W24" s="153"/>
      <c r="X24" s="153"/>
      <c r="Y24" s="153"/>
      <c r="Z24" s="153"/>
      <c r="AA24" s="153"/>
      <c r="AB24" s="120">
        <v>20</v>
      </c>
      <c r="AC24" s="222"/>
      <c r="AD24" s="223"/>
    </row>
    <row r="25" spans="1:30" ht="13.5">
      <c r="A25" s="149" t="s">
        <v>190</v>
      </c>
      <c r="B25" s="150"/>
      <c r="C25" s="150"/>
      <c r="D25" s="150"/>
      <c r="E25" s="150"/>
      <c r="F25" s="150"/>
      <c r="G25" s="150"/>
      <c r="H25" s="151"/>
      <c r="I25" s="120">
        <v>1</v>
      </c>
      <c r="J25" s="121"/>
      <c r="K25" s="152" t="s">
        <v>187</v>
      </c>
      <c r="L25" s="153"/>
      <c r="M25" s="153"/>
      <c r="N25" s="153"/>
      <c r="O25" s="153"/>
      <c r="P25" s="153"/>
      <c r="Q25" s="153"/>
      <c r="R25" s="153"/>
      <c r="S25" s="153"/>
      <c r="T25" s="153"/>
      <c r="U25" s="153"/>
      <c r="V25" s="153"/>
      <c r="W25" s="153"/>
      <c r="X25" s="153"/>
      <c r="Y25" s="153"/>
      <c r="Z25" s="153"/>
      <c r="AA25" s="153"/>
      <c r="AB25" s="120">
        <v>10</v>
      </c>
      <c r="AC25" s="222"/>
      <c r="AD25" s="223"/>
    </row>
    <row r="26" spans="1:30" ht="13.5">
      <c r="A26" s="149"/>
      <c r="B26" s="150"/>
      <c r="C26" s="150"/>
      <c r="D26" s="150"/>
      <c r="E26" s="150"/>
      <c r="F26" s="150"/>
      <c r="G26" s="150"/>
      <c r="H26" s="151"/>
      <c r="I26" s="120"/>
      <c r="J26" s="121"/>
      <c r="K26" s="152"/>
      <c r="L26" s="153"/>
      <c r="M26" s="153"/>
      <c r="N26" s="153"/>
      <c r="O26" s="153"/>
      <c r="P26" s="153"/>
      <c r="Q26" s="153"/>
      <c r="R26" s="153"/>
      <c r="S26" s="153"/>
      <c r="T26" s="153"/>
      <c r="U26" s="153"/>
      <c r="V26" s="153"/>
      <c r="W26" s="153"/>
      <c r="X26" s="153"/>
      <c r="Y26" s="153"/>
      <c r="Z26" s="153"/>
      <c r="AA26" s="153"/>
      <c r="AB26" s="120"/>
      <c r="AC26" s="222"/>
      <c r="AD26" s="223"/>
    </row>
    <row r="27" spans="1:30" ht="13.5">
      <c r="A27" s="149"/>
      <c r="B27" s="150"/>
      <c r="C27" s="150"/>
      <c r="D27" s="150"/>
      <c r="E27" s="150"/>
      <c r="F27" s="150"/>
      <c r="G27" s="150"/>
      <c r="H27" s="151"/>
      <c r="I27" s="120"/>
      <c r="J27" s="121"/>
      <c r="K27" s="152"/>
      <c r="L27" s="153"/>
      <c r="M27" s="153"/>
      <c r="N27" s="153"/>
      <c r="O27" s="153"/>
      <c r="P27" s="153"/>
      <c r="Q27" s="153"/>
      <c r="R27" s="153"/>
      <c r="S27" s="153"/>
      <c r="T27" s="153"/>
      <c r="U27" s="153"/>
      <c r="V27" s="153"/>
      <c r="W27" s="153"/>
      <c r="X27" s="153"/>
      <c r="Y27" s="153"/>
      <c r="Z27" s="153"/>
      <c r="AA27" s="153"/>
      <c r="AB27" s="120"/>
      <c r="AC27" s="222"/>
      <c r="AD27" s="223"/>
    </row>
    <row r="28" spans="1:30" ht="13.5">
      <c r="A28" s="22"/>
      <c r="B28" s="23"/>
      <c r="C28" s="23"/>
      <c r="D28" s="23"/>
      <c r="E28" s="23"/>
      <c r="F28" s="23"/>
      <c r="G28" s="23"/>
      <c r="H28" s="24"/>
      <c r="I28" s="18"/>
      <c r="J28" s="19"/>
      <c r="K28" s="27"/>
      <c r="L28" s="30"/>
      <c r="M28" s="30"/>
      <c r="N28" s="30"/>
      <c r="O28" s="30"/>
      <c r="P28" s="30"/>
      <c r="Q28" s="30"/>
      <c r="R28" s="30"/>
      <c r="S28" s="30"/>
      <c r="T28" s="30"/>
      <c r="U28" s="30"/>
      <c r="V28" s="30"/>
      <c r="W28" s="30"/>
      <c r="X28" s="30"/>
      <c r="Y28" s="30"/>
      <c r="Z28" s="30"/>
      <c r="AA28" s="30"/>
      <c r="AB28" s="18"/>
      <c r="AC28" s="29"/>
      <c r="AD28" s="31"/>
    </row>
    <row r="29" spans="1:30" ht="13.5">
      <c r="A29" s="149"/>
      <c r="B29" s="150"/>
      <c r="C29" s="150"/>
      <c r="D29" s="150"/>
      <c r="E29" s="150"/>
      <c r="F29" s="150"/>
      <c r="G29" s="150"/>
      <c r="H29" s="151"/>
      <c r="I29" s="120"/>
      <c r="J29" s="121"/>
      <c r="K29" s="152"/>
      <c r="L29" s="153"/>
      <c r="M29" s="153"/>
      <c r="N29" s="153"/>
      <c r="O29" s="153"/>
      <c r="P29" s="153"/>
      <c r="Q29" s="153"/>
      <c r="R29" s="153"/>
      <c r="S29" s="153"/>
      <c r="T29" s="153"/>
      <c r="U29" s="153"/>
      <c r="V29" s="153"/>
      <c r="W29" s="153"/>
      <c r="X29" s="153"/>
      <c r="Y29" s="153"/>
      <c r="Z29" s="153"/>
      <c r="AA29" s="153"/>
      <c r="AB29" s="120"/>
      <c r="AC29" s="222"/>
      <c r="AD29" s="223"/>
    </row>
    <row r="30" spans="1:30" ht="13.5">
      <c r="A30" s="149"/>
      <c r="B30" s="150"/>
      <c r="C30" s="150"/>
      <c r="D30" s="150"/>
      <c r="E30" s="150"/>
      <c r="F30" s="150"/>
      <c r="G30" s="150"/>
      <c r="H30" s="151"/>
      <c r="I30" s="120"/>
      <c r="J30" s="121"/>
      <c r="K30" s="152"/>
      <c r="L30" s="153"/>
      <c r="M30" s="153"/>
      <c r="N30" s="153"/>
      <c r="O30" s="153"/>
      <c r="P30" s="153"/>
      <c r="Q30" s="153"/>
      <c r="R30" s="153"/>
      <c r="S30" s="153"/>
      <c r="T30" s="153"/>
      <c r="U30" s="153"/>
      <c r="V30" s="153"/>
      <c r="W30" s="153"/>
      <c r="X30" s="153"/>
      <c r="Y30" s="153"/>
      <c r="Z30" s="153"/>
      <c r="AA30" s="153"/>
      <c r="AB30" s="120"/>
      <c r="AC30" s="222"/>
      <c r="AD30" s="223"/>
    </row>
    <row r="31" spans="1:30" ht="13.5">
      <c r="A31" s="149"/>
      <c r="B31" s="150"/>
      <c r="C31" s="150"/>
      <c r="D31" s="150"/>
      <c r="E31" s="150"/>
      <c r="F31" s="150"/>
      <c r="G31" s="150"/>
      <c r="H31" s="151"/>
      <c r="I31" s="120"/>
      <c r="J31" s="121"/>
      <c r="K31" s="152"/>
      <c r="L31" s="153"/>
      <c r="M31" s="153"/>
      <c r="N31" s="153"/>
      <c r="O31" s="153"/>
      <c r="P31" s="153"/>
      <c r="Q31" s="153"/>
      <c r="R31" s="153"/>
      <c r="S31" s="153"/>
      <c r="T31" s="153"/>
      <c r="U31" s="153"/>
      <c r="V31" s="153"/>
      <c r="W31" s="153"/>
      <c r="X31" s="153"/>
      <c r="Y31" s="153"/>
      <c r="Z31" s="153"/>
      <c r="AA31" s="153"/>
      <c r="AB31" s="120"/>
      <c r="AC31" s="222"/>
      <c r="AD31" s="223"/>
    </row>
    <row r="32" spans="1:30" ht="13.5">
      <c r="A32" s="149"/>
      <c r="B32" s="150"/>
      <c r="C32" s="150"/>
      <c r="D32" s="150"/>
      <c r="E32" s="150"/>
      <c r="F32" s="150"/>
      <c r="G32" s="150"/>
      <c r="H32" s="151"/>
      <c r="I32" s="120"/>
      <c r="J32" s="121"/>
      <c r="K32" s="152"/>
      <c r="L32" s="153"/>
      <c r="M32" s="153"/>
      <c r="N32" s="153"/>
      <c r="O32" s="153"/>
      <c r="P32" s="153"/>
      <c r="Q32" s="153"/>
      <c r="R32" s="153"/>
      <c r="S32" s="153"/>
      <c r="T32" s="153"/>
      <c r="U32" s="153"/>
      <c r="V32" s="153"/>
      <c r="W32" s="153"/>
      <c r="X32" s="153"/>
      <c r="Y32" s="153"/>
      <c r="Z32" s="153"/>
      <c r="AA32" s="153"/>
      <c r="AB32" s="120"/>
      <c r="AC32" s="222"/>
      <c r="AD32" s="223"/>
    </row>
    <row r="33" spans="1:30" ht="13.5">
      <c r="A33" s="149"/>
      <c r="B33" s="150"/>
      <c r="C33" s="150"/>
      <c r="D33" s="150"/>
      <c r="E33" s="150"/>
      <c r="F33" s="150"/>
      <c r="G33" s="150"/>
      <c r="H33" s="151"/>
      <c r="I33" s="120"/>
      <c r="J33" s="121"/>
      <c r="K33" s="152"/>
      <c r="L33" s="153"/>
      <c r="M33" s="153"/>
      <c r="N33" s="153"/>
      <c r="O33" s="153"/>
      <c r="P33" s="153"/>
      <c r="Q33" s="153"/>
      <c r="R33" s="153"/>
      <c r="S33" s="153"/>
      <c r="T33" s="153"/>
      <c r="U33" s="153"/>
      <c r="V33" s="153"/>
      <c r="W33" s="153"/>
      <c r="X33" s="153"/>
      <c r="Y33" s="153"/>
      <c r="Z33" s="153"/>
      <c r="AA33" s="153"/>
      <c r="AB33" s="120"/>
      <c r="AC33" s="222"/>
      <c r="AD33" s="223"/>
    </row>
    <row r="34" spans="1:30" ht="14.25" thickBot="1">
      <c r="A34" s="198"/>
      <c r="B34" s="199"/>
      <c r="C34" s="199"/>
      <c r="D34" s="199"/>
      <c r="E34" s="199"/>
      <c r="F34" s="199"/>
      <c r="G34" s="199"/>
      <c r="H34" s="200"/>
      <c r="I34" s="201"/>
      <c r="J34" s="202"/>
      <c r="K34" s="203"/>
      <c r="L34" s="242"/>
      <c r="M34" s="242"/>
      <c r="N34" s="242"/>
      <c r="O34" s="242"/>
      <c r="P34" s="242"/>
      <c r="Q34" s="242"/>
      <c r="R34" s="242"/>
      <c r="S34" s="242"/>
      <c r="T34" s="242"/>
      <c r="U34" s="242"/>
      <c r="V34" s="242"/>
      <c r="W34" s="242"/>
      <c r="X34" s="242"/>
      <c r="Y34" s="242"/>
      <c r="Z34" s="242"/>
      <c r="AA34" s="243"/>
      <c r="AB34" s="201"/>
      <c r="AC34" s="204"/>
      <c r="AD34" s="246"/>
    </row>
    <row r="35" spans="1:30" ht="15" thickBot="1" thickTop="1">
      <c r="A35" s="138" t="s">
        <v>65</v>
      </c>
      <c r="B35" s="205"/>
      <c r="C35" s="205"/>
      <c r="D35" s="206"/>
      <c r="E35" s="203" t="s">
        <v>160</v>
      </c>
      <c r="F35" s="204"/>
      <c r="G35" s="204"/>
      <c r="H35" s="204"/>
      <c r="I35" s="204"/>
      <c r="J35" s="202"/>
      <c r="K35" s="101" t="s">
        <v>67</v>
      </c>
      <c r="L35" s="139"/>
      <c r="M35" s="203" t="s">
        <v>167</v>
      </c>
      <c r="N35" s="242"/>
      <c r="O35" s="242"/>
      <c r="P35" s="242"/>
      <c r="Q35" s="242"/>
      <c r="R35" s="242"/>
      <c r="S35" s="242"/>
      <c r="T35" s="242"/>
      <c r="U35" s="242"/>
      <c r="V35" s="242"/>
      <c r="W35" s="242"/>
      <c r="X35" s="242"/>
      <c r="Y35" s="242"/>
      <c r="Z35" s="242"/>
      <c r="AA35" s="243"/>
      <c r="AB35" s="201">
        <v>3</v>
      </c>
      <c r="AC35" s="204"/>
      <c r="AD35" s="246"/>
    </row>
    <row r="36" spans="1:30" ht="15" thickBot="1" thickTop="1">
      <c r="A36" s="239" t="s">
        <v>66</v>
      </c>
      <c r="B36" s="240"/>
      <c r="C36" s="240"/>
      <c r="D36" s="241"/>
      <c r="E36" s="195">
        <v>3</v>
      </c>
      <c r="F36" s="196"/>
      <c r="G36" s="197"/>
      <c r="H36" s="32"/>
      <c r="I36" s="33"/>
      <c r="J36" s="33"/>
      <c r="K36" s="34"/>
      <c r="L36" s="34"/>
      <c r="M36" s="34"/>
      <c r="N36" s="34"/>
      <c r="O36" s="34"/>
      <c r="P36" s="244" t="s">
        <v>182</v>
      </c>
      <c r="Q36" s="245"/>
      <c r="R36" s="245"/>
      <c r="S36" s="245"/>
      <c r="T36" s="301" t="s">
        <v>185</v>
      </c>
      <c r="U36" s="301"/>
      <c r="V36" s="302"/>
      <c r="W36" s="247" t="s">
        <v>64</v>
      </c>
      <c r="X36" s="248"/>
      <c r="Y36" s="248"/>
      <c r="Z36" s="248"/>
      <c r="AA36" s="249"/>
      <c r="AB36" s="250">
        <f>SUM(AB20:AB35)</f>
        <v>80</v>
      </c>
      <c r="AC36" s="251"/>
      <c r="AD36" s="252"/>
    </row>
    <row r="37" ht="15" thickBot="1" thickTop="1"/>
    <row r="38" spans="1:30" ht="14.25" thickTop="1">
      <c r="A38" s="60" t="s">
        <v>14</v>
      </c>
      <c r="B38" s="174"/>
      <c r="C38" s="174"/>
      <c r="D38" s="174"/>
      <c r="E38" s="174"/>
      <c r="F38" s="61"/>
      <c r="G38" s="63" t="s">
        <v>8</v>
      </c>
      <c r="H38" s="174"/>
      <c r="I38" s="174"/>
      <c r="J38" s="61"/>
      <c r="K38" s="63" t="s">
        <v>9</v>
      </c>
      <c r="L38" s="174"/>
      <c r="M38" s="174"/>
      <c r="N38" s="61"/>
      <c r="O38" s="63" t="s">
        <v>10</v>
      </c>
      <c r="P38" s="174"/>
      <c r="Q38" s="174"/>
      <c r="R38" s="61"/>
      <c r="S38" s="63" t="s">
        <v>11</v>
      </c>
      <c r="T38" s="174"/>
      <c r="U38" s="174"/>
      <c r="V38" s="61"/>
      <c r="W38" s="63" t="s">
        <v>12</v>
      </c>
      <c r="X38" s="174"/>
      <c r="Y38" s="174"/>
      <c r="Z38" s="61"/>
      <c r="AA38" s="63" t="s">
        <v>13</v>
      </c>
      <c r="AB38" s="174"/>
      <c r="AC38" s="174"/>
      <c r="AD38" s="221"/>
    </row>
    <row r="39" spans="1:30" ht="13.5">
      <c r="A39" s="128" t="s">
        <v>15</v>
      </c>
      <c r="B39" s="129"/>
      <c r="C39" s="129"/>
      <c r="D39" s="129"/>
      <c r="E39" s="129"/>
      <c r="F39" s="130"/>
      <c r="G39" s="192">
        <v>9</v>
      </c>
      <c r="H39" s="193"/>
      <c r="I39" s="193"/>
      <c r="J39" s="194"/>
      <c r="K39" s="192">
        <v>8</v>
      </c>
      <c r="L39" s="193"/>
      <c r="M39" s="193"/>
      <c r="N39" s="194"/>
      <c r="O39" s="192">
        <v>13</v>
      </c>
      <c r="P39" s="193"/>
      <c r="Q39" s="193"/>
      <c r="R39" s="194"/>
      <c r="S39" s="192">
        <v>15</v>
      </c>
      <c r="T39" s="193"/>
      <c r="U39" s="193"/>
      <c r="V39" s="194"/>
      <c r="W39" s="192">
        <v>15</v>
      </c>
      <c r="X39" s="193"/>
      <c r="Y39" s="193"/>
      <c r="Z39" s="194"/>
      <c r="AA39" s="192">
        <v>13</v>
      </c>
      <c r="AB39" s="193"/>
      <c r="AC39" s="193"/>
      <c r="AD39" s="254"/>
    </row>
    <row r="40" spans="1:30" ht="14.25" thickBot="1">
      <c r="A40" s="138" t="s">
        <v>16</v>
      </c>
      <c r="B40" s="139"/>
      <c r="C40" s="139"/>
      <c r="D40" s="139"/>
      <c r="E40" s="139"/>
      <c r="F40" s="102"/>
      <c r="G40" s="217">
        <f>ROUNDDOWN(G39/3,0)</f>
        <v>3</v>
      </c>
      <c r="H40" s="218"/>
      <c r="I40" s="218"/>
      <c r="J40" s="219"/>
      <c r="K40" s="217">
        <f>ROUNDDOWN(K39/3,0)</f>
        <v>2</v>
      </c>
      <c r="L40" s="218"/>
      <c r="M40" s="218"/>
      <c r="N40" s="219"/>
      <c r="O40" s="217">
        <f>ROUNDDOWN(O39/3,0)</f>
        <v>4</v>
      </c>
      <c r="P40" s="218"/>
      <c r="Q40" s="218"/>
      <c r="R40" s="219"/>
      <c r="S40" s="217">
        <f>ROUNDDOWN(S39/3,0)</f>
        <v>5</v>
      </c>
      <c r="T40" s="218"/>
      <c r="U40" s="218"/>
      <c r="V40" s="219"/>
      <c r="W40" s="217">
        <f>ROUNDDOWN(W39/3,0)</f>
        <v>5</v>
      </c>
      <c r="X40" s="218"/>
      <c r="Y40" s="218"/>
      <c r="Z40" s="219"/>
      <c r="AA40" s="217">
        <f>ROUNDDOWN(AA39/3,0)</f>
        <v>4</v>
      </c>
      <c r="AB40" s="218"/>
      <c r="AC40" s="218"/>
      <c r="AD40" s="253"/>
    </row>
    <row r="41" ht="15" thickBot="1" thickTop="1"/>
    <row r="42" spans="1:24" ht="14.25" thickTop="1">
      <c r="A42" s="95" t="s">
        <v>17</v>
      </c>
      <c r="B42" s="62"/>
      <c r="C42" s="62"/>
      <c r="D42" s="62"/>
      <c r="E42" s="62"/>
      <c r="F42" s="62" t="s">
        <v>21</v>
      </c>
      <c r="G42" s="62"/>
      <c r="H42" s="62" t="s">
        <v>22</v>
      </c>
      <c r="I42" s="62"/>
      <c r="J42" s="62" t="s">
        <v>28</v>
      </c>
      <c r="K42" s="62"/>
      <c r="L42" s="62" t="s">
        <v>23</v>
      </c>
      <c r="M42" s="62"/>
      <c r="N42" s="62" t="s">
        <v>24</v>
      </c>
      <c r="O42" s="62"/>
      <c r="P42" s="62" t="s">
        <v>25</v>
      </c>
      <c r="Q42" s="62"/>
      <c r="R42" s="62" t="s">
        <v>26</v>
      </c>
      <c r="S42" s="62"/>
      <c r="T42" s="63" t="s">
        <v>27</v>
      </c>
      <c r="U42" s="61"/>
      <c r="V42" s="62" t="s">
        <v>68</v>
      </c>
      <c r="W42" s="115"/>
      <c r="X42" s="11"/>
    </row>
    <row r="43" spans="1:30" ht="13.5">
      <c r="A43" s="185" t="s">
        <v>18</v>
      </c>
      <c r="B43" s="186"/>
      <c r="C43" s="186"/>
      <c r="D43" s="186"/>
      <c r="E43" s="186"/>
      <c r="F43" s="180">
        <f>ROUNDDOWN((K40+O40)/2,0)</f>
        <v>3</v>
      </c>
      <c r="G43" s="180"/>
      <c r="H43" s="122">
        <f>ROUNDDOWN((K40+AA40)/2,0)</f>
        <v>3</v>
      </c>
      <c r="I43" s="123"/>
      <c r="J43" s="122">
        <f>ROUNDDOWN((O40+S40)/2,0)</f>
        <v>4</v>
      </c>
      <c r="K43" s="123"/>
      <c r="L43" s="122">
        <f>ROUNDDOWN((S40+AA40)/2,0)</f>
        <v>4</v>
      </c>
      <c r="M43" s="123"/>
      <c r="N43" s="122">
        <f>ROUNDDOWN(K40+S40,0)</f>
        <v>7</v>
      </c>
      <c r="O43" s="123"/>
      <c r="P43" s="122">
        <f>G39</f>
        <v>9</v>
      </c>
      <c r="Q43" s="123"/>
      <c r="R43" s="122">
        <f>W39</f>
        <v>15</v>
      </c>
      <c r="S43" s="123"/>
      <c r="T43" s="189"/>
      <c r="U43" s="190"/>
      <c r="V43" s="190"/>
      <c r="W43" s="191"/>
      <c r="X43" s="9"/>
      <c r="Y43" s="9"/>
      <c r="Z43" s="9"/>
      <c r="AA43" s="9"/>
      <c r="AB43" s="9"/>
      <c r="AC43" s="9"/>
      <c r="AD43" s="9"/>
    </row>
    <row r="44" spans="1:30" ht="13.5">
      <c r="A44" s="185" t="s">
        <v>19</v>
      </c>
      <c r="B44" s="186"/>
      <c r="C44" s="186"/>
      <c r="D44" s="186"/>
      <c r="E44" s="3" t="s">
        <v>40</v>
      </c>
      <c r="F44" s="179"/>
      <c r="G44" s="58"/>
      <c r="H44" s="58"/>
      <c r="I44" s="58"/>
      <c r="J44" s="58"/>
      <c r="K44" s="58"/>
      <c r="L44" s="58"/>
      <c r="M44" s="58"/>
      <c r="N44" s="58"/>
      <c r="O44" s="58"/>
      <c r="P44" s="58"/>
      <c r="Q44" s="58"/>
      <c r="R44" s="58"/>
      <c r="S44" s="58"/>
      <c r="T44" s="58"/>
      <c r="U44" s="58"/>
      <c r="V44" s="58"/>
      <c r="W44" s="59"/>
      <c r="X44" s="10"/>
      <c r="Y44" s="10"/>
      <c r="Z44" s="10"/>
      <c r="AA44" s="10"/>
      <c r="AB44" s="10"/>
      <c r="AC44" s="10"/>
      <c r="AD44" s="10"/>
    </row>
    <row r="45" spans="1:30" ht="13.5">
      <c r="A45" s="187" t="str">
        <f>E15</f>
        <v>メイジ</v>
      </c>
      <c r="B45" s="188"/>
      <c r="C45" s="188"/>
      <c r="D45" s="188"/>
      <c r="E45" s="4">
        <f>J15</f>
        <v>1</v>
      </c>
      <c r="F45" s="91">
        <v>0</v>
      </c>
      <c r="G45" s="91"/>
      <c r="H45" s="91">
        <v>0</v>
      </c>
      <c r="I45" s="91"/>
      <c r="J45" s="91">
        <v>2</v>
      </c>
      <c r="K45" s="91"/>
      <c r="L45" s="91">
        <v>1</v>
      </c>
      <c r="M45" s="91"/>
      <c r="N45" s="91">
        <v>0</v>
      </c>
      <c r="O45" s="91"/>
      <c r="P45" s="91">
        <v>5</v>
      </c>
      <c r="Q45" s="91"/>
      <c r="R45" s="91">
        <v>7</v>
      </c>
      <c r="S45" s="91"/>
      <c r="T45" s="104">
        <v>0</v>
      </c>
      <c r="U45" s="105"/>
      <c r="V45" s="91">
        <v>1</v>
      </c>
      <c r="W45" s="92"/>
      <c r="X45" s="10"/>
      <c r="Y45" s="10"/>
      <c r="Z45" s="10"/>
      <c r="AA45" s="10"/>
      <c r="AB45" s="10"/>
      <c r="AC45" s="10"/>
      <c r="AD45" s="10"/>
    </row>
    <row r="46" spans="1:30" ht="14.25" thickBot="1">
      <c r="A46" s="181" t="str">
        <f>E16</f>
        <v>キャスター</v>
      </c>
      <c r="B46" s="180"/>
      <c r="C46" s="180"/>
      <c r="D46" s="180"/>
      <c r="E46" s="4">
        <f>J16</f>
        <v>2</v>
      </c>
      <c r="F46" s="91">
        <v>1</v>
      </c>
      <c r="G46" s="91"/>
      <c r="H46" s="91">
        <v>1</v>
      </c>
      <c r="I46" s="91"/>
      <c r="J46" s="91">
        <v>2</v>
      </c>
      <c r="K46" s="91"/>
      <c r="L46" s="91">
        <v>2</v>
      </c>
      <c r="M46" s="91"/>
      <c r="N46" s="91">
        <v>2</v>
      </c>
      <c r="O46" s="91"/>
      <c r="P46" s="91">
        <v>11</v>
      </c>
      <c r="Q46" s="91"/>
      <c r="R46" s="91">
        <v>15</v>
      </c>
      <c r="S46" s="91"/>
      <c r="T46" s="104">
        <v>0</v>
      </c>
      <c r="U46" s="105"/>
      <c r="V46" s="91">
        <v>2</v>
      </c>
      <c r="W46" s="92"/>
      <c r="X46" s="10"/>
      <c r="Y46" s="10"/>
      <c r="Z46" s="10"/>
      <c r="AA46" s="10"/>
      <c r="AB46" s="10"/>
      <c r="AC46" s="10"/>
      <c r="AD46" s="10"/>
    </row>
    <row r="47" spans="1:30" ht="14.25" thickBot="1">
      <c r="A47" s="182" t="str">
        <f>E17</f>
        <v>アーティスト</v>
      </c>
      <c r="B47" s="183"/>
      <c r="C47" s="183"/>
      <c r="D47" s="183"/>
      <c r="E47" s="8">
        <f>J17</f>
        <v>1</v>
      </c>
      <c r="F47" s="91">
        <v>0</v>
      </c>
      <c r="G47" s="91"/>
      <c r="H47" s="91">
        <v>0</v>
      </c>
      <c r="I47" s="91"/>
      <c r="J47" s="91">
        <v>1</v>
      </c>
      <c r="K47" s="91"/>
      <c r="L47" s="91">
        <v>1</v>
      </c>
      <c r="M47" s="91"/>
      <c r="N47" s="91">
        <v>1</v>
      </c>
      <c r="O47" s="91"/>
      <c r="P47" s="91">
        <v>5</v>
      </c>
      <c r="Q47" s="91"/>
      <c r="R47" s="91">
        <v>6</v>
      </c>
      <c r="S47" s="91"/>
      <c r="T47" s="140">
        <v>0</v>
      </c>
      <c r="U47" s="142"/>
      <c r="V47" s="156">
        <v>1</v>
      </c>
      <c r="W47" s="175"/>
      <c r="X47" s="10"/>
      <c r="Y47" s="10"/>
      <c r="Z47" s="10"/>
      <c r="AA47" s="10"/>
      <c r="AB47" s="10"/>
      <c r="AC47" s="10"/>
      <c r="AD47" s="10"/>
    </row>
    <row r="48" spans="1:32" ht="15" thickBot="1" thickTop="1">
      <c r="A48" s="244" t="s">
        <v>70</v>
      </c>
      <c r="B48" s="245"/>
      <c r="C48" s="245"/>
      <c r="D48" s="245"/>
      <c r="E48" s="245"/>
      <c r="F48" s="126">
        <f>(F43+F45+F46+F47)</f>
        <v>4</v>
      </c>
      <c r="G48" s="127"/>
      <c r="H48" s="126">
        <f>(H43+H45+H46+H47)</f>
        <v>4</v>
      </c>
      <c r="I48" s="127"/>
      <c r="J48" s="126">
        <f>(J43+J45+J46+J47)</f>
        <v>9</v>
      </c>
      <c r="K48" s="127"/>
      <c r="L48" s="126">
        <f>(L43+L45+L46+L47)</f>
        <v>8</v>
      </c>
      <c r="M48" s="127"/>
      <c r="N48" s="126">
        <f>(N43+N45+N46+N47)</f>
        <v>10</v>
      </c>
      <c r="O48" s="127"/>
      <c r="P48" s="126">
        <f>(P43+P45+P46+P47)</f>
        <v>30</v>
      </c>
      <c r="Q48" s="127"/>
      <c r="R48" s="126">
        <f>(R43+R45+R46+R47)</f>
        <v>43</v>
      </c>
      <c r="S48" s="127"/>
      <c r="T48" s="255">
        <f>(T45+T46+T47)</f>
        <v>0</v>
      </c>
      <c r="U48" s="256"/>
      <c r="V48" s="126">
        <f>(V45+V46+V47)</f>
        <v>4</v>
      </c>
      <c r="W48" s="127"/>
      <c r="X48" s="95" t="s">
        <v>30</v>
      </c>
      <c r="Y48" s="62"/>
      <c r="Z48" s="62"/>
      <c r="AA48" s="62"/>
      <c r="AB48" s="62"/>
      <c r="AC48" s="62"/>
      <c r="AD48" s="62"/>
      <c r="AE48" s="62"/>
      <c r="AF48" s="115"/>
    </row>
    <row r="49" spans="1:32" ht="14.25" thickTop="1">
      <c r="A49" s="124" t="s">
        <v>84</v>
      </c>
      <c r="B49" s="125"/>
      <c r="C49" s="125"/>
      <c r="D49" s="125"/>
      <c r="E49" s="125"/>
      <c r="F49" s="176"/>
      <c r="G49" s="177"/>
      <c r="H49" s="177"/>
      <c r="I49" s="177"/>
      <c r="J49" s="177"/>
      <c r="K49" s="177"/>
      <c r="L49" s="177"/>
      <c r="M49" s="177"/>
      <c r="N49" s="177"/>
      <c r="O49" s="177"/>
      <c r="P49" s="177"/>
      <c r="Q49" s="177"/>
      <c r="R49" s="177"/>
      <c r="S49" s="177"/>
      <c r="T49" s="177"/>
      <c r="U49" s="177"/>
      <c r="V49" s="177"/>
      <c r="W49" s="178"/>
      <c r="X49" s="17" t="s">
        <v>31</v>
      </c>
      <c r="Y49" s="3" t="s">
        <v>32</v>
      </c>
      <c r="Z49" s="3" t="s">
        <v>33</v>
      </c>
      <c r="AA49" s="3" t="s">
        <v>34</v>
      </c>
      <c r="AB49" s="3" t="s">
        <v>35</v>
      </c>
      <c r="AC49" s="3" t="s">
        <v>36</v>
      </c>
      <c r="AD49" s="3" t="s">
        <v>37</v>
      </c>
      <c r="AE49" s="3" t="s">
        <v>38</v>
      </c>
      <c r="AF49" s="7" t="s">
        <v>39</v>
      </c>
    </row>
    <row r="50" spans="1:32" ht="13.5">
      <c r="A50" s="184" t="s">
        <v>103</v>
      </c>
      <c r="B50" s="135"/>
      <c r="C50" s="135"/>
      <c r="D50" s="135"/>
      <c r="E50" s="136"/>
      <c r="F50" s="91"/>
      <c r="G50" s="91"/>
      <c r="H50" s="91"/>
      <c r="I50" s="91"/>
      <c r="J50" s="91"/>
      <c r="K50" s="91"/>
      <c r="L50" s="91"/>
      <c r="M50" s="91"/>
      <c r="N50" s="91"/>
      <c r="O50" s="91"/>
      <c r="P50" s="91"/>
      <c r="Q50" s="91"/>
      <c r="R50" s="91"/>
      <c r="S50" s="91"/>
      <c r="T50" s="104"/>
      <c r="U50" s="105"/>
      <c r="V50" s="91"/>
      <c r="W50" s="92"/>
      <c r="X50" s="16"/>
      <c r="Y50" s="5"/>
      <c r="Z50" s="5"/>
      <c r="AA50" s="5"/>
      <c r="AB50" s="5"/>
      <c r="AC50" s="5"/>
      <c r="AD50" s="5"/>
      <c r="AE50" s="5"/>
      <c r="AF50" s="6"/>
    </row>
    <row r="51" spans="1:32" ht="13.5">
      <c r="A51" s="184"/>
      <c r="B51" s="135"/>
      <c r="C51" s="135"/>
      <c r="D51" s="135"/>
      <c r="E51" s="136"/>
      <c r="F51" s="91"/>
      <c r="G51" s="91"/>
      <c r="H51" s="91"/>
      <c r="I51" s="91"/>
      <c r="J51" s="91"/>
      <c r="K51" s="91"/>
      <c r="L51" s="91"/>
      <c r="M51" s="91"/>
      <c r="N51" s="91"/>
      <c r="O51" s="91"/>
      <c r="P51" s="91"/>
      <c r="Q51" s="91"/>
      <c r="R51" s="91"/>
      <c r="S51" s="91"/>
      <c r="T51" s="104"/>
      <c r="U51" s="105"/>
      <c r="V51" s="91"/>
      <c r="W51" s="92"/>
      <c r="X51" s="16"/>
      <c r="Y51" s="5"/>
      <c r="Z51" s="5"/>
      <c r="AA51" s="5"/>
      <c r="AB51" s="5"/>
      <c r="AC51" s="5"/>
      <c r="AD51" s="5"/>
      <c r="AE51" s="5"/>
      <c r="AF51" s="6"/>
    </row>
    <row r="52" spans="1:32" ht="13.5">
      <c r="A52" s="124" t="s">
        <v>85</v>
      </c>
      <c r="B52" s="125"/>
      <c r="C52" s="125"/>
      <c r="D52" s="125"/>
      <c r="E52" s="125"/>
      <c r="F52" s="179"/>
      <c r="G52" s="58"/>
      <c r="H52" s="58"/>
      <c r="I52" s="58"/>
      <c r="J52" s="58"/>
      <c r="K52" s="58"/>
      <c r="L52" s="58"/>
      <c r="M52" s="58"/>
      <c r="N52" s="58"/>
      <c r="O52" s="58"/>
      <c r="P52" s="58"/>
      <c r="Q52" s="58"/>
      <c r="R52" s="58"/>
      <c r="S52" s="58"/>
      <c r="T52" s="58"/>
      <c r="U52" s="58"/>
      <c r="V52" s="58"/>
      <c r="W52" s="59"/>
      <c r="X52" s="57"/>
      <c r="Y52" s="58"/>
      <c r="Z52" s="58"/>
      <c r="AA52" s="58"/>
      <c r="AB52" s="58"/>
      <c r="AC52" s="58"/>
      <c r="AD52" s="58"/>
      <c r="AE52" s="58"/>
      <c r="AF52" s="59"/>
    </row>
    <row r="53" spans="1:32" ht="13.5">
      <c r="A53" s="184" t="s">
        <v>166</v>
      </c>
      <c r="B53" s="135"/>
      <c r="C53" s="135"/>
      <c r="D53" s="135"/>
      <c r="E53" s="136"/>
      <c r="F53" s="91"/>
      <c r="G53" s="91"/>
      <c r="H53" s="91"/>
      <c r="I53" s="91"/>
      <c r="J53" s="91"/>
      <c r="K53" s="91"/>
      <c r="L53" s="91"/>
      <c r="M53" s="91"/>
      <c r="N53" s="91"/>
      <c r="O53" s="91"/>
      <c r="P53" s="91"/>
      <c r="Q53" s="91"/>
      <c r="R53" s="91"/>
      <c r="S53" s="91"/>
      <c r="T53" s="104"/>
      <c r="U53" s="105"/>
      <c r="V53" s="91">
        <v>3</v>
      </c>
      <c r="W53" s="92"/>
      <c r="X53" s="16"/>
      <c r="Y53" s="5"/>
      <c r="Z53" s="5"/>
      <c r="AA53" s="5"/>
      <c r="AB53" s="5"/>
      <c r="AC53" s="5"/>
      <c r="AD53" s="5"/>
      <c r="AE53" s="5"/>
      <c r="AF53" s="6"/>
    </row>
    <row r="54" spans="1:32" ht="13.5">
      <c r="A54" s="184"/>
      <c r="B54" s="135"/>
      <c r="C54" s="135"/>
      <c r="D54" s="135"/>
      <c r="E54" s="136"/>
      <c r="F54" s="91"/>
      <c r="G54" s="91"/>
      <c r="H54" s="91"/>
      <c r="I54" s="91"/>
      <c r="J54" s="91"/>
      <c r="K54" s="91"/>
      <c r="L54" s="91"/>
      <c r="M54" s="91"/>
      <c r="N54" s="91"/>
      <c r="O54" s="91"/>
      <c r="P54" s="91"/>
      <c r="Q54" s="91"/>
      <c r="R54" s="91"/>
      <c r="S54" s="91"/>
      <c r="T54" s="104"/>
      <c r="U54" s="105"/>
      <c r="V54" s="91"/>
      <c r="W54" s="92"/>
      <c r="X54" s="16"/>
      <c r="Y54" s="5"/>
      <c r="Z54" s="5"/>
      <c r="AA54" s="5"/>
      <c r="AB54" s="5"/>
      <c r="AC54" s="5"/>
      <c r="AD54" s="5"/>
      <c r="AE54" s="5"/>
      <c r="AF54" s="6"/>
    </row>
    <row r="55" spans="1:32" ht="13.5">
      <c r="A55" s="124" t="s">
        <v>41</v>
      </c>
      <c r="B55" s="125"/>
      <c r="C55" s="125"/>
      <c r="D55" s="125"/>
      <c r="E55" s="125"/>
      <c r="F55" s="179"/>
      <c r="G55" s="58"/>
      <c r="H55" s="58"/>
      <c r="I55" s="58"/>
      <c r="J55" s="58"/>
      <c r="K55" s="58"/>
      <c r="L55" s="58"/>
      <c r="M55" s="58"/>
      <c r="N55" s="58"/>
      <c r="O55" s="58"/>
      <c r="P55" s="58"/>
      <c r="Q55" s="58"/>
      <c r="R55" s="58"/>
      <c r="S55" s="58"/>
      <c r="T55" s="58"/>
      <c r="U55" s="58"/>
      <c r="V55" s="58"/>
      <c r="W55" s="59"/>
      <c r="X55" s="57"/>
      <c r="Y55" s="58"/>
      <c r="Z55" s="58"/>
      <c r="AA55" s="58"/>
      <c r="AB55" s="58"/>
      <c r="AC55" s="58"/>
      <c r="AD55" s="58"/>
      <c r="AE55" s="58"/>
      <c r="AF55" s="59"/>
    </row>
    <row r="56" spans="1:32" ht="13.5">
      <c r="A56" s="184" t="s">
        <v>186</v>
      </c>
      <c r="B56" s="135"/>
      <c r="C56" s="135"/>
      <c r="D56" s="135"/>
      <c r="E56" s="136"/>
      <c r="F56" s="91"/>
      <c r="G56" s="91"/>
      <c r="H56" s="91"/>
      <c r="I56" s="91"/>
      <c r="J56" s="91"/>
      <c r="K56" s="91"/>
      <c r="L56" s="91"/>
      <c r="M56" s="91"/>
      <c r="N56" s="91">
        <v>1</v>
      </c>
      <c r="O56" s="91"/>
      <c r="P56" s="91"/>
      <c r="Q56" s="91"/>
      <c r="R56" s="91"/>
      <c r="S56" s="91"/>
      <c r="T56" s="104"/>
      <c r="U56" s="105"/>
      <c r="V56" s="91"/>
      <c r="W56" s="92"/>
      <c r="X56" s="16">
        <v>1</v>
      </c>
      <c r="Y56" s="5">
        <v>0</v>
      </c>
      <c r="Z56" s="5">
        <v>1</v>
      </c>
      <c r="AA56" s="5"/>
      <c r="AB56" s="5"/>
      <c r="AC56" s="5"/>
      <c r="AD56" s="5"/>
      <c r="AE56" s="5"/>
      <c r="AF56" s="6"/>
    </row>
    <row r="57" spans="1:32" ht="13.5">
      <c r="A57" s="184" t="s">
        <v>188</v>
      </c>
      <c r="B57" s="135"/>
      <c r="C57" s="135"/>
      <c r="D57" s="135"/>
      <c r="E57" s="136"/>
      <c r="F57" s="91"/>
      <c r="G57" s="91"/>
      <c r="H57" s="91"/>
      <c r="I57" s="91"/>
      <c r="J57" s="91"/>
      <c r="K57" s="91"/>
      <c r="L57" s="91"/>
      <c r="M57" s="91"/>
      <c r="N57" s="91">
        <v>1</v>
      </c>
      <c r="O57" s="91"/>
      <c r="P57" s="91"/>
      <c r="Q57" s="91"/>
      <c r="R57" s="91"/>
      <c r="S57" s="91"/>
      <c r="T57" s="104"/>
      <c r="U57" s="105"/>
      <c r="V57" s="91"/>
      <c r="W57" s="92"/>
      <c r="X57" s="16"/>
      <c r="Y57" s="5"/>
      <c r="Z57" s="5"/>
      <c r="AA57" s="5"/>
      <c r="AB57" s="5"/>
      <c r="AC57" s="5"/>
      <c r="AD57" s="5"/>
      <c r="AE57" s="5"/>
      <c r="AF57" s="6"/>
    </row>
    <row r="58" spans="1:32" ht="13.5">
      <c r="A58" s="124" t="s">
        <v>69</v>
      </c>
      <c r="B58" s="125"/>
      <c r="C58" s="125"/>
      <c r="D58" s="125"/>
      <c r="E58" s="125"/>
      <c r="F58" s="179"/>
      <c r="G58" s="58"/>
      <c r="H58" s="58"/>
      <c r="I58" s="58"/>
      <c r="J58" s="58"/>
      <c r="K58" s="58"/>
      <c r="L58" s="58"/>
      <c r="M58" s="58"/>
      <c r="N58" s="58"/>
      <c r="O58" s="58"/>
      <c r="P58" s="58"/>
      <c r="Q58" s="58"/>
      <c r="R58" s="58"/>
      <c r="S58" s="58"/>
      <c r="T58" s="58"/>
      <c r="U58" s="58"/>
      <c r="V58" s="58"/>
      <c r="W58" s="59"/>
      <c r="X58" s="57"/>
      <c r="Y58" s="58"/>
      <c r="Z58" s="58"/>
      <c r="AA58" s="58"/>
      <c r="AB58" s="58"/>
      <c r="AC58" s="58"/>
      <c r="AD58" s="58"/>
      <c r="AE58" s="58"/>
      <c r="AF58" s="59"/>
    </row>
    <row r="59" spans="1:32" ht="13.5">
      <c r="A59" s="184" t="s">
        <v>104</v>
      </c>
      <c r="B59" s="135"/>
      <c r="C59" s="135"/>
      <c r="D59" s="135"/>
      <c r="E59" s="136"/>
      <c r="F59" s="91"/>
      <c r="G59" s="91"/>
      <c r="H59" s="91"/>
      <c r="I59" s="91"/>
      <c r="J59" s="91"/>
      <c r="K59" s="91"/>
      <c r="L59" s="91"/>
      <c r="M59" s="91"/>
      <c r="N59" s="91"/>
      <c r="O59" s="91"/>
      <c r="P59" s="91">
        <v>-2</v>
      </c>
      <c r="Q59" s="91"/>
      <c r="R59" s="91"/>
      <c r="S59" s="91"/>
      <c r="T59" s="104"/>
      <c r="U59" s="105"/>
      <c r="V59" s="91">
        <v>5</v>
      </c>
      <c r="W59" s="92"/>
      <c r="X59" s="16"/>
      <c r="Y59" s="5"/>
      <c r="Z59" s="5"/>
      <c r="AA59" s="5"/>
      <c r="AB59" s="5"/>
      <c r="AC59" s="5"/>
      <c r="AD59" s="5"/>
      <c r="AE59" s="5"/>
      <c r="AF59" s="6"/>
    </row>
    <row r="60" spans="1:32" ht="14.25" thickBot="1">
      <c r="A60" s="257"/>
      <c r="B60" s="146"/>
      <c r="C60" s="146"/>
      <c r="D60" s="146"/>
      <c r="E60" s="147"/>
      <c r="F60" s="156"/>
      <c r="G60" s="156"/>
      <c r="H60" s="156"/>
      <c r="I60" s="156"/>
      <c r="J60" s="156"/>
      <c r="K60" s="156"/>
      <c r="L60" s="156"/>
      <c r="M60" s="156"/>
      <c r="N60" s="156"/>
      <c r="O60" s="156"/>
      <c r="P60" s="156"/>
      <c r="Q60" s="156"/>
      <c r="R60" s="156"/>
      <c r="S60" s="156"/>
      <c r="T60" s="140"/>
      <c r="U60" s="142"/>
      <c r="V60" s="156"/>
      <c r="W60" s="175"/>
      <c r="X60" s="26"/>
      <c r="Y60" s="20"/>
      <c r="Z60" s="20"/>
      <c r="AA60" s="20"/>
      <c r="AB60" s="20"/>
      <c r="AC60" s="20"/>
      <c r="AD60" s="20"/>
      <c r="AE60" s="20"/>
      <c r="AF60" s="21"/>
    </row>
    <row r="61" spans="1:32" ht="14.25" thickTop="1">
      <c r="A61" s="60" t="s">
        <v>71</v>
      </c>
      <c r="B61" s="174"/>
      <c r="C61" s="174"/>
      <c r="D61" s="174"/>
      <c r="E61" s="61"/>
      <c r="F61" s="107">
        <f>F48+SUM(F50:F60)</f>
        <v>4</v>
      </c>
      <c r="G61" s="108"/>
      <c r="H61" s="107">
        <f>H48+SUM(H50:H60)</f>
        <v>4</v>
      </c>
      <c r="I61" s="108"/>
      <c r="J61" s="107">
        <f>J48+SUM(J50:J60)</f>
        <v>9</v>
      </c>
      <c r="K61" s="108"/>
      <c r="L61" s="107">
        <f>L48+SUM(L50:L60)</f>
        <v>8</v>
      </c>
      <c r="M61" s="108"/>
      <c r="N61" s="107">
        <f>N48+SUM(N50:N60)</f>
        <v>12</v>
      </c>
      <c r="O61" s="108"/>
      <c r="P61" s="107">
        <f>P48+SUM(P50:P60)</f>
        <v>28</v>
      </c>
      <c r="Q61" s="108"/>
      <c r="R61" s="107">
        <f>R48+SUM(R50:R60)</f>
        <v>43</v>
      </c>
      <c r="S61" s="108"/>
      <c r="T61" s="117"/>
      <c r="U61" s="118"/>
      <c r="V61" s="118"/>
      <c r="W61" s="119"/>
      <c r="X61" s="37">
        <f aca="true" t="shared" si="0" ref="X61:AF61">SUM(X50:X60)</f>
        <v>1</v>
      </c>
      <c r="Y61" s="35">
        <f t="shared" si="0"/>
        <v>0</v>
      </c>
      <c r="Z61" s="35">
        <f t="shared" si="0"/>
        <v>1</v>
      </c>
      <c r="AA61" s="35">
        <f t="shared" si="0"/>
        <v>0</v>
      </c>
      <c r="AB61" s="35">
        <f t="shared" si="0"/>
        <v>0</v>
      </c>
      <c r="AC61" s="35">
        <f t="shared" si="0"/>
        <v>0</v>
      </c>
      <c r="AD61" s="35">
        <f t="shared" si="0"/>
        <v>0</v>
      </c>
      <c r="AE61" s="35">
        <f t="shared" si="0"/>
        <v>0</v>
      </c>
      <c r="AF61" s="36">
        <f t="shared" si="0"/>
        <v>0</v>
      </c>
    </row>
    <row r="62" spans="1:32" ht="14.25" thickBot="1">
      <c r="A62" s="162" t="s">
        <v>17</v>
      </c>
      <c r="B62" s="109"/>
      <c r="C62" s="109"/>
      <c r="D62" s="109"/>
      <c r="E62" s="109"/>
      <c r="F62" s="109" t="s">
        <v>21</v>
      </c>
      <c r="G62" s="109"/>
      <c r="H62" s="109" t="s">
        <v>22</v>
      </c>
      <c r="I62" s="109"/>
      <c r="J62" s="109" t="s">
        <v>28</v>
      </c>
      <c r="K62" s="109"/>
      <c r="L62" s="109" t="s">
        <v>23</v>
      </c>
      <c r="M62" s="109"/>
      <c r="N62" s="109" t="s">
        <v>24</v>
      </c>
      <c r="O62" s="109"/>
      <c r="P62" s="109" t="s">
        <v>25</v>
      </c>
      <c r="Q62" s="109"/>
      <c r="R62" s="109" t="s">
        <v>26</v>
      </c>
      <c r="S62" s="109"/>
      <c r="T62" s="101" t="s">
        <v>27</v>
      </c>
      <c r="U62" s="102"/>
      <c r="V62" s="109" t="s">
        <v>68</v>
      </c>
      <c r="W62" s="116"/>
      <c r="X62" s="25" t="s">
        <v>31</v>
      </c>
      <c r="Y62" s="12" t="s">
        <v>32</v>
      </c>
      <c r="Z62" s="12" t="s">
        <v>33</v>
      </c>
      <c r="AA62" s="12" t="s">
        <v>34</v>
      </c>
      <c r="AB62" s="12" t="s">
        <v>35</v>
      </c>
      <c r="AC62" s="12" t="s">
        <v>36</v>
      </c>
      <c r="AD62" s="12" t="s">
        <v>37</v>
      </c>
      <c r="AE62" s="12" t="s">
        <v>38</v>
      </c>
      <c r="AF62" s="13" t="s">
        <v>39</v>
      </c>
    </row>
    <row r="63" spans="1:30" ht="15" thickBot="1" thickTop="1">
      <c r="A63" s="11"/>
      <c r="B63" s="11"/>
      <c r="C63" s="11"/>
      <c r="D63" s="11"/>
      <c r="E63" s="11"/>
      <c r="F63" s="9"/>
      <c r="G63" s="10"/>
      <c r="H63" s="9"/>
      <c r="I63" s="10"/>
      <c r="J63" s="9"/>
      <c r="K63" s="10"/>
      <c r="L63" s="9"/>
      <c r="M63" s="10"/>
      <c r="N63" s="9"/>
      <c r="O63" s="10"/>
      <c r="P63" s="9"/>
      <c r="Q63" s="10"/>
      <c r="R63" s="9"/>
      <c r="S63" s="10"/>
      <c r="T63" s="9"/>
      <c r="U63" s="10"/>
      <c r="V63" s="9"/>
      <c r="W63" s="9"/>
      <c r="X63" s="9"/>
      <c r="Y63" s="9"/>
      <c r="Z63" s="9"/>
      <c r="AA63" s="9"/>
      <c r="AB63" s="9"/>
      <c r="AC63" s="9"/>
      <c r="AD63" s="9"/>
    </row>
    <row r="64" spans="1:32" ht="15" thickBot="1" thickTop="1">
      <c r="A64" s="11"/>
      <c r="B64" s="11"/>
      <c r="C64" s="11"/>
      <c r="D64" s="11"/>
      <c r="E64" s="11"/>
      <c r="F64" s="9"/>
      <c r="G64" s="10"/>
      <c r="H64" s="9"/>
      <c r="I64" s="10"/>
      <c r="J64" s="9"/>
      <c r="K64" s="10"/>
      <c r="L64" s="9"/>
      <c r="M64" s="10"/>
      <c r="N64" s="9"/>
      <c r="O64" s="10"/>
      <c r="P64" s="9"/>
      <c r="Q64" s="10"/>
      <c r="R64" s="9"/>
      <c r="S64" s="10"/>
      <c r="Y64" s="60" t="s">
        <v>78</v>
      </c>
      <c r="Z64" s="61"/>
      <c r="AA64" s="62" t="s">
        <v>27</v>
      </c>
      <c r="AB64" s="63"/>
      <c r="AC64" s="95" t="s">
        <v>29</v>
      </c>
      <c r="AD64" s="62"/>
      <c r="AE64" s="62" t="s">
        <v>46</v>
      </c>
      <c r="AF64" s="115"/>
    </row>
    <row r="65" spans="1:32" ht="14.25" thickTop="1">
      <c r="A65" s="163" t="s">
        <v>72</v>
      </c>
      <c r="B65" s="164"/>
      <c r="C65" s="164"/>
      <c r="D65" s="165"/>
      <c r="E65" s="169">
        <f>N61+5</f>
        <v>17</v>
      </c>
      <c r="F65" s="170"/>
      <c r="G65" s="38"/>
      <c r="H65" s="163" t="s">
        <v>74</v>
      </c>
      <c r="I65" s="164"/>
      <c r="J65" s="164"/>
      <c r="K65" s="165"/>
      <c r="L65" s="169">
        <f>N61*2</f>
        <v>24</v>
      </c>
      <c r="M65" s="170"/>
      <c r="N65" s="38"/>
      <c r="O65" s="10"/>
      <c r="P65" s="53"/>
      <c r="Q65" s="112" t="s">
        <v>80</v>
      </c>
      <c r="R65" s="113"/>
      <c r="S65" s="114"/>
      <c r="T65" s="98" t="str">
        <f>A50</f>
        <v>銀の竪琴</v>
      </c>
      <c r="U65" s="99"/>
      <c r="V65" s="99"/>
      <c r="W65" s="99"/>
      <c r="X65" s="100"/>
      <c r="Y65" s="96"/>
      <c r="Z65" s="97"/>
      <c r="AA65" s="50" t="s">
        <v>79</v>
      </c>
      <c r="AB65" s="47">
        <f>T48+T50+SUM(T56:T60)</f>
        <v>0</v>
      </c>
      <c r="AC65" s="68"/>
      <c r="AD65" s="69"/>
      <c r="AE65" s="89"/>
      <c r="AF65" s="90"/>
    </row>
    <row r="66" spans="1:32" ht="14.25" thickBot="1">
      <c r="A66" s="166"/>
      <c r="B66" s="167"/>
      <c r="C66" s="167"/>
      <c r="D66" s="168"/>
      <c r="E66" s="171"/>
      <c r="F66" s="172"/>
      <c r="G66" s="39" t="s">
        <v>73</v>
      </c>
      <c r="H66" s="166"/>
      <c r="I66" s="167"/>
      <c r="J66" s="167"/>
      <c r="K66" s="168"/>
      <c r="L66" s="171"/>
      <c r="M66" s="172"/>
      <c r="N66" s="39" t="s">
        <v>73</v>
      </c>
      <c r="O66" s="10"/>
      <c r="P66" s="53"/>
      <c r="Q66" s="157" t="s">
        <v>81</v>
      </c>
      <c r="R66" s="158"/>
      <c r="S66" s="159"/>
      <c r="T66" s="272">
        <f>A51</f>
        <v>0</v>
      </c>
      <c r="U66" s="273"/>
      <c r="V66" s="273"/>
      <c r="W66" s="273"/>
      <c r="X66" s="274"/>
      <c r="Y66" s="93"/>
      <c r="Z66" s="94"/>
      <c r="AA66" s="51" t="s">
        <v>79</v>
      </c>
      <c r="AB66" s="48">
        <f>T48+T51+SUM(T56:T60)</f>
        <v>0</v>
      </c>
      <c r="AC66" s="70"/>
      <c r="AD66" s="71"/>
      <c r="AE66" s="72"/>
      <c r="AF66" s="73"/>
    </row>
    <row r="67" spans="1:32" ht="14.25" thickTop="1">
      <c r="A67" s="11"/>
      <c r="B67" s="11"/>
      <c r="C67" s="11"/>
      <c r="D67" s="11"/>
      <c r="E67" s="11"/>
      <c r="F67" s="9"/>
      <c r="G67" s="10"/>
      <c r="H67" s="9"/>
      <c r="I67" s="10"/>
      <c r="J67" s="9"/>
      <c r="K67" s="10"/>
      <c r="L67" s="9"/>
      <c r="M67" s="10"/>
      <c r="N67" s="9"/>
      <c r="O67" s="10"/>
      <c r="P67" s="53"/>
      <c r="Q67" s="112" t="s">
        <v>82</v>
      </c>
      <c r="R67" s="113"/>
      <c r="S67" s="114"/>
      <c r="T67" s="98" t="str">
        <f>A53</f>
        <v>天使の詩</v>
      </c>
      <c r="U67" s="99"/>
      <c r="V67" s="99"/>
      <c r="W67" s="99"/>
      <c r="X67" s="100"/>
      <c r="Y67" s="110" t="s">
        <v>37</v>
      </c>
      <c r="Z67" s="111"/>
      <c r="AA67" s="52" t="s">
        <v>79</v>
      </c>
      <c r="AB67" s="49">
        <f>V48+V53+SUM(V56:V60)</f>
        <v>12</v>
      </c>
      <c r="AC67" s="76" t="s">
        <v>162</v>
      </c>
      <c r="AD67" s="77"/>
      <c r="AE67" s="78" t="s">
        <v>163</v>
      </c>
      <c r="AF67" s="79"/>
    </row>
    <row r="68" spans="1:32" ht="14.25" thickBot="1">
      <c r="A68" s="11"/>
      <c r="B68" s="11"/>
      <c r="C68" s="11"/>
      <c r="D68" s="11"/>
      <c r="E68" s="11"/>
      <c r="F68" s="9"/>
      <c r="G68" s="10"/>
      <c r="H68" s="9"/>
      <c r="I68" s="10"/>
      <c r="J68" s="9"/>
      <c r="K68" s="10"/>
      <c r="L68" s="9"/>
      <c r="M68" s="10"/>
      <c r="N68" s="9"/>
      <c r="O68" s="10"/>
      <c r="P68" s="53"/>
      <c r="Q68" s="157" t="s">
        <v>83</v>
      </c>
      <c r="R68" s="158"/>
      <c r="S68" s="159"/>
      <c r="T68" s="272">
        <f>A54</f>
        <v>0</v>
      </c>
      <c r="U68" s="273"/>
      <c r="V68" s="273"/>
      <c r="W68" s="273"/>
      <c r="X68" s="274"/>
      <c r="Y68" s="93"/>
      <c r="Z68" s="94"/>
      <c r="AA68" s="51" t="s">
        <v>79</v>
      </c>
      <c r="AB68" s="48">
        <f>V48+V54+SUM(V56:V60)</f>
        <v>9</v>
      </c>
      <c r="AC68" s="70"/>
      <c r="AD68" s="71"/>
      <c r="AE68" s="72"/>
      <c r="AF68" s="73"/>
    </row>
    <row r="69" spans="1:30" ht="14.25" thickTop="1">
      <c r="A69" s="11"/>
      <c r="B69" s="11"/>
      <c r="C69" s="11"/>
      <c r="D69" s="11"/>
      <c r="E69" s="11"/>
      <c r="F69" s="9"/>
      <c r="G69" s="10"/>
      <c r="H69" s="9"/>
      <c r="I69" s="10"/>
      <c r="J69" s="9"/>
      <c r="K69" s="10"/>
      <c r="L69" s="9"/>
      <c r="M69" s="10"/>
      <c r="N69" s="9"/>
      <c r="O69" s="10"/>
      <c r="P69" s="9"/>
      <c r="Q69" s="10"/>
      <c r="R69" s="9"/>
      <c r="S69" s="10"/>
      <c r="T69" s="9"/>
      <c r="U69" s="10"/>
      <c r="V69" s="9"/>
      <c r="W69" s="9"/>
      <c r="X69" s="9"/>
      <c r="Y69" s="9"/>
      <c r="Z69" s="9"/>
      <c r="AA69" s="9"/>
      <c r="AB69" s="9"/>
      <c r="AC69" s="9"/>
      <c r="AD69" s="9"/>
    </row>
    <row r="71" ht="14.25" thickBot="1"/>
    <row r="72" spans="1:32" ht="15" thickBot="1" thickTop="1">
      <c r="A72" s="258" t="s">
        <v>42</v>
      </c>
      <c r="B72" s="259"/>
      <c r="C72" s="259"/>
      <c r="D72" s="259"/>
      <c r="E72" s="260"/>
      <c r="F72" s="173" t="s">
        <v>21</v>
      </c>
      <c r="G72" s="155"/>
      <c r="H72" s="155" t="s">
        <v>22</v>
      </c>
      <c r="I72" s="155"/>
      <c r="J72" s="155" t="s">
        <v>28</v>
      </c>
      <c r="K72" s="155"/>
      <c r="L72" s="155" t="s">
        <v>23</v>
      </c>
      <c r="M72" s="155"/>
      <c r="N72" s="155" t="s">
        <v>24</v>
      </c>
      <c r="O72" s="155"/>
      <c r="P72" s="155" t="s">
        <v>25</v>
      </c>
      <c r="Q72" s="155"/>
      <c r="R72" s="155" t="s">
        <v>26</v>
      </c>
      <c r="S72" s="155"/>
      <c r="T72" s="65" t="s">
        <v>27</v>
      </c>
      <c r="U72" s="106"/>
      <c r="V72" s="64" t="s">
        <v>68</v>
      </c>
      <c r="W72" s="67"/>
      <c r="X72" s="66" t="s">
        <v>30</v>
      </c>
      <c r="Y72" s="64"/>
      <c r="Z72" s="64"/>
      <c r="AA72" s="64"/>
      <c r="AB72" s="64"/>
      <c r="AC72" s="64"/>
      <c r="AD72" s="64"/>
      <c r="AE72" s="64"/>
      <c r="AF72" s="67"/>
    </row>
    <row r="73" spans="1:32" ht="14.25" thickTop="1">
      <c r="A73" s="160" t="s">
        <v>84</v>
      </c>
      <c r="B73" s="161"/>
      <c r="C73" s="161"/>
      <c r="D73" s="161"/>
      <c r="E73" s="161"/>
      <c r="F73" s="176"/>
      <c r="G73" s="177"/>
      <c r="H73" s="177"/>
      <c r="I73" s="177"/>
      <c r="J73" s="177"/>
      <c r="K73" s="177"/>
      <c r="L73" s="177"/>
      <c r="M73" s="177"/>
      <c r="N73" s="177"/>
      <c r="O73" s="177"/>
      <c r="P73" s="177"/>
      <c r="Q73" s="177"/>
      <c r="R73" s="177"/>
      <c r="S73" s="177"/>
      <c r="T73" s="177"/>
      <c r="U73" s="177"/>
      <c r="V73" s="177"/>
      <c r="W73" s="178"/>
      <c r="X73" s="44" t="s">
        <v>31</v>
      </c>
      <c r="Y73" s="45" t="s">
        <v>32</v>
      </c>
      <c r="Z73" s="45" t="s">
        <v>33</v>
      </c>
      <c r="AA73" s="45" t="s">
        <v>34</v>
      </c>
      <c r="AB73" s="45" t="s">
        <v>35</v>
      </c>
      <c r="AC73" s="45" t="s">
        <v>36</v>
      </c>
      <c r="AD73" s="45" t="s">
        <v>37</v>
      </c>
      <c r="AE73" s="45" t="s">
        <v>38</v>
      </c>
      <c r="AF73" s="46" t="s">
        <v>39</v>
      </c>
    </row>
    <row r="74" spans="1:32" ht="13.5">
      <c r="A74" s="184"/>
      <c r="B74" s="135"/>
      <c r="C74" s="135"/>
      <c r="D74" s="135"/>
      <c r="E74" s="136"/>
      <c r="F74" s="91"/>
      <c r="G74" s="91"/>
      <c r="H74" s="91"/>
      <c r="I74" s="91"/>
      <c r="J74" s="91"/>
      <c r="K74" s="91"/>
      <c r="L74" s="91"/>
      <c r="M74" s="91"/>
      <c r="N74" s="91"/>
      <c r="O74" s="91"/>
      <c r="P74" s="91"/>
      <c r="Q74" s="91"/>
      <c r="R74" s="91"/>
      <c r="S74" s="91"/>
      <c r="T74" s="104"/>
      <c r="U74" s="105"/>
      <c r="V74" s="91"/>
      <c r="W74" s="92"/>
      <c r="X74" s="16"/>
      <c r="Y74" s="5"/>
      <c r="Z74" s="5"/>
      <c r="AA74" s="5"/>
      <c r="AB74" s="5"/>
      <c r="AC74" s="5"/>
      <c r="AD74" s="5"/>
      <c r="AE74" s="5"/>
      <c r="AF74" s="6"/>
    </row>
    <row r="75" spans="1:32" ht="13.5">
      <c r="A75" s="184"/>
      <c r="B75" s="135"/>
      <c r="C75" s="135"/>
      <c r="D75" s="135"/>
      <c r="E75" s="136"/>
      <c r="F75" s="91"/>
      <c r="G75" s="91"/>
      <c r="H75" s="91"/>
      <c r="I75" s="91"/>
      <c r="J75" s="91"/>
      <c r="K75" s="91"/>
      <c r="L75" s="91"/>
      <c r="M75" s="91"/>
      <c r="N75" s="91"/>
      <c r="O75" s="91"/>
      <c r="P75" s="91"/>
      <c r="Q75" s="91"/>
      <c r="R75" s="91"/>
      <c r="S75" s="91"/>
      <c r="T75" s="104"/>
      <c r="U75" s="105"/>
      <c r="V75" s="91"/>
      <c r="W75" s="92"/>
      <c r="X75" s="16"/>
      <c r="Y75" s="5"/>
      <c r="Z75" s="5"/>
      <c r="AA75" s="5"/>
      <c r="AB75" s="5"/>
      <c r="AC75" s="5"/>
      <c r="AD75" s="5"/>
      <c r="AE75" s="5"/>
      <c r="AF75" s="6"/>
    </row>
    <row r="76" spans="1:32" ht="13.5">
      <c r="A76" s="160" t="s">
        <v>85</v>
      </c>
      <c r="B76" s="161"/>
      <c r="C76" s="161"/>
      <c r="D76" s="161"/>
      <c r="E76" s="161"/>
      <c r="F76" s="179"/>
      <c r="G76" s="58"/>
      <c r="H76" s="58"/>
      <c r="I76" s="58"/>
      <c r="J76" s="58"/>
      <c r="K76" s="58"/>
      <c r="L76" s="58"/>
      <c r="M76" s="58"/>
      <c r="N76" s="58"/>
      <c r="O76" s="58"/>
      <c r="P76" s="58"/>
      <c r="Q76" s="58"/>
      <c r="R76" s="58"/>
      <c r="S76" s="58"/>
      <c r="T76" s="58"/>
      <c r="U76" s="58"/>
      <c r="V76" s="58"/>
      <c r="W76" s="59"/>
      <c r="X76" s="57"/>
      <c r="Y76" s="58"/>
      <c r="Z76" s="58"/>
      <c r="AA76" s="58"/>
      <c r="AB76" s="58"/>
      <c r="AC76" s="58"/>
      <c r="AD76" s="58"/>
      <c r="AE76" s="58"/>
      <c r="AF76" s="59"/>
    </row>
    <row r="77" spans="1:32" ht="13.5">
      <c r="A77" s="184"/>
      <c r="B77" s="135"/>
      <c r="C77" s="135"/>
      <c r="D77" s="135"/>
      <c r="E77" s="136"/>
      <c r="F77" s="91"/>
      <c r="G77" s="91"/>
      <c r="H77" s="91"/>
      <c r="I77" s="91"/>
      <c r="J77" s="91"/>
      <c r="K77" s="91"/>
      <c r="L77" s="91"/>
      <c r="M77" s="91"/>
      <c r="N77" s="91"/>
      <c r="O77" s="91"/>
      <c r="P77" s="91"/>
      <c r="Q77" s="91"/>
      <c r="R77" s="91"/>
      <c r="S77" s="91"/>
      <c r="T77" s="104"/>
      <c r="U77" s="105"/>
      <c r="V77" s="91"/>
      <c r="W77" s="92"/>
      <c r="X77" s="16"/>
      <c r="Y77" s="5"/>
      <c r="Z77" s="5"/>
      <c r="AA77" s="5"/>
      <c r="AB77" s="5"/>
      <c r="AC77" s="5"/>
      <c r="AD77" s="5"/>
      <c r="AE77" s="5"/>
      <c r="AF77" s="6"/>
    </row>
    <row r="78" spans="1:32" ht="14.25" thickBot="1">
      <c r="A78" s="184"/>
      <c r="B78" s="135"/>
      <c r="C78" s="135"/>
      <c r="D78" s="135"/>
      <c r="E78" s="136"/>
      <c r="F78" s="83"/>
      <c r="G78" s="83"/>
      <c r="H78" s="83"/>
      <c r="I78" s="83"/>
      <c r="J78" s="83"/>
      <c r="K78" s="83"/>
      <c r="L78" s="83"/>
      <c r="M78" s="83"/>
      <c r="N78" s="83"/>
      <c r="O78" s="83"/>
      <c r="P78" s="83"/>
      <c r="Q78" s="83"/>
      <c r="R78" s="83"/>
      <c r="S78" s="83"/>
      <c r="T78" s="85"/>
      <c r="U78" s="86"/>
      <c r="V78" s="83"/>
      <c r="W78" s="84"/>
      <c r="X78" s="16"/>
      <c r="Y78" s="5"/>
      <c r="Z78" s="5"/>
      <c r="AA78" s="5"/>
      <c r="AB78" s="5"/>
      <c r="AC78" s="5"/>
      <c r="AD78" s="5"/>
      <c r="AE78" s="5"/>
      <c r="AF78" s="6"/>
    </row>
    <row r="79" spans="1:32" ht="14.25" thickTop="1">
      <c r="A79" s="66" t="s">
        <v>77</v>
      </c>
      <c r="B79" s="64"/>
      <c r="C79" s="64"/>
      <c r="D79" s="64"/>
      <c r="E79" s="64"/>
      <c r="F79" s="261">
        <f>F48+SUM(F56:F60)+SUM(F74:F78)</f>
        <v>4</v>
      </c>
      <c r="G79" s="261"/>
      <c r="H79" s="261">
        <f>H48+SUM(H56:H60)+SUM(H74:H78)</f>
        <v>4</v>
      </c>
      <c r="I79" s="261"/>
      <c r="J79" s="261">
        <f>J48+SUM(J56:J60)+SUM(J74:J78)</f>
        <v>9</v>
      </c>
      <c r="K79" s="261"/>
      <c r="L79" s="261">
        <f>L48+SUM(L56:L60)+SUM(L74:L78)</f>
        <v>8</v>
      </c>
      <c r="M79" s="261"/>
      <c r="N79" s="261">
        <f>N48+SUM(N56:N60)+SUM(N74:N78)</f>
        <v>12</v>
      </c>
      <c r="O79" s="261"/>
      <c r="P79" s="261">
        <f>P48+SUM(P56:P60)+SUM(P74:P78)</f>
        <v>28</v>
      </c>
      <c r="Q79" s="261"/>
      <c r="R79" s="261">
        <f>R48+SUM(R56:R60)+SUM(R74:R78)</f>
        <v>43</v>
      </c>
      <c r="S79" s="261"/>
      <c r="T79" s="117"/>
      <c r="U79" s="118"/>
      <c r="V79" s="118"/>
      <c r="W79" s="119"/>
      <c r="X79" s="43">
        <f>SUM(X56:X60)+SUM(X74:X78)</f>
        <v>1</v>
      </c>
      <c r="Y79" s="43">
        <f aca="true" t="shared" si="1" ref="Y79:AF79">SUM(Y56:Y60)+SUM(Y74:Y78)</f>
        <v>0</v>
      </c>
      <c r="Z79" s="43">
        <f t="shared" si="1"/>
        <v>1</v>
      </c>
      <c r="AA79" s="43">
        <f t="shared" si="1"/>
        <v>0</v>
      </c>
      <c r="AB79" s="43">
        <f t="shared" si="1"/>
        <v>0</v>
      </c>
      <c r="AC79" s="43">
        <f t="shared" si="1"/>
        <v>0</v>
      </c>
      <c r="AD79" s="43">
        <f t="shared" si="1"/>
        <v>0</v>
      </c>
      <c r="AE79" s="43">
        <f t="shared" si="1"/>
        <v>0</v>
      </c>
      <c r="AF79" s="43">
        <f t="shared" si="1"/>
        <v>0</v>
      </c>
    </row>
    <row r="80" spans="1:32" ht="14.25" thickBot="1">
      <c r="A80" s="262" t="s">
        <v>17</v>
      </c>
      <c r="B80" s="87"/>
      <c r="C80" s="87"/>
      <c r="D80" s="87"/>
      <c r="E80" s="87"/>
      <c r="F80" s="87" t="s">
        <v>21</v>
      </c>
      <c r="G80" s="87"/>
      <c r="H80" s="87" t="s">
        <v>22</v>
      </c>
      <c r="I80" s="87"/>
      <c r="J80" s="87" t="s">
        <v>28</v>
      </c>
      <c r="K80" s="87"/>
      <c r="L80" s="87" t="s">
        <v>23</v>
      </c>
      <c r="M80" s="87"/>
      <c r="N80" s="87" t="s">
        <v>24</v>
      </c>
      <c r="O80" s="87"/>
      <c r="P80" s="87" t="s">
        <v>25</v>
      </c>
      <c r="Q80" s="87"/>
      <c r="R80" s="87" t="s">
        <v>26</v>
      </c>
      <c r="S80" s="87"/>
      <c r="T80" s="87" t="s">
        <v>27</v>
      </c>
      <c r="U80" s="87"/>
      <c r="V80" s="87" t="s">
        <v>68</v>
      </c>
      <c r="W80" s="88"/>
      <c r="X80" s="40" t="s">
        <v>31</v>
      </c>
      <c r="Y80" s="41" t="s">
        <v>32</v>
      </c>
      <c r="Z80" s="41" t="s">
        <v>33</v>
      </c>
      <c r="AA80" s="41" t="s">
        <v>34</v>
      </c>
      <c r="AB80" s="41" t="s">
        <v>35</v>
      </c>
      <c r="AC80" s="41" t="s">
        <v>36</v>
      </c>
      <c r="AD80" s="41" t="s">
        <v>37</v>
      </c>
      <c r="AE80" s="41" t="s">
        <v>38</v>
      </c>
      <c r="AF80" s="42" t="s">
        <v>39</v>
      </c>
    </row>
    <row r="81" ht="15" thickBot="1" thickTop="1"/>
    <row r="82" spans="16:32" ht="15" thickBot="1" thickTop="1">
      <c r="P82" s="9"/>
      <c r="Q82" s="10"/>
      <c r="R82" s="9"/>
      <c r="S82" s="10"/>
      <c r="Y82" s="66" t="s">
        <v>78</v>
      </c>
      <c r="Z82" s="64"/>
      <c r="AA82" s="64" t="s">
        <v>27</v>
      </c>
      <c r="AB82" s="65"/>
      <c r="AC82" s="66" t="s">
        <v>29</v>
      </c>
      <c r="AD82" s="64"/>
      <c r="AE82" s="64" t="s">
        <v>46</v>
      </c>
      <c r="AF82" s="67"/>
    </row>
    <row r="83" spans="1:32" ht="14.25" thickTop="1">
      <c r="A83" s="263" t="s">
        <v>75</v>
      </c>
      <c r="B83" s="264"/>
      <c r="C83" s="264"/>
      <c r="D83" s="265"/>
      <c r="E83" s="169">
        <f>N79+5</f>
        <v>17</v>
      </c>
      <c r="F83" s="170"/>
      <c r="G83" s="38"/>
      <c r="H83" s="263" t="s">
        <v>76</v>
      </c>
      <c r="I83" s="264"/>
      <c r="J83" s="264"/>
      <c r="K83" s="265"/>
      <c r="L83" s="169">
        <f>N79*2</f>
        <v>24</v>
      </c>
      <c r="M83" s="170"/>
      <c r="N83" s="38"/>
      <c r="P83" s="53"/>
      <c r="Q83" s="80" t="s">
        <v>80</v>
      </c>
      <c r="R83" s="81"/>
      <c r="S83" s="82"/>
      <c r="T83" s="98">
        <f>A74</f>
        <v>0</v>
      </c>
      <c r="U83" s="99"/>
      <c r="V83" s="99"/>
      <c r="W83" s="99"/>
      <c r="X83" s="100"/>
      <c r="Y83" s="103"/>
      <c r="Z83" s="103"/>
      <c r="AA83" s="50" t="s">
        <v>79</v>
      </c>
      <c r="AB83" s="47">
        <f>T48+T74+SUM(T56:T60)</f>
        <v>0</v>
      </c>
      <c r="AC83" s="68"/>
      <c r="AD83" s="69"/>
      <c r="AE83" s="89"/>
      <c r="AF83" s="90"/>
    </row>
    <row r="84" spans="1:32" ht="14.25" thickBot="1">
      <c r="A84" s="266"/>
      <c r="B84" s="267"/>
      <c r="C84" s="267"/>
      <c r="D84" s="268"/>
      <c r="E84" s="171"/>
      <c r="F84" s="172"/>
      <c r="G84" s="39" t="s">
        <v>73</v>
      </c>
      <c r="H84" s="266"/>
      <c r="I84" s="267"/>
      <c r="J84" s="267"/>
      <c r="K84" s="268"/>
      <c r="L84" s="171"/>
      <c r="M84" s="172"/>
      <c r="N84" s="39" t="s">
        <v>73</v>
      </c>
      <c r="P84" s="53"/>
      <c r="Q84" s="269" t="s">
        <v>81</v>
      </c>
      <c r="R84" s="270"/>
      <c r="S84" s="271"/>
      <c r="T84" s="272">
        <f>A75</f>
        <v>0</v>
      </c>
      <c r="U84" s="273"/>
      <c r="V84" s="273"/>
      <c r="W84" s="273"/>
      <c r="X84" s="274"/>
      <c r="Y84" s="74"/>
      <c r="Z84" s="74"/>
      <c r="AA84" s="51" t="s">
        <v>79</v>
      </c>
      <c r="AB84" s="48">
        <f>T48+T75+SUM(T56:T60)</f>
        <v>0</v>
      </c>
      <c r="AC84" s="70"/>
      <c r="AD84" s="71"/>
      <c r="AE84" s="72"/>
      <c r="AF84" s="73"/>
    </row>
    <row r="85" spans="16:32" ht="14.25" thickTop="1">
      <c r="P85" s="53"/>
      <c r="Q85" s="80" t="s">
        <v>82</v>
      </c>
      <c r="R85" s="81"/>
      <c r="S85" s="82"/>
      <c r="T85" s="98">
        <f>A77</f>
        <v>0</v>
      </c>
      <c r="U85" s="99"/>
      <c r="V85" s="99"/>
      <c r="W85" s="99"/>
      <c r="X85" s="100"/>
      <c r="Y85" s="75"/>
      <c r="Z85" s="75"/>
      <c r="AA85" s="52" t="s">
        <v>79</v>
      </c>
      <c r="AB85" s="49">
        <f>V48+V77+SUM(V56:V60)</f>
        <v>9</v>
      </c>
      <c r="AC85" s="76"/>
      <c r="AD85" s="77"/>
      <c r="AE85" s="78"/>
      <c r="AF85" s="79"/>
    </row>
    <row r="86" spans="16:32" ht="14.25" thickBot="1">
      <c r="P86" s="53"/>
      <c r="Q86" s="269" t="s">
        <v>83</v>
      </c>
      <c r="R86" s="270"/>
      <c r="S86" s="271"/>
      <c r="T86" s="272">
        <f>A78</f>
        <v>0</v>
      </c>
      <c r="U86" s="273"/>
      <c r="V86" s="273"/>
      <c r="W86" s="273"/>
      <c r="X86" s="274"/>
      <c r="Y86" s="74"/>
      <c r="Z86" s="74"/>
      <c r="AA86" s="51" t="s">
        <v>79</v>
      </c>
      <c r="AB86" s="48">
        <f>V48+V78+SUM(V56:V60)</f>
        <v>9</v>
      </c>
      <c r="AC86" s="70"/>
      <c r="AD86" s="71"/>
      <c r="AE86" s="72"/>
      <c r="AF86" s="73"/>
    </row>
    <row r="87" ht="14.25" thickTop="1"/>
  </sheetData>
  <sheetProtection/>
  <mergeCells count="453">
    <mergeCell ref="P36:S36"/>
    <mergeCell ref="T36:V36"/>
    <mergeCell ref="K11:O11"/>
    <mergeCell ref="K12:O12"/>
    <mergeCell ref="K10:O10"/>
    <mergeCell ref="R11:T11"/>
    <mergeCell ref="P12:Q12"/>
    <mergeCell ref="R12:T12"/>
    <mergeCell ref="A11:B11"/>
    <mergeCell ref="A12:B12"/>
    <mergeCell ref="A50:E50"/>
    <mergeCell ref="A51:E51"/>
    <mergeCell ref="A53:E53"/>
    <mergeCell ref="A54:E54"/>
    <mergeCell ref="C11:J11"/>
    <mergeCell ref="C12:J12"/>
    <mergeCell ref="F54:G54"/>
    <mergeCell ref="J51:K51"/>
    <mergeCell ref="T84:X84"/>
    <mergeCell ref="P80:Q80"/>
    <mergeCell ref="F76:W76"/>
    <mergeCell ref="T79:W79"/>
    <mergeCell ref="L80:M80"/>
    <mergeCell ref="N80:O80"/>
    <mergeCell ref="R80:S80"/>
    <mergeCell ref="H79:I79"/>
    <mergeCell ref="L79:M79"/>
    <mergeCell ref="N79:O79"/>
    <mergeCell ref="T85:X85"/>
    <mergeCell ref="Q86:S86"/>
    <mergeCell ref="T86:X86"/>
    <mergeCell ref="F55:W55"/>
    <mergeCell ref="T65:X65"/>
    <mergeCell ref="T66:X66"/>
    <mergeCell ref="T67:X67"/>
    <mergeCell ref="T68:X68"/>
    <mergeCell ref="F75:G75"/>
    <mergeCell ref="H56:I56"/>
    <mergeCell ref="Q85:S85"/>
    <mergeCell ref="A83:D84"/>
    <mergeCell ref="E83:F84"/>
    <mergeCell ref="H83:K84"/>
    <mergeCell ref="L83:M84"/>
    <mergeCell ref="A77:E77"/>
    <mergeCell ref="Q84:S84"/>
    <mergeCell ref="A78:E78"/>
    <mergeCell ref="A79:E79"/>
    <mergeCell ref="F79:G79"/>
    <mergeCell ref="A76:E76"/>
    <mergeCell ref="J78:K78"/>
    <mergeCell ref="L78:M78"/>
    <mergeCell ref="J56:K56"/>
    <mergeCell ref="H54:I54"/>
    <mergeCell ref="J54:K54"/>
    <mergeCell ref="A74:E74"/>
    <mergeCell ref="A75:E75"/>
    <mergeCell ref="H78:I78"/>
    <mergeCell ref="F78:G78"/>
    <mergeCell ref="P79:Q79"/>
    <mergeCell ref="R79:S79"/>
    <mergeCell ref="A80:E80"/>
    <mergeCell ref="F80:G80"/>
    <mergeCell ref="H80:I80"/>
    <mergeCell ref="J80:K80"/>
    <mergeCell ref="J79:K79"/>
    <mergeCell ref="A56:E56"/>
    <mergeCell ref="A60:E60"/>
    <mergeCell ref="A55:E55"/>
    <mergeCell ref="T54:U54"/>
    <mergeCell ref="A72:E72"/>
    <mergeCell ref="J60:K60"/>
    <mergeCell ref="F56:G56"/>
    <mergeCell ref="F60:G60"/>
    <mergeCell ref="A57:E57"/>
    <mergeCell ref="R54:S54"/>
    <mergeCell ref="R56:S56"/>
    <mergeCell ref="Q67:S67"/>
    <mergeCell ref="P61:Q61"/>
    <mergeCell ref="F52:W52"/>
    <mergeCell ref="N56:O56"/>
    <mergeCell ref="P56:Q56"/>
    <mergeCell ref="F53:G53"/>
    <mergeCell ref="V48:W48"/>
    <mergeCell ref="T48:U48"/>
    <mergeCell ref="F49:W49"/>
    <mergeCell ref="L53:M53"/>
    <mergeCell ref="T51:U51"/>
    <mergeCell ref="V51:W51"/>
    <mergeCell ref="R53:S53"/>
    <mergeCell ref="T50:U50"/>
    <mergeCell ref="V50:W50"/>
    <mergeCell ref="L51:M51"/>
    <mergeCell ref="N51:O51"/>
    <mergeCell ref="P51:Q51"/>
    <mergeCell ref="N53:O53"/>
    <mergeCell ref="AA40:AD40"/>
    <mergeCell ref="W38:Z38"/>
    <mergeCell ref="AA39:AD39"/>
    <mergeCell ref="W39:Z39"/>
    <mergeCell ref="W40:Z40"/>
    <mergeCell ref="V56:W56"/>
    <mergeCell ref="V54:W54"/>
    <mergeCell ref="V53:W53"/>
    <mergeCell ref="AB34:AD34"/>
    <mergeCell ref="AB35:AD35"/>
    <mergeCell ref="K35:L35"/>
    <mergeCell ref="M35:AA35"/>
    <mergeCell ref="W36:AA36"/>
    <mergeCell ref="AB36:AD36"/>
    <mergeCell ref="AB27:AD27"/>
    <mergeCell ref="AB31:AD31"/>
    <mergeCell ref="K30:AA30"/>
    <mergeCell ref="AB32:AD32"/>
    <mergeCell ref="K33:AA33"/>
    <mergeCell ref="AB33:AD33"/>
    <mergeCell ref="AB23:AD23"/>
    <mergeCell ref="K24:AA24"/>
    <mergeCell ref="AB24:AD24"/>
    <mergeCell ref="AB25:AD25"/>
    <mergeCell ref="K26:AA26"/>
    <mergeCell ref="AB26:AD26"/>
    <mergeCell ref="J47:K47"/>
    <mergeCell ref="P46:Q46"/>
    <mergeCell ref="K20:AA20"/>
    <mergeCell ref="AB19:AD19"/>
    <mergeCell ref="AB20:AD20"/>
    <mergeCell ref="K21:AA21"/>
    <mergeCell ref="N47:O47"/>
    <mergeCell ref="P47:Q47"/>
    <mergeCell ref="T47:U47"/>
    <mergeCell ref="R47:S47"/>
    <mergeCell ref="L57:M57"/>
    <mergeCell ref="P48:Q48"/>
    <mergeCell ref="L50:M50"/>
    <mergeCell ref="N50:O50"/>
    <mergeCell ref="P50:Q50"/>
    <mergeCell ref="N54:O54"/>
    <mergeCell ref="N48:O48"/>
    <mergeCell ref="N57:O57"/>
    <mergeCell ref="L56:M56"/>
    <mergeCell ref="V47:W47"/>
    <mergeCell ref="F46:G46"/>
    <mergeCell ref="F45:G45"/>
    <mergeCell ref="A48:E48"/>
    <mergeCell ref="A43:E43"/>
    <mergeCell ref="R46:S46"/>
    <mergeCell ref="T46:U46"/>
    <mergeCell ref="L46:M46"/>
    <mergeCell ref="N45:O45"/>
    <mergeCell ref="L47:M47"/>
    <mergeCell ref="A29:H29"/>
    <mergeCell ref="A31:H31"/>
    <mergeCell ref="A36:D36"/>
    <mergeCell ref="N43:O43"/>
    <mergeCell ref="K29:AA29"/>
    <mergeCell ref="AB29:AD29"/>
    <mergeCell ref="AB30:AD30"/>
    <mergeCell ref="K31:AA31"/>
    <mergeCell ref="AA38:AD38"/>
    <mergeCell ref="K34:AA34"/>
    <mergeCell ref="K22:AA22"/>
    <mergeCell ref="AB22:AD22"/>
    <mergeCell ref="K19:AA19"/>
    <mergeCell ref="F3:H3"/>
    <mergeCell ref="A4:AD9"/>
    <mergeCell ref="A25:H25"/>
    <mergeCell ref="A3:E3"/>
    <mergeCell ref="U11:AD11"/>
    <mergeCell ref="U10:AD10"/>
    <mergeCell ref="P11:Q11"/>
    <mergeCell ref="O38:R38"/>
    <mergeCell ref="K40:N40"/>
    <mergeCell ref="O39:R39"/>
    <mergeCell ref="N3:O3"/>
    <mergeCell ref="J14:K14"/>
    <mergeCell ref="L14:O14"/>
    <mergeCell ref="P14:AD14"/>
    <mergeCell ref="L15:O15"/>
    <mergeCell ref="X3:Y3"/>
    <mergeCell ref="AB21:AD21"/>
    <mergeCell ref="S40:V40"/>
    <mergeCell ref="O40:R40"/>
    <mergeCell ref="K3:M3"/>
    <mergeCell ref="K23:AA23"/>
    <mergeCell ref="K27:AA27"/>
    <mergeCell ref="I2:J2"/>
    <mergeCell ref="K2:O2"/>
    <mergeCell ref="I25:J25"/>
    <mergeCell ref="U2:AD2"/>
    <mergeCell ref="E14:I14"/>
    <mergeCell ref="N42:O42"/>
    <mergeCell ref="G40:J40"/>
    <mergeCell ref="A20:H20"/>
    <mergeCell ref="A2:B2"/>
    <mergeCell ref="E2:F2"/>
    <mergeCell ref="P3:R3"/>
    <mergeCell ref="I3:J3"/>
    <mergeCell ref="A26:H26"/>
    <mergeCell ref="A21:H21"/>
    <mergeCell ref="A23:H23"/>
    <mergeCell ref="P1:T1"/>
    <mergeCell ref="P2:T2"/>
    <mergeCell ref="F1:O1"/>
    <mergeCell ref="C2:D2"/>
    <mergeCell ref="S38:V38"/>
    <mergeCell ref="G38:J38"/>
    <mergeCell ref="S3:T3"/>
    <mergeCell ref="I22:J22"/>
    <mergeCell ref="A14:D14"/>
    <mergeCell ref="K38:N38"/>
    <mergeCell ref="U1:AD1"/>
    <mergeCell ref="AC3:AD3"/>
    <mergeCell ref="U3:W3"/>
    <mergeCell ref="Z3:AB3"/>
    <mergeCell ref="A1:E1"/>
    <mergeCell ref="I24:J24"/>
    <mergeCell ref="I19:J19"/>
    <mergeCell ref="A19:H19"/>
    <mergeCell ref="U12:AD12"/>
    <mergeCell ref="G2:H2"/>
    <mergeCell ref="A22:H22"/>
    <mergeCell ref="I21:J21"/>
    <mergeCell ref="I29:J29"/>
    <mergeCell ref="A35:D35"/>
    <mergeCell ref="A32:H32"/>
    <mergeCell ref="I32:J32"/>
    <mergeCell ref="A33:H33"/>
    <mergeCell ref="I23:J23"/>
    <mergeCell ref="I27:J27"/>
    <mergeCell ref="I26:J26"/>
    <mergeCell ref="A24:H24"/>
    <mergeCell ref="F42:G42"/>
    <mergeCell ref="E36:G36"/>
    <mergeCell ref="A34:H34"/>
    <mergeCell ref="I34:J34"/>
    <mergeCell ref="E35:J35"/>
    <mergeCell ref="I31:J31"/>
    <mergeCell ref="J42:K42"/>
    <mergeCell ref="K39:N39"/>
    <mergeCell ref="A27:H27"/>
    <mergeCell ref="V46:W46"/>
    <mergeCell ref="G39:J39"/>
    <mergeCell ref="T42:U42"/>
    <mergeCell ref="I30:J30"/>
    <mergeCell ref="A42:E42"/>
    <mergeCell ref="A39:F39"/>
    <mergeCell ref="K32:AA32"/>
    <mergeCell ref="A38:F38"/>
    <mergeCell ref="S39:V39"/>
    <mergeCell ref="A40:F40"/>
    <mergeCell ref="V42:W42"/>
    <mergeCell ref="R42:S42"/>
    <mergeCell ref="P42:Q42"/>
    <mergeCell ref="J43:K43"/>
    <mergeCell ref="L45:M45"/>
    <mergeCell ref="T43:W43"/>
    <mergeCell ref="V45:W45"/>
    <mergeCell ref="P43:Q43"/>
    <mergeCell ref="R43:S43"/>
    <mergeCell ref="R45:S45"/>
    <mergeCell ref="A45:D45"/>
    <mergeCell ref="J46:K46"/>
    <mergeCell ref="F44:W44"/>
    <mergeCell ref="A58:E58"/>
    <mergeCell ref="H48:I48"/>
    <mergeCell ref="J48:K48"/>
    <mergeCell ref="P45:Q45"/>
    <mergeCell ref="T45:U45"/>
    <mergeCell ref="N46:O46"/>
    <mergeCell ref="H45:I45"/>
    <mergeCell ref="F43:G43"/>
    <mergeCell ref="L60:M60"/>
    <mergeCell ref="A46:D46"/>
    <mergeCell ref="F47:G47"/>
    <mergeCell ref="H43:I43"/>
    <mergeCell ref="A47:D47"/>
    <mergeCell ref="A59:E59"/>
    <mergeCell ref="L48:M48"/>
    <mergeCell ref="H47:I47"/>
    <mergeCell ref="A44:D44"/>
    <mergeCell ref="F57:G57"/>
    <mergeCell ref="H57:I57"/>
    <mergeCell ref="J57:K57"/>
    <mergeCell ref="H60:I60"/>
    <mergeCell ref="J62:K62"/>
    <mergeCell ref="F59:G59"/>
    <mergeCell ref="H59:I59"/>
    <mergeCell ref="F58:W58"/>
    <mergeCell ref="F62:G62"/>
    <mergeCell ref="L59:M59"/>
    <mergeCell ref="A61:E61"/>
    <mergeCell ref="F61:G61"/>
    <mergeCell ref="H61:I61"/>
    <mergeCell ref="V60:W60"/>
    <mergeCell ref="F73:W73"/>
    <mergeCell ref="T74:U74"/>
    <mergeCell ref="F74:G74"/>
    <mergeCell ref="H74:I74"/>
    <mergeCell ref="J74:K74"/>
    <mergeCell ref="L74:M74"/>
    <mergeCell ref="A73:E73"/>
    <mergeCell ref="A62:E62"/>
    <mergeCell ref="A65:D66"/>
    <mergeCell ref="E65:F66"/>
    <mergeCell ref="H65:K66"/>
    <mergeCell ref="L65:M66"/>
    <mergeCell ref="H62:I62"/>
    <mergeCell ref="F72:G72"/>
    <mergeCell ref="H72:I72"/>
    <mergeCell ref="J72:K72"/>
    <mergeCell ref="Q68:S68"/>
    <mergeCell ref="Q66:S66"/>
    <mergeCell ref="N72:O72"/>
    <mergeCell ref="H75:I75"/>
    <mergeCell ref="J75:K75"/>
    <mergeCell ref="L75:M75"/>
    <mergeCell ref="N74:O74"/>
    <mergeCell ref="L72:M72"/>
    <mergeCell ref="N75:O75"/>
    <mergeCell ref="P72:Q72"/>
    <mergeCell ref="N59:O59"/>
    <mergeCell ref="P59:Q59"/>
    <mergeCell ref="R59:S59"/>
    <mergeCell ref="T59:U59"/>
    <mergeCell ref="N60:O60"/>
    <mergeCell ref="P60:Q60"/>
    <mergeCell ref="R60:S60"/>
    <mergeCell ref="R72:S72"/>
    <mergeCell ref="P74:Q74"/>
    <mergeCell ref="R74:S74"/>
    <mergeCell ref="P77:Q77"/>
    <mergeCell ref="X48:AF48"/>
    <mergeCell ref="T57:U57"/>
    <mergeCell ref="P75:Q75"/>
    <mergeCell ref="R48:S48"/>
    <mergeCell ref="R51:S51"/>
    <mergeCell ref="T60:U60"/>
    <mergeCell ref="F77:G77"/>
    <mergeCell ref="H77:I77"/>
    <mergeCell ref="J77:K77"/>
    <mergeCell ref="L77:M77"/>
    <mergeCell ref="N77:O77"/>
    <mergeCell ref="R75:S75"/>
    <mergeCell ref="R77:S77"/>
    <mergeCell ref="N78:O78"/>
    <mergeCell ref="P78:Q78"/>
    <mergeCell ref="P15:AD15"/>
    <mergeCell ref="P17:AD17"/>
    <mergeCell ref="A30:H30"/>
    <mergeCell ref="I20:J20"/>
    <mergeCell ref="K25:AA25"/>
    <mergeCell ref="A15:D15"/>
    <mergeCell ref="E15:I15"/>
    <mergeCell ref="J15:K15"/>
    <mergeCell ref="A16:D16"/>
    <mergeCell ref="E16:I16"/>
    <mergeCell ref="J16:K16"/>
    <mergeCell ref="L16:O16"/>
    <mergeCell ref="P16:AD16"/>
    <mergeCell ref="A17:D17"/>
    <mergeCell ref="E17:I17"/>
    <mergeCell ref="J17:K17"/>
    <mergeCell ref="L17:O17"/>
    <mergeCell ref="A52:E52"/>
    <mergeCell ref="L54:M54"/>
    <mergeCell ref="A49:E49"/>
    <mergeCell ref="F50:G50"/>
    <mergeCell ref="F48:G48"/>
    <mergeCell ref="H50:I50"/>
    <mergeCell ref="H53:I53"/>
    <mergeCell ref="J53:K53"/>
    <mergeCell ref="F51:G51"/>
    <mergeCell ref="H51:I51"/>
    <mergeCell ref="J59:K59"/>
    <mergeCell ref="J50:K50"/>
    <mergeCell ref="R50:S50"/>
    <mergeCell ref="I33:J33"/>
    <mergeCell ref="J45:K45"/>
    <mergeCell ref="R57:S57"/>
    <mergeCell ref="L43:M43"/>
    <mergeCell ref="H42:I42"/>
    <mergeCell ref="L42:M42"/>
    <mergeCell ref="H46:I46"/>
    <mergeCell ref="V62:W62"/>
    <mergeCell ref="T61:W61"/>
    <mergeCell ref="P57:Q57"/>
    <mergeCell ref="P53:Q53"/>
    <mergeCell ref="T53:U53"/>
    <mergeCell ref="P54:Q54"/>
    <mergeCell ref="P62:Q62"/>
    <mergeCell ref="V59:W59"/>
    <mergeCell ref="V57:W57"/>
    <mergeCell ref="T56:U56"/>
    <mergeCell ref="L61:M61"/>
    <mergeCell ref="J61:K61"/>
    <mergeCell ref="N61:O61"/>
    <mergeCell ref="R62:S62"/>
    <mergeCell ref="Y67:Z67"/>
    <mergeCell ref="Y68:Z68"/>
    <mergeCell ref="R61:S61"/>
    <mergeCell ref="L62:M62"/>
    <mergeCell ref="N62:O62"/>
    <mergeCell ref="Q65:S65"/>
    <mergeCell ref="T83:X83"/>
    <mergeCell ref="V74:W74"/>
    <mergeCell ref="T62:U62"/>
    <mergeCell ref="Y83:Z83"/>
    <mergeCell ref="T80:U80"/>
    <mergeCell ref="T75:U75"/>
    <mergeCell ref="T72:U72"/>
    <mergeCell ref="T77:U77"/>
    <mergeCell ref="X72:AF72"/>
    <mergeCell ref="AE64:AF64"/>
    <mergeCell ref="R78:S78"/>
    <mergeCell ref="X58:AF58"/>
    <mergeCell ref="AE65:AF65"/>
    <mergeCell ref="AE66:AF66"/>
    <mergeCell ref="AE67:AF67"/>
    <mergeCell ref="AC66:AD66"/>
    <mergeCell ref="Y66:Z66"/>
    <mergeCell ref="AC67:AD67"/>
    <mergeCell ref="AC64:AD64"/>
    <mergeCell ref="Y65:Z65"/>
    <mergeCell ref="AE84:AF84"/>
    <mergeCell ref="AC83:AD83"/>
    <mergeCell ref="AE83:AF83"/>
    <mergeCell ref="X76:AF76"/>
    <mergeCell ref="Y82:Z82"/>
    <mergeCell ref="V72:W72"/>
    <mergeCell ref="Y84:Z84"/>
    <mergeCell ref="AC84:AD84"/>
    <mergeCell ref="V75:W75"/>
    <mergeCell ref="V77:W77"/>
    <mergeCell ref="Y86:Z86"/>
    <mergeCell ref="Y85:Z85"/>
    <mergeCell ref="AC85:AD85"/>
    <mergeCell ref="AE85:AF85"/>
    <mergeCell ref="Q83:S83"/>
    <mergeCell ref="V78:W78"/>
    <mergeCell ref="T78:U78"/>
    <mergeCell ref="V80:W80"/>
    <mergeCell ref="AC86:AD86"/>
    <mergeCell ref="AE86:AF86"/>
    <mergeCell ref="X52:AF52"/>
    <mergeCell ref="Y64:Z64"/>
    <mergeCell ref="AA64:AB64"/>
    <mergeCell ref="X55:AF55"/>
    <mergeCell ref="AA82:AB82"/>
    <mergeCell ref="AC82:AD82"/>
    <mergeCell ref="AE82:AF82"/>
    <mergeCell ref="AC65:AD65"/>
    <mergeCell ref="AC68:AD68"/>
    <mergeCell ref="AE68:AF68"/>
  </mergeCells>
  <printOptions/>
  <pageMargins left="0.5118110236220472" right="0.5118110236220472" top="0.7874015748031497" bottom="0.7874015748031497" header="0.5118110236220472" footer="0.5118110236220472"/>
  <pageSetup horizontalDpi="600" verticalDpi="600" orientation="portrait" paperSize="9" r:id="rId1"/>
  <headerFooter alignWithMargins="0">
    <oddHeader>&amp;L&amp;"ＭＳ Ｐゴシック,太字"&amp;14アルシャードPC管理シート</oddHeader>
  </headerFooter>
  <rowBreaks count="1" manualBreakCount="1">
    <brk id="62" max="255" man="1"/>
  </rowBreaks>
  <ignoredErrors>
    <ignoredError sqref="H43" formula="1"/>
  </ignoredErrors>
</worksheet>
</file>

<file path=xl/worksheets/sheet2.xml><?xml version="1.0" encoding="utf-8"?>
<worksheet xmlns="http://schemas.openxmlformats.org/spreadsheetml/2006/main" xmlns:r="http://schemas.openxmlformats.org/officeDocument/2006/relationships">
  <dimension ref="A1:AC62"/>
  <sheetViews>
    <sheetView zoomScalePageLayoutView="0" workbookViewId="0" topLeftCell="A7">
      <selection activeCell="B30" sqref="B30:AC30"/>
    </sheetView>
  </sheetViews>
  <sheetFormatPr defaultColWidth="9.00390625" defaultRowHeight="13.5"/>
  <cols>
    <col min="1" max="29" width="3.125" style="0" customWidth="1"/>
  </cols>
  <sheetData>
    <row r="1" spans="1:29" s="1" customFormat="1" ht="15" thickBot="1" thickTop="1">
      <c r="A1" s="291" t="s">
        <v>47</v>
      </c>
      <c r="B1" s="62" t="s">
        <v>43</v>
      </c>
      <c r="C1" s="62"/>
      <c r="D1" s="62"/>
      <c r="E1" s="62"/>
      <c r="F1" s="62"/>
      <c r="G1" s="62"/>
      <c r="H1" s="62"/>
      <c r="I1" s="62"/>
      <c r="J1" s="2" t="s">
        <v>59</v>
      </c>
      <c r="K1" s="174" t="s">
        <v>58</v>
      </c>
      <c r="L1" s="174"/>
      <c r="M1" s="61"/>
      <c r="N1" s="63" t="s">
        <v>44</v>
      </c>
      <c r="O1" s="174"/>
      <c r="P1" s="174"/>
      <c r="Q1" s="174"/>
      <c r="R1" s="61"/>
      <c r="S1" s="62" t="s">
        <v>45</v>
      </c>
      <c r="T1" s="62"/>
      <c r="U1" s="62"/>
      <c r="V1" s="62"/>
      <c r="W1" s="62"/>
      <c r="X1" s="62" t="s">
        <v>29</v>
      </c>
      <c r="Y1" s="62"/>
      <c r="Z1" s="62"/>
      <c r="AA1" s="62" t="s">
        <v>46</v>
      </c>
      <c r="AB1" s="62"/>
      <c r="AC1" s="115"/>
    </row>
    <row r="2" spans="1:29" s="1" customFormat="1" ht="15" thickBot="1" thickTop="1">
      <c r="A2" s="292"/>
      <c r="B2" s="299" t="s">
        <v>20</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300"/>
    </row>
    <row r="3" spans="1:29" s="1" customFormat="1" ht="15" thickBot="1" thickTop="1">
      <c r="A3" s="282">
        <v>1</v>
      </c>
      <c r="B3" s="283" t="s">
        <v>105</v>
      </c>
      <c r="C3" s="283"/>
      <c r="D3" s="283"/>
      <c r="E3" s="283"/>
      <c r="F3" s="283"/>
      <c r="G3" s="283"/>
      <c r="H3" s="283"/>
      <c r="I3" s="283"/>
      <c r="J3" s="28">
        <v>1</v>
      </c>
      <c r="K3" s="286" t="s">
        <v>106</v>
      </c>
      <c r="L3" s="287"/>
      <c r="M3" s="289"/>
      <c r="N3" s="286" t="s">
        <v>107</v>
      </c>
      <c r="O3" s="287"/>
      <c r="P3" s="287"/>
      <c r="Q3" s="287"/>
      <c r="R3" s="289"/>
      <c r="S3" s="286" t="s">
        <v>108</v>
      </c>
      <c r="T3" s="287"/>
      <c r="U3" s="287"/>
      <c r="V3" s="287"/>
      <c r="W3" s="289"/>
      <c r="X3" s="286" t="s">
        <v>110</v>
      </c>
      <c r="Y3" s="287"/>
      <c r="Z3" s="289"/>
      <c r="AA3" s="286" t="s">
        <v>110</v>
      </c>
      <c r="AB3" s="287"/>
      <c r="AC3" s="288"/>
    </row>
    <row r="4" spans="1:29" s="1" customFormat="1" ht="15" thickBot="1" thickTop="1">
      <c r="A4" s="282"/>
      <c r="B4" s="284" t="s">
        <v>111</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5"/>
    </row>
    <row r="5" spans="1:29" s="1" customFormat="1" ht="15" thickBot="1" thickTop="1">
      <c r="A5" s="282">
        <v>2</v>
      </c>
      <c r="B5" s="283" t="s">
        <v>112</v>
      </c>
      <c r="C5" s="283"/>
      <c r="D5" s="283"/>
      <c r="E5" s="283"/>
      <c r="F5" s="283"/>
      <c r="G5" s="283"/>
      <c r="H5" s="283"/>
      <c r="I5" s="283"/>
      <c r="J5" s="28">
        <v>1</v>
      </c>
      <c r="K5" s="286" t="s">
        <v>113</v>
      </c>
      <c r="L5" s="287"/>
      <c r="M5" s="289"/>
      <c r="N5" s="286" t="s">
        <v>114</v>
      </c>
      <c r="O5" s="287"/>
      <c r="P5" s="287"/>
      <c r="Q5" s="287"/>
      <c r="R5" s="289"/>
      <c r="S5" s="286" t="s">
        <v>115</v>
      </c>
      <c r="T5" s="287"/>
      <c r="U5" s="287"/>
      <c r="V5" s="287"/>
      <c r="W5" s="289"/>
      <c r="X5" s="286" t="s">
        <v>116</v>
      </c>
      <c r="Y5" s="287"/>
      <c r="Z5" s="289"/>
      <c r="AA5" s="286" t="s">
        <v>117</v>
      </c>
      <c r="AB5" s="287"/>
      <c r="AC5" s="288"/>
    </row>
    <row r="6" spans="1:29" s="1" customFormat="1" ht="15" thickBot="1" thickTop="1">
      <c r="A6" s="282"/>
      <c r="B6" s="284" t="s">
        <v>118</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5"/>
    </row>
    <row r="7" spans="1:29" s="1" customFormat="1" ht="15" thickBot="1" thickTop="1">
      <c r="A7" s="282">
        <v>3</v>
      </c>
      <c r="B7" s="283" t="s">
        <v>119</v>
      </c>
      <c r="C7" s="283"/>
      <c r="D7" s="283"/>
      <c r="E7" s="283"/>
      <c r="F7" s="283"/>
      <c r="G7" s="283"/>
      <c r="H7" s="283"/>
      <c r="I7" s="283"/>
      <c r="J7" s="28">
        <v>1</v>
      </c>
      <c r="K7" s="286" t="s">
        <v>113</v>
      </c>
      <c r="L7" s="287"/>
      <c r="M7" s="289"/>
      <c r="N7" s="286" t="s">
        <v>114</v>
      </c>
      <c r="O7" s="287"/>
      <c r="P7" s="287"/>
      <c r="Q7" s="287"/>
      <c r="R7" s="289"/>
      <c r="S7" s="286" t="s">
        <v>115</v>
      </c>
      <c r="T7" s="287"/>
      <c r="U7" s="287"/>
      <c r="V7" s="287"/>
      <c r="W7" s="289"/>
      <c r="X7" s="286" t="s">
        <v>120</v>
      </c>
      <c r="Y7" s="287"/>
      <c r="Z7" s="289"/>
      <c r="AA7" s="286" t="s">
        <v>122</v>
      </c>
      <c r="AB7" s="287"/>
      <c r="AC7" s="288"/>
    </row>
    <row r="8" spans="1:29" s="1" customFormat="1" ht="15" thickBot="1" thickTop="1">
      <c r="A8" s="282"/>
      <c r="B8" s="284" t="s">
        <v>123</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5"/>
    </row>
    <row r="9" spans="1:29" s="1" customFormat="1" ht="15" thickBot="1" thickTop="1">
      <c r="A9" s="282">
        <v>4</v>
      </c>
      <c r="B9" s="283" t="s">
        <v>124</v>
      </c>
      <c r="C9" s="283"/>
      <c r="D9" s="283"/>
      <c r="E9" s="283"/>
      <c r="F9" s="283"/>
      <c r="G9" s="283"/>
      <c r="H9" s="283"/>
      <c r="I9" s="283"/>
      <c r="J9" s="28">
        <v>1</v>
      </c>
      <c r="K9" s="286" t="s">
        <v>126</v>
      </c>
      <c r="L9" s="287"/>
      <c r="M9" s="289"/>
      <c r="N9" s="286" t="s">
        <v>127</v>
      </c>
      <c r="O9" s="287"/>
      <c r="P9" s="287"/>
      <c r="Q9" s="287"/>
      <c r="R9" s="289"/>
      <c r="S9" s="286" t="s">
        <v>108</v>
      </c>
      <c r="T9" s="287"/>
      <c r="U9" s="287"/>
      <c r="V9" s="287"/>
      <c r="W9" s="289"/>
      <c r="X9" s="286" t="s">
        <v>110</v>
      </c>
      <c r="Y9" s="287"/>
      <c r="Z9" s="289"/>
      <c r="AA9" s="286" t="s">
        <v>128</v>
      </c>
      <c r="AB9" s="287"/>
      <c r="AC9" s="288"/>
    </row>
    <row r="10" spans="1:29" s="1" customFormat="1" ht="15" thickBot="1" thickTop="1">
      <c r="A10" s="282"/>
      <c r="B10" s="284" t="s">
        <v>129</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5"/>
    </row>
    <row r="11" spans="1:29" s="1" customFormat="1" ht="15" thickBot="1" thickTop="1">
      <c r="A11" s="282">
        <v>5</v>
      </c>
      <c r="B11" s="283" t="s">
        <v>130</v>
      </c>
      <c r="C11" s="283"/>
      <c r="D11" s="283"/>
      <c r="E11" s="283"/>
      <c r="F11" s="283"/>
      <c r="G11" s="283"/>
      <c r="H11" s="283"/>
      <c r="I11" s="283"/>
      <c r="J11" s="28">
        <v>1</v>
      </c>
      <c r="K11" s="286" t="s">
        <v>131</v>
      </c>
      <c r="L11" s="287"/>
      <c r="M11" s="289"/>
      <c r="N11" s="286" t="s">
        <v>107</v>
      </c>
      <c r="O11" s="287"/>
      <c r="P11" s="287"/>
      <c r="Q11" s="287"/>
      <c r="R11" s="289"/>
      <c r="S11" s="286" t="s">
        <v>108</v>
      </c>
      <c r="T11" s="287"/>
      <c r="U11" s="287"/>
      <c r="V11" s="287"/>
      <c r="W11" s="289"/>
      <c r="X11" s="286" t="s">
        <v>110</v>
      </c>
      <c r="Y11" s="287"/>
      <c r="Z11" s="289"/>
      <c r="AA11" s="286" t="s">
        <v>110</v>
      </c>
      <c r="AB11" s="287"/>
      <c r="AC11" s="288"/>
    </row>
    <row r="12" spans="1:29" s="1" customFormat="1" ht="15" thickBot="1" thickTop="1">
      <c r="A12" s="282"/>
      <c r="B12" s="284" t="s">
        <v>132</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5"/>
    </row>
    <row r="13" spans="1:29" s="1" customFormat="1" ht="15" thickBot="1" thickTop="1">
      <c r="A13" s="282">
        <v>6</v>
      </c>
      <c r="B13" s="293" t="s">
        <v>133</v>
      </c>
      <c r="C13" s="294"/>
      <c r="D13" s="294"/>
      <c r="E13" s="294"/>
      <c r="F13" s="294"/>
      <c r="G13" s="294"/>
      <c r="H13" s="294"/>
      <c r="I13" s="295"/>
      <c r="J13" s="28">
        <v>1</v>
      </c>
      <c r="K13" s="286" t="s">
        <v>113</v>
      </c>
      <c r="L13" s="287"/>
      <c r="M13" s="289"/>
      <c r="N13" s="286" t="s">
        <v>114</v>
      </c>
      <c r="O13" s="287"/>
      <c r="P13" s="287"/>
      <c r="Q13" s="287"/>
      <c r="R13" s="289"/>
      <c r="S13" s="286" t="s">
        <v>108</v>
      </c>
      <c r="T13" s="287"/>
      <c r="U13" s="287"/>
      <c r="V13" s="287"/>
      <c r="W13" s="289"/>
      <c r="X13" s="286" t="s">
        <v>110</v>
      </c>
      <c r="Y13" s="287"/>
      <c r="Z13" s="289"/>
      <c r="AA13" s="286" t="s">
        <v>135</v>
      </c>
      <c r="AB13" s="287"/>
      <c r="AC13" s="288"/>
    </row>
    <row r="14" spans="1:29" s="1" customFormat="1" ht="15" thickBot="1" thickTop="1">
      <c r="A14" s="282"/>
      <c r="B14" s="296" t="s">
        <v>136</v>
      </c>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8"/>
    </row>
    <row r="15" spans="1:29" s="1" customFormat="1" ht="15" thickBot="1" thickTop="1">
      <c r="A15" s="282">
        <v>7</v>
      </c>
      <c r="B15" s="293" t="s">
        <v>137</v>
      </c>
      <c r="C15" s="294"/>
      <c r="D15" s="294"/>
      <c r="E15" s="294"/>
      <c r="F15" s="294"/>
      <c r="G15" s="294"/>
      <c r="H15" s="294"/>
      <c r="I15" s="295"/>
      <c r="J15" s="28">
        <v>1</v>
      </c>
      <c r="K15" s="286" t="s">
        <v>113</v>
      </c>
      <c r="L15" s="287"/>
      <c r="M15" s="289"/>
      <c r="N15" s="286" t="s">
        <v>107</v>
      </c>
      <c r="O15" s="287"/>
      <c r="P15" s="287"/>
      <c r="Q15" s="287"/>
      <c r="R15" s="289"/>
      <c r="S15" s="286" t="s">
        <v>108</v>
      </c>
      <c r="T15" s="287"/>
      <c r="U15" s="287"/>
      <c r="V15" s="287"/>
      <c r="W15" s="289"/>
      <c r="X15" s="286" t="s">
        <v>110</v>
      </c>
      <c r="Y15" s="287"/>
      <c r="Z15" s="289"/>
      <c r="AA15" s="286" t="s">
        <v>110</v>
      </c>
      <c r="AB15" s="287"/>
      <c r="AC15" s="288"/>
    </row>
    <row r="16" spans="1:29" s="1" customFormat="1" ht="15" thickBot="1" thickTop="1">
      <c r="A16" s="282"/>
      <c r="B16" s="296" t="s">
        <v>138</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8"/>
    </row>
    <row r="17" spans="1:29" s="1" customFormat="1" ht="15" thickBot="1" thickTop="1">
      <c r="A17" s="282">
        <v>8</v>
      </c>
      <c r="B17" s="283" t="s">
        <v>141</v>
      </c>
      <c r="C17" s="283"/>
      <c r="D17" s="283"/>
      <c r="E17" s="283"/>
      <c r="F17" s="283"/>
      <c r="G17" s="283"/>
      <c r="H17" s="283"/>
      <c r="I17" s="283"/>
      <c r="J17" s="28">
        <v>1</v>
      </c>
      <c r="K17" s="286" t="s">
        <v>106</v>
      </c>
      <c r="L17" s="287"/>
      <c r="M17" s="289"/>
      <c r="N17" s="286" t="s">
        <v>107</v>
      </c>
      <c r="O17" s="287"/>
      <c r="P17" s="287"/>
      <c r="Q17" s="287"/>
      <c r="R17" s="289"/>
      <c r="S17" s="286" t="s">
        <v>108</v>
      </c>
      <c r="T17" s="287"/>
      <c r="U17" s="287"/>
      <c r="V17" s="287"/>
      <c r="W17" s="289"/>
      <c r="X17" s="286" t="s">
        <v>109</v>
      </c>
      <c r="Y17" s="287"/>
      <c r="Z17" s="289"/>
      <c r="AA17" s="286" t="s">
        <v>109</v>
      </c>
      <c r="AB17" s="287"/>
      <c r="AC17" s="288"/>
    </row>
    <row r="18" spans="1:29" s="1" customFormat="1" ht="15" thickBot="1" thickTop="1">
      <c r="A18" s="282"/>
      <c r="B18" s="284" t="s">
        <v>142</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row>
    <row r="19" spans="1:29" s="1" customFormat="1" ht="15" thickBot="1" thickTop="1">
      <c r="A19" s="282">
        <v>9</v>
      </c>
      <c r="B19" s="283" t="s">
        <v>143</v>
      </c>
      <c r="C19" s="283"/>
      <c r="D19" s="283"/>
      <c r="E19" s="283"/>
      <c r="F19" s="283"/>
      <c r="G19" s="283"/>
      <c r="H19" s="283"/>
      <c r="I19" s="283"/>
      <c r="J19" s="28">
        <v>1</v>
      </c>
      <c r="K19" s="286" t="s">
        <v>125</v>
      </c>
      <c r="L19" s="287"/>
      <c r="M19" s="289"/>
      <c r="N19" s="286" t="s">
        <v>144</v>
      </c>
      <c r="O19" s="287"/>
      <c r="P19" s="287"/>
      <c r="Q19" s="287"/>
      <c r="R19" s="289"/>
      <c r="S19" s="286" t="s">
        <v>108</v>
      </c>
      <c r="T19" s="287"/>
      <c r="U19" s="287"/>
      <c r="V19" s="287"/>
      <c r="W19" s="289"/>
      <c r="X19" s="286" t="s">
        <v>109</v>
      </c>
      <c r="Y19" s="287"/>
      <c r="Z19" s="289"/>
      <c r="AA19" s="286" t="s">
        <v>134</v>
      </c>
      <c r="AB19" s="287"/>
      <c r="AC19" s="288"/>
    </row>
    <row r="20" spans="1:29" s="1" customFormat="1" ht="15" thickBot="1" thickTop="1">
      <c r="A20" s="282"/>
      <c r="B20" s="284" t="s">
        <v>145</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5"/>
    </row>
    <row r="21" spans="1:29" s="1" customFormat="1" ht="15" thickBot="1" thickTop="1">
      <c r="A21" s="282">
        <v>10</v>
      </c>
      <c r="B21" s="283" t="s">
        <v>146</v>
      </c>
      <c r="C21" s="283"/>
      <c r="D21" s="283"/>
      <c r="E21" s="283"/>
      <c r="F21" s="283"/>
      <c r="G21" s="283"/>
      <c r="H21" s="283"/>
      <c r="I21" s="283"/>
      <c r="J21" s="28">
        <v>1</v>
      </c>
      <c r="K21" s="286" t="s">
        <v>125</v>
      </c>
      <c r="L21" s="287"/>
      <c r="M21" s="289"/>
      <c r="N21" s="286" t="s">
        <v>177</v>
      </c>
      <c r="O21" s="287"/>
      <c r="P21" s="287"/>
      <c r="Q21" s="287"/>
      <c r="R21" s="289"/>
      <c r="S21" s="286" t="s">
        <v>147</v>
      </c>
      <c r="T21" s="287"/>
      <c r="U21" s="287"/>
      <c r="V21" s="287"/>
      <c r="W21" s="289"/>
      <c r="X21" s="286" t="s">
        <v>139</v>
      </c>
      <c r="Y21" s="287"/>
      <c r="Z21" s="289"/>
      <c r="AA21" s="286" t="s">
        <v>121</v>
      </c>
      <c r="AB21" s="287"/>
      <c r="AC21" s="288"/>
    </row>
    <row r="22" spans="1:29" s="1" customFormat="1" ht="15" thickBot="1" thickTop="1">
      <c r="A22" s="282"/>
      <c r="B22" s="284" t="s">
        <v>148</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5"/>
    </row>
    <row r="23" spans="1:29" s="1" customFormat="1" ht="15" thickBot="1" thickTop="1">
      <c r="A23" s="282">
        <v>11</v>
      </c>
      <c r="B23" s="283" t="s">
        <v>171</v>
      </c>
      <c r="C23" s="283"/>
      <c r="D23" s="283"/>
      <c r="E23" s="283"/>
      <c r="F23" s="283"/>
      <c r="G23" s="283"/>
      <c r="H23" s="283"/>
      <c r="I23" s="283"/>
      <c r="J23" s="28">
        <v>1</v>
      </c>
      <c r="K23" s="286" t="s">
        <v>113</v>
      </c>
      <c r="L23" s="287"/>
      <c r="M23" s="289"/>
      <c r="N23" s="286" t="s">
        <v>114</v>
      </c>
      <c r="O23" s="287"/>
      <c r="P23" s="287"/>
      <c r="Q23" s="287"/>
      <c r="R23" s="289"/>
      <c r="S23" s="286" t="s">
        <v>115</v>
      </c>
      <c r="T23" s="287"/>
      <c r="U23" s="287"/>
      <c r="V23" s="287"/>
      <c r="W23" s="289"/>
      <c r="X23" s="286" t="s">
        <v>172</v>
      </c>
      <c r="Y23" s="287"/>
      <c r="Z23" s="289"/>
      <c r="AA23" s="286" t="s">
        <v>173</v>
      </c>
      <c r="AB23" s="287"/>
      <c r="AC23" s="288"/>
    </row>
    <row r="24" spans="1:29" s="1" customFormat="1" ht="15" thickBot="1" thickTop="1">
      <c r="A24" s="282"/>
      <c r="B24" s="284" t="s">
        <v>174</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5"/>
    </row>
    <row r="25" spans="1:29" s="1" customFormat="1" ht="15" thickBot="1" thickTop="1">
      <c r="A25" s="282">
        <v>12</v>
      </c>
      <c r="B25" s="283" t="s">
        <v>149</v>
      </c>
      <c r="C25" s="283"/>
      <c r="D25" s="283"/>
      <c r="E25" s="283"/>
      <c r="F25" s="283"/>
      <c r="G25" s="283"/>
      <c r="H25" s="283"/>
      <c r="I25" s="283"/>
      <c r="J25" s="28">
        <v>1</v>
      </c>
      <c r="K25" s="286" t="s">
        <v>126</v>
      </c>
      <c r="L25" s="287"/>
      <c r="M25" s="289"/>
      <c r="N25" s="286" t="s">
        <v>107</v>
      </c>
      <c r="O25" s="287"/>
      <c r="P25" s="287"/>
      <c r="Q25" s="287"/>
      <c r="R25" s="289"/>
      <c r="S25" s="286" t="s">
        <v>108</v>
      </c>
      <c r="T25" s="287"/>
      <c r="U25" s="287"/>
      <c r="V25" s="287"/>
      <c r="W25" s="289"/>
      <c r="X25" s="286" t="s">
        <v>110</v>
      </c>
      <c r="Y25" s="287"/>
      <c r="Z25" s="289"/>
      <c r="AA25" s="286" t="s">
        <v>110</v>
      </c>
      <c r="AB25" s="287"/>
      <c r="AC25" s="288"/>
    </row>
    <row r="26" spans="1:29" s="1" customFormat="1" ht="15" thickBot="1" thickTop="1">
      <c r="A26" s="282"/>
      <c r="B26" s="284" t="s">
        <v>140</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5"/>
    </row>
    <row r="27" spans="1:29" s="1" customFormat="1" ht="15" thickBot="1" thickTop="1">
      <c r="A27" s="282">
        <v>13</v>
      </c>
      <c r="B27" s="283" t="s">
        <v>170</v>
      </c>
      <c r="C27" s="283"/>
      <c r="D27" s="283"/>
      <c r="E27" s="283"/>
      <c r="F27" s="283"/>
      <c r="G27" s="283"/>
      <c r="H27" s="283"/>
      <c r="I27" s="283"/>
      <c r="J27" s="28">
        <v>1</v>
      </c>
      <c r="K27" s="286" t="s">
        <v>131</v>
      </c>
      <c r="L27" s="287"/>
      <c r="M27" s="289"/>
      <c r="N27" s="286" t="s">
        <v>107</v>
      </c>
      <c r="O27" s="287"/>
      <c r="P27" s="287"/>
      <c r="Q27" s="287"/>
      <c r="R27" s="289"/>
      <c r="S27" s="286" t="s">
        <v>108</v>
      </c>
      <c r="T27" s="287"/>
      <c r="U27" s="287"/>
      <c r="V27" s="287"/>
      <c r="W27" s="289"/>
      <c r="X27" s="286" t="s">
        <v>110</v>
      </c>
      <c r="Y27" s="287"/>
      <c r="Z27" s="289"/>
      <c r="AA27" s="286" t="s">
        <v>110</v>
      </c>
      <c r="AB27" s="287"/>
      <c r="AC27" s="288"/>
    </row>
    <row r="28" spans="1:29" s="1" customFormat="1" ht="15" thickBot="1" thickTop="1">
      <c r="A28" s="282"/>
      <c r="B28" s="284" t="s">
        <v>175</v>
      </c>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5"/>
    </row>
    <row r="29" spans="1:29" s="1" customFormat="1" ht="15" thickBot="1" thickTop="1">
      <c r="A29" s="282">
        <v>14</v>
      </c>
      <c r="B29" s="283" t="s">
        <v>178</v>
      </c>
      <c r="C29" s="283"/>
      <c r="D29" s="283"/>
      <c r="E29" s="283"/>
      <c r="F29" s="283"/>
      <c r="G29" s="283"/>
      <c r="H29" s="283"/>
      <c r="I29" s="283"/>
      <c r="J29" s="28">
        <v>2</v>
      </c>
      <c r="K29" s="286" t="s">
        <v>179</v>
      </c>
      <c r="L29" s="287"/>
      <c r="M29" s="289"/>
      <c r="N29" s="286" t="s">
        <v>127</v>
      </c>
      <c r="O29" s="287"/>
      <c r="P29" s="287"/>
      <c r="Q29" s="287"/>
      <c r="R29" s="289"/>
      <c r="S29" s="286" t="s">
        <v>108</v>
      </c>
      <c r="T29" s="287"/>
      <c r="U29" s="287"/>
      <c r="V29" s="287"/>
      <c r="W29" s="289"/>
      <c r="X29" s="286" t="s">
        <v>109</v>
      </c>
      <c r="Y29" s="287"/>
      <c r="Z29" s="289"/>
      <c r="AA29" s="286" t="s">
        <v>180</v>
      </c>
      <c r="AB29" s="287"/>
      <c r="AC29" s="288"/>
    </row>
    <row r="30" spans="1:29" s="1" customFormat="1" ht="15" thickBot="1" thickTop="1">
      <c r="A30" s="282"/>
      <c r="B30" s="284" t="s">
        <v>181</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5"/>
    </row>
    <row r="31" spans="1:29" s="1" customFormat="1" ht="15" thickBot="1" thickTop="1">
      <c r="A31" s="282">
        <v>15</v>
      </c>
      <c r="B31" s="283"/>
      <c r="C31" s="283"/>
      <c r="D31" s="283"/>
      <c r="E31" s="283"/>
      <c r="F31" s="283"/>
      <c r="G31" s="283"/>
      <c r="H31" s="283"/>
      <c r="I31" s="283"/>
      <c r="J31" s="28"/>
      <c r="K31" s="286"/>
      <c r="L31" s="287"/>
      <c r="M31" s="289"/>
      <c r="N31" s="286"/>
      <c r="O31" s="287"/>
      <c r="P31" s="287"/>
      <c r="Q31" s="287"/>
      <c r="R31" s="289"/>
      <c r="S31" s="286"/>
      <c r="T31" s="287"/>
      <c r="U31" s="287"/>
      <c r="V31" s="287"/>
      <c r="W31" s="289"/>
      <c r="X31" s="286"/>
      <c r="Y31" s="287"/>
      <c r="Z31" s="289"/>
      <c r="AA31" s="286"/>
      <c r="AB31" s="287"/>
      <c r="AC31" s="288"/>
    </row>
    <row r="32" spans="1:29" s="1" customFormat="1" ht="15" thickBot="1" thickTop="1">
      <c r="A32" s="282"/>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5"/>
    </row>
    <row r="33" spans="1:29" s="1" customFormat="1" ht="15" thickBot="1" thickTop="1">
      <c r="A33" s="282">
        <v>16</v>
      </c>
      <c r="B33" s="283"/>
      <c r="C33" s="283"/>
      <c r="D33" s="283"/>
      <c r="E33" s="283"/>
      <c r="F33" s="283"/>
      <c r="G33" s="283"/>
      <c r="H33" s="283"/>
      <c r="I33" s="283"/>
      <c r="J33" s="28"/>
      <c r="K33" s="286"/>
      <c r="L33" s="287"/>
      <c r="M33" s="289"/>
      <c r="N33" s="286"/>
      <c r="O33" s="287"/>
      <c r="P33" s="287"/>
      <c r="Q33" s="287"/>
      <c r="R33" s="289"/>
      <c r="S33" s="286"/>
      <c r="T33" s="287"/>
      <c r="U33" s="287"/>
      <c r="V33" s="287"/>
      <c r="W33" s="289"/>
      <c r="X33" s="286"/>
      <c r="Y33" s="287"/>
      <c r="Z33" s="289"/>
      <c r="AA33" s="286"/>
      <c r="AB33" s="287"/>
      <c r="AC33" s="288"/>
    </row>
    <row r="34" spans="1:29" s="1" customFormat="1" ht="15" thickBot="1" thickTop="1">
      <c r="A34" s="282"/>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5"/>
    </row>
    <row r="35" spans="1:29" s="1" customFormat="1" ht="15" thickBot="1" thickTop="1">
      <c r="A35" s="282">
        <v>17</v>
      </c>
      <c r="B35" s="283"/>
      <c r="C35" s="283"/>
      <c r="D35" s="283"/>
      <c r="E35" s="283"/>
      <c r="F35" s="283"/>
      <c r="G35" s="283"/>
      <c r="H35" s="283"/>
      <c r="I35" s="283"/>
      <c r="J35" s="28"/>
      <c r="K35" s="286"/>
      <c r="L35" s="287"/>
      <c r="M35" s="289"/>
      <c r="N35" s="286"/>
      <c r="O35" s="287"/>
      <c r="P35" s="287"/>
      <c r="Q35" s="287"/>
      <c r="R35" s="289"/>
      <c r="S35" s="286"/>
      <c r="T35" s="287"/>
      <c r="U35" s="287"/>
      <c r="V35" s="287"/>
      <c r="W35" s="289"/>
      <c r="X35" s="286"/>
      <c r="Y35" s="287"/>
      <c r="Z35" s="289"/>
      <c r="AA35" s="286"/>
      <c r="AB35" s="287"/>
      <c r="AC35" s="288"/>
    </row>
    <row r="36" spans="1:29" s="1" customFormat="1" ht="15" thickBot="1" thickTop="1">
      <c r="A36" s="282"/>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5"/>
    </row>
    <row r="37" spans="1:29" s="1" customFormat="1" ht="15" thickBot="1" thickTop="1">
      <c r="A37" s="282">
        <v>18</v>
      </c>
      <c r="B37" s="283"/>
      <c r="C37" s="283"/>
      <c r="D37" s="283"/>
      <c r="E37" s="283"/>
      <c r="F37" s="283"/>
      <c r="G37" s="283"/>
      <c r="H37" s="283"/>
      <c r="I37" s="283"/>
      <c r="J37" s="28"/>
      <c r="K37" s="286"/>
      <c r="L37" s="287"/>
      <c r="M37" s="289"/>
      <c r="N37" s="286"/>
      <c r="O37" s="287"/>
      <c r="P37" s="287"/>
      <c r="Q37" s="287"/>
      <c r="R37" s="289"/>
      <c r="S37" s="286"/>
      <c r="T37" s="287"/>
      <c r="U37" s="287"/>
      <c r="V37" s="287"/>
      <c r="W37" s="289"/>
      <c r="X37" s="286"/>
      <c r="Y37" s="287"/>
      <c r="Z37" s="289"/>
      <c r="AA37" s="286"/>
      <c r="AB37" s="287"/>
      <c r="AC37" s="288"/>
    </row>
    <row r="38" spans="1:29" s="1" customFormat="1" ht="15" thickBot="1" thickTop="1">
      <c r="A38" s="282"/>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5"/>
    </row>
    <row r="39" spans="1:29" s="1" customFormat="1" ht="15" thickBot="1" thickTop="1">
      <c r="A39" s="282">
        <v>19</v>
      </c>
      <c r="B39" s="283"/>
      <c r="C39" s="283"/>
      <c r="D39" s="283"/>
      <c r="E39" s="283"/>
      <c r="F39" s="283"/>
      <c r="G39" s="283"/>
      <c r="H39" s="283"/>
      <c r="I39" s="283"/>
      <c r="J39" s="28"/>
      <c r="K39" s="286"/>
      <c r="L39" s="287"/>
      <c r="M39" s="289"/>
      <c r="N39" s="286"/>
      <c r="O39" s="287"/>
      <c r="P39" s="287"/>
      <c r="Q39" s="287"/>
      <c r="R39" s="289"/>
      <c r="S39" s="286"/>
      <c r="T39" s="287"/>
      <c r="U39" s="287"/>
      <c r="V39" s="287"/>
      <c r="W39" s="289"/>
      <c r="X39" s="286"/>
      <c r="Y39" s="287"/>
      <c r="Z39" s="289"/>
      <c r="AA39" s="286"/>
      <c r="AB39" s="287"/>
      <c r="AC39" s="288"/>
    </row>
    <row r="40" spans="1:29" s="1" customFormat="1" ht="15" thickBot="1" thickTop="1">
      <c r="A40" s="282"/>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row>
    <row r="41" spans="1:29" s="1" customFormat="1" ht="15" thickBot="1" thickTop="1">
      <c r="A41" s="282">
        <v>20</v>
      </c>
      <c r="B41" s="283"/>
      <c r="C41" s="283"/>
      <c r="D41" s="283"/>
      <c r="E41" s="283"/>
      <c r="F41" s="283"/>
      <c r="G41" s="283"/>
      <c r="H41" s="283"/>
      <c r="I41" s="283"/>
      <c r="J41" s="28"/>
      <c r="K41" s="286"/>
      <c r="L41" s="287"/>
      <c r="M41" s="289"/>
      <c r="N41" s="286"/>
      <c r="O41" s="287"/>
      <c r="P41" s="287"/>
      <c r="Q41" s="287"/>
      <c r="R41" s="289"/>
      <c r="S41" s="286"/>
      <c r="T41" s="287"/>
      <c r="U41" s="287"/>
      <c r="V41" s="287"/>
      <c r="W41" s="289"/>
      <c r="X41" s="286"/>
      <c r="Y41" s="287"/>
      <c r="Z41" s="289"/>
      <c r="AA41" s="286"/>
      <c r="AB41" s="287"/>
      <c r="AC41" s="288"/>
    </row>
    <row r="42" spans="1:29" s="1" customFormat="1" ht="15" thickBot="1" thickTop="1">
      <c r="A42" s="282"/>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5"/>
    </row>
    <row r="43" spans="1:29" s="1" customFormat="1" ht="15" thickBot="1" thickTop="1">
      <c r="A43" s="282">
        <v>21</v>
      </c>
      <c r="B43" s="283"/>
      <c r="C43" s="283"/>
      <c r="D43" s="283"/>
      <c r="E43" s="283"/>
      <c r="F43" s="283"/>
      <c r="G43" s="283"/>
      <c r="H43" s="283"/>
      <c r="I43" s="283"/>
      <c r="J43" s="28"/>
      <c r="K43" s="286"/>
      <c r="L43" s="287"/>
      <c r="M43" s="289"/>
      <c r="N43" s="286"/>
      <c r="O43" s="287"/>
      <c r="P43" s="287"/>
      <c r="Q43" s="287"/>
      <c r="R43" s="289"/>
      <c r="S43" s="286"/>
      <c r="T43" s="287"/>
      <c r="U43" s="287"/>
      <c r="V43" s="287"/>
      <c r="W43" s="289"/>
      <c r="X43" s="286"/>
      <c r="Y43" s="287"/>
      <c r="Z43" s="289"/>
      <c r="AA43" s="286"/>
      <c r="AB43" s="287"/>
      <c r="AC43" s="288"/>
    </row>
    <row r="44" spans="1:29" s="1" customFormat="1" ht="15" thickBot="1" thickTop="1">
      <c r="A44" s="282"/>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5"/>
    </row>
    <row r="45" spans="1:29" s="1" customFormat="1" ht="15" thickBot="1" thickTop="1">
      <c r="A45" s="282">
        <v>22</v>
      </c>
      <c r="B45" s="283"/>
      <c r="C45" s="283"/>
      <c r="D45" s="283"/>
      <c r="E45" s="283"/>
      <c r="F45" s="283"/>
      <c r="G45" s="283"/>
      <c r="H45" s="283"/>
      <c r="I45" s="283"/>
      <c r="J45" s="28"/>
      <c r="K45" s="286"/>
      <c r="L45" s="287"/>
      <c r="M45" s="289"/>
      <c r="N45" s="286"/>
      <c r="O45" s="287"/>
      <c r="P45" s="287"/>
      <c r="Q45" s="287"/>
      <c r="R45" s="289"/>
      <c r="S45" s="286"/>
      <c r="T45" s="287"/>
      <c r="U45" s="287"/>
      <c r="V45" s="287"/>
      <c r="W45" s="289"/>
      <c r="X45" s="286"/>
      <c r="Y45" s="287"/>
      <c r="Z45" s="289"/>
      <c r="AA45" s="286"/>
      <c r="AB45" s="287"/>
      <c r="AC45" s="288"/>
    </row>
    <row r="46" spans="1:29" s="1" customFormat="1" ht="15" thickBot="1" thickTop="1">
      <c r="A46" s="282"/>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5"/>
    </row>
    <row r="47" spans="1:29" s="1" customFormat="1" ht="15" thickBot="1" thickTop="1">
      <c r="A47" s="282">
        <v>23</v>
      </c>
      <c r="B47" s="283"/>
      <c r="C47" s="283"/>
      <c r="D47" s="283"/>
      <c r="E47" s="283"/>
      <c r="F47" s="283"/>
      <c r="G47" s="283"/>
      <c r="H47" s="283"/>
      <c r="I47" s="283"/>
      <c r="J47" s="28"/>
      <c r="K47" s="286"/>
      <c r="L47" s="287"/>
      <c r="M47" s="289"/>
      <c r="N47" s="286"/>
      <c r="O47" s="287"/>
      <c r="P47" s="287"/>
      <c r="Q47" s="287"/>
      <c r="R47" s="289"/>
      <c r="S47" s="286"/>
      <c r="T47" s="287"/>
      <c r="U47" s="287"/>
      <c r="V47" s="287"/>
      <c r="W47" s="289"/>
      <c r="X47" s="286"/>
      <c r="Y47" s="287"/>
      <c r="Z47" s="289"/>
      <c r="AA47" s="286"/>
      <c r="AB47" s="287"/>
      <c r="AC47" s="288"/>
    </row>
    <row r="48" spans="1:29" s="1" customFormat="1" ht="15" thickBot="1" thickTop="1">
      <c r="A48" s="282"/>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5"/>
    </row>
    <row r="49" spans="1:29" s="1" customFormat="1" ht="15" thickBot="1" thickTop="1">
      <c r="A49" s="282">
        <v>24</v>
      </c>
      <c r="B49" s="283"/>
      <c r="C49" s="283"/>
      <c r="D49" s="283"/>
      <c r="E49" s="283"/>
      <c r="F49" s="283"/>
      <c r="G49" s="283"/>
      <c r="H49" s="283"/>
      <c r="I49" s="283"/>
      <c r="J49" s="28"/>
      <c r="K49" s="286"/>
      <c r="L49" s="287"/>
      <c r="M49" s="289"/>
      <c r="N49" s="286"/>
      <c r="O49" s="287"/>
      <c r="P49" s="287"/>
      <c r="Q49" s="287"/>
      <c r="R49" s="289"/>
      <c r="S49" s="286"/>
      <c r="T49" s="287"/>
      <c r="U49" s="287"/>
      <c r="V49" s="287"/>
      <c r="W49" s="289"/>
      <c r="X49" s="286"/>
      <c r="Y49" s="287"/>
      <c r="Z49" s="289"/>
      <c r="AA49" s="286"/>
      <c r="AB49" s="287"/>
      <c r="AC49" s="288"/>
    </row>
    <row r="50" spans="1:29" s="1" customFormat="1" ht="15" thickBot="1" thickTop="1">
      <c r="A50" s="282"/>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5"/>
    </row>
    <row r="51" spans="1:29" s="1" customFormat="1" ht="15" thickBot="1" thickTop="1">
      <c r="A51" s="282">
        <v>25</v>
      </c>
      <c r="B51" s="283"/>
      <c r="C51" s="283"/>
      <c r="D51" s="283"/>
      <c r="E51" s="283"/>
      <c r="F51" s="283"/>
      <c r="G51" s="283"/>
      <c r="H51" s="283"/>
      <c r="I51" s="283"/>
      <c r="J51" s="28"/>
      <c r="K51" s="286"/>
      <c r="L51" s="287"/>
      <c r="M51" s="289"/>
      <c r="N51" s="286"/>
      <c r="O51" s="287"/>
      <c r="P51" s="287"/>
      <c r="Q51" s="287"/>
      <c r="R51" s="289"/>
      <c r="S51" s="286"/>
      <c r="T51" s="287"/>
      <c r="U51" s="287"/>
      <c r="V51" s="287"/>
      <c r="W51" s="289"/>
      <c r="X51" s="286"/>
      <c r="Y51" s="287"/>
      <c r="Z51" s="289"/>
      <c r="AA51" s="286"/>
      <c r="AB51" s="287"/>
      <c r="AC51" s="288"/>
    </row>
    <row r="52" spans="1:29" s="1" customFormat="1" ht="15" thickBot="1" thickTop="1">
      <c r="A52" s="290"/>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5"/>
    </row>
    <row r="53" spans="1:29" s="1" customFormat="1" ht="15" thickBot="1" thickTop="1">
      <c r="A53" s="282">
        <v>26</v>
      </c>
      <c r="B53" s="283"/>
      <c r="C53" s="283"/>
      <c r="D53" s="283"/>
      <c r="E53" s="283"/>
      <c r="F53" s="283"/>
      <c r="G53" s="283"/>
      <c r="H53" s="283"/>
      <c r="I53" s="283"/>
      <c r="J53" s="28"/>
      <c r="K53" s="286"/>
      <c r="L53" s="287"/>
      <c r="M53" s="289"/>
      <c r="N53" s="286"/>
      <c r="O53" s="287"/>
      <c r="P53" s="287"/>
      <c r="Q53" s="287"/>
      <c r="R53" s="289"/>
      <c r="S53" s="286"/>
      <c r="T53" s="287"/>
      <c r="U53" s="287"/>
      <c r="V53" s="287"/>
      <c r="W53" s="289"/>
      <c r="X53" s="286"/>
      <c r="Y53" s="287"/>
      <c r="Z53" s="289"/>
      <c r="AA53" s="286"/>
      <c r="AB53" s="287"/>
      <c r="AC53" s="288"/>
    </row>
    <row r="54" spans="1:29" s="1" customFormat="1" ht="15" thickBot="1" thickTop="1">
      <c r="A54" s="282"/>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5"/>
    </row>
    <row r="55" spans="1:29" s="1" customFormat="1" ht="15" thickBot="1" thickTop="1">
      <c r="A55" s="282">
        <v>27</v>
      </c>
      <c r="B55" s="283"/>
      <c r="C55" s="283"/>
      <c r="D55" s="283"/>
      <c r="E55" s="283"/>
      <c r="F55" s="283"/>
      <c r="G55" s="283"/>
      <c r="H55" s="283"/>
      <c r="I55" s="283"/>
      <c r="J55" s="28"/>
      <c r="K55" s="286"/>
      <c r="L55" s="287"/>
      <c r="M55" s="289"/>
      <c r="N55" s="286"/>
      <c r="O55" s="287"/>
      <c r="P55" s="287"/>
      <c r="Q55" s="287"/>
      <c r="R55" s="289"/>
      <c r="S55" s="286"/>
      <c r="T55" s="287"/>
      <c r="U55" s="287"/>
      <c r="V55" s="287"/>
      <c r="W55" s="289"/>
      <c r="X55" s="286"/>
      <c r="Y55" s="287"/>
      <c r="Z55" s="289"/>
      <c r="AA55" s="286"/>
      <c r="AB55" s="287"/>
      <c r="AC55" s="288"/>
    </row>
    <row r="56" spans="1:29" s="1" customFormat="1" ht="15" thickBot="1" thickTop="1">
      <c r="A56" s="290"/>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5"/>
    </row>
    <row r="57" spans="1:29" s="1" customFormat="1" ht="15" thickBot="1" thickTop="1">
      <c r="A57" s="282">
        <v>28</v>
      </c>
      <c r="B57" s="283"/>
      <c r="C57" s="283"/>
      <c r="D57" s="283"/>
      <c r="E57" s="283"/>
      <c r="F57" s="283"/>
      <c r="G57" s="283"/>
      <c r="H57" s="283"/>
      <c r="I57" s="283"/>
      <c r="J57" s="28"/>
      <c r="K57" s="286"/>
      <c r="L57" s="287"/>
      <c r="M57" s="289"/>
      <c r="N57" s="286"/>
      <c r="O57" s="287"/>
      <c r="P57" s="287"/>
      <c r="Q57" s="287"/>
      <c r="R57" s="289"/>
      <c r="S57" s="286"/>
      <c r="T57" s="287"/>
      <c r="U57" s="287"/>
      <c r="V57" s="287"/>
      <c r="W57" s="289"/>
      <c r="X57" s="286"/>
      <c r="Y57" s="287"/>
      <c r="Z57" s="289"/>
      <c r="AA57" s="286"/>
      <c r="AB57" s="287"/>
      <c r="AC57" s="288"/>
    </row>
    <row r="58" spans="1:29" s="1" customFormat="1" ht="15" thickBot="1" thickTop="1">
      <c r="A58" s="290"/>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5"/>
    </row>
    <row r="59" spans="1:29" s="1" customFormat="1" ht="15" thickBot="1" thickTop="1">
      <c r="A59" s="282">
        <v>29</v>
      </c>
      <c r="B59" s="283"/>
      <c r="C59" s="283"/>
      <c r="D59" s="283"/>
      <c r="E59" s="283"/>
      <c r="F59" s="283"/>
      <c r="G59" s="283"/>
      <c r="H59" s="283"/>
      <c r="I59" s="283"/>
      <c r="J59" s="28"/>
      <c r="K59" s="286"/>
      <c r="L59" s="287"/>
      <c r="M59" s="289"/>
      <c r="N59" s="286"/>
      <c r="O59" s="287"/>
      <c r="P59" s="287"/>
      <c r="Q59" s="287"/>
      <c r="R59" s="289"/>
      <c r="S59" s="286"/>
      <c r="T59" s="287"/>
      <c r="U59" s="287"/>
      <c r="V59" s="287"/>
      <c r="W59" s="289"/>
      <c r="X59" s="286"/>
      <c r="Y59" s="287"/>
      <c r="Z59" s="289"/>
      <c r="AA59" s="286"/>
      <c r="AB59" s="287"/>
      <c r="AC59" s="288"/>
    </row>
    <row r="60" spans="1:29" s="1" customFormat="1" ht="15" thickBot="1" thickTop="1">
      <c r="A60" s="290"/>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5"/>
    </row>
    <row r="61" spans="1:29" s="1" customFormat="1" ht="15" thickBot="1" thickTop="1">
      <c r="A61" s="282">
        <v>30</v>
      </c>
      <c r="B61" s="283"/>
      <c r="C61" s="283"/>
      <c r="D61" s="283"/>
      <c r="E61" s="283"/>
      <c r="F61" s="283"/>
      <c r="G61" s="283"/>
      <c r="H61" s="283"/>
      <c r="I61" s="283"/>
      <c r="J61" s="28"/>
      <c r="K61" s="286"/>
      <c r="L61" s="287"/>
      <c r="M61" s="289"/>
      <c r="N61" s="286"/>
      <c r="O61" s="287"/>
      <c r="P61" s="287"/>
      <c r="Q61" s="287"/>
      <c r="R61" s="289"/>
      <c r="S61" s="286"/>
      <c r="T61" s="287"/>
      <c r="U61" s="287"/>
      <c r="V61" s="287"/>
      <c r="W61" s="289"/>
      <c r="X61" s="286"/>
      <c r="Y61" s="287"/>
      <c r="Z61" s="289"/>
      <c r="AA61" s="286"/>
      <c r="AB61" s="287"/>
      <c r="AC61" s="288"/>
    </row>
    <row r="62" spans="1:29" s="1" customFormat="1" ht="15" thickBot="1" thickTop="1">
      <c r="A62" s="282"/>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5"/>
    </row>
    <row r="63" ht="14.25" thickTop="1"/>
  </sheetData>
  <sheetProtection/>
  <mergeCells count="248">
    <mergeCell ref="N39:R39"/>
    <mergeCell ref="N43:R43"/>
    <mergeCell ref="S47:W47"/>
    <mergeCell ref="X47:Z47"/>
    <mergeCell ref="B46:AC46"/>
    <mergeCell ref="K45:M45"/>
    <mergeCell ref="S39:W39"/>
    <mergeCell ref="X39:Z39"/>
    <mergeCell ref="S41:W41"/>
    <mergeCell ref="X41:Z41"/>
    <mergeCell ref="K55:M55"/>
    <mergeCell ref="K33:M33"/>
    <mergeCell ref="N33:R33"/>
    <mergeCell ref="N55:R55"/>
    <mergeCell ref="K57:M57"/>
    <mergeCell ref="N57:R57"/>
    <mergeCell ref="B50:AC50"/>
    <mergeCell ref="K37:M37"/>
    <mergeCell ref="N37:R37"/>
    <mergeCell ref="K39:M39"/>
    <mergeCell ref="S33:W33"/>
    <mergeCell ref="X33:Z33"/>
    <mergeCell ref="K35:M35"/>
    <mergeCell ref="N35:R35"/>
    <mergeCell ref="K29:M29"/>
    <mergeCell ref="N29:R29"/>
    <mergeCell ref="N31:R31"/>
    <mergeCell ref="B34:AC34"/>
    <mergeCell ref="B31:I31"/>
    <mergeCell ref="X29:Z29"/>
    <mergeCell ref="S31:W31"/>
    <mergeCell ref="X31:Z31"/>
    <mergeCell ref="B18:AC18"/>
    <mergeCell ref="K21:M21"/>
    <mergeCell ref="N21:R21"/>
    <mergeCell ref="K23:M23"/>
    <mergeCell ref="N23:R23"/>
    <mergeCell ref="N27:R27"/>
    <mergeCell ref="X25:Z25"/>
    <mergeCell ref="S27:W27"/>
    <mergeCell ref="K7:M7"/>
    <mergeCell ref="N7:R7"/>
    <mergeCell ref="B6:AC6"/>
    <mergeCell ref="B2:AC2"/>
    <mergeCell ref="S3:W3"/>
    <mergeCell ref="B7:I7"/>
    <mergeCell ref="B3:I3"/>
    <mergeCell ref="AA7:AC7"/>
    <mergeCell ref="AA5:AC5"/>
    <mergeCell ref="K5:M5"/>
    <mergeCell ref="S61:W61"/>
    <mergeCell ref="X61:Z61"/>
    <mergeCell ref="N1:R1"/>
    <mergeCell ref="N3:R3"/>
    <mergeCell ref="S53:W53"/>
    <mergeCell ref="X53:Z53"/>
    <mergeCell ref="S55:W55"/>
    <mergeCell ref="X55:Z55"/>
    <mergeCell ref="N15:R15"/>
    <mergeCell ref="N5:R5"/>
    <mergeCell ref="X37:Z37"/>
    <mergeCell ref="X49:Z49"/>
    <mergeCell ref="S59:W59"/>
    <mergeCell ref="X59:Z59"/>
    <mergeCell ref="K49:M49"/>
    <mergeCell ref="N49:R49"/>
    <mergeCell ref="K51:M51"/>
    <mergeCell ref="N51:R51"/>
    <mergeCell ref="K59:M59"/>
    <mergeCell ref="N59:R59"/>
    <mergeCell ref="N11:R11"/>
    <mergeCell ref="K13:M13"/>
    <mergeCell ref="N13:R13"/>
    <mergeCell ref="X27:Z27"/>
    <mergeCell ref="B26:AC26"/>
    <mergeCell ref="AA27:AC27"/>
    <mergeCell ref="B27:I27"/>
    <mergeCell ref="N17:R17"/>
    <mergeCell ref="AA25:AC25"/>
    <mergeCell ref="K25:M25"/>
    <mergeCell ref="K27:M27"/>
    <mergeCell ref="X45:Z45"/>
    <mergeCell ref="S13:W13"/>
    <mergeCell ref="X13:Z13"/>
    <mergeCell ref="S15:W15"/>
    <mergeCell ref="X15:Z15"/>
    <mergeCell ref="K31:M31"/>
    <mergeCell ref="B28:AC28"/>
    <mergeCell ref="AA41:AC41"/>
    <mergeCell ref="AA19:AC19"/>
    <mergeCell ref="AA61:AC61"/>
    <mergeCell ref="AA47:AC47"/>
    <mergeCell ref="B48:AC48"/>
    <mergeCell ref="AA49:AC49"/>
    <mergeCell ref="N45:R45"/>
    <mergeCell ref="S57:W57"/>
    <mergeCell ref="X57:Z57"/>
    <mergeCell ref="S45:W45"/>
    <mergeCell ref="K53:M53"/>
    <mergeCell ref="N53:R53"/>
    <mergeCell ref="B62:AC62"/>
    <mergeCell ref="S5:W5"/>
    <mergeCell ref="X5:Z5"/>
    <mergeCell ref="S7:W7"/>
    <mergeCell ref="X7:Z7"/>
    <mergeCell ref="S9:W9"/>
    <mergeCell ref="X9:Z9"/>
    <mergeCell ref="AA57:AC57"/>
    <mergeCell ref="B57:I57"/>
    <mergeCell ref="AA53:AC53"/>
    <mergeCell ref="A61:A62"/>
    <mergeCell ref="B61:I61"/>
    <mergeCell ref="K61:M61"/>
    <mergeCell ref="N61:R61"/>
    <mergeCell ref="B58:AC58"/>
    <mergeCell ref="A59:A60"/>
    <mergeCell ref="B59:I59"/>
    <mergeCell ref="AA59:AC59"/>
    <mergeCell ref="B60:AC60"/>
    <mergeCell ref="A57:A58"/>
    <mergeCell ref="A47:A48"/>
    <mergeCell ref="B47:I47"/>
    <mergeCell ref="AA51:AC51"/>
    <mergeCell ref="B52:AC52"/>
    <mergeCell ref="A51:A52"/>
    <mergeCell ref="B51:I51"/>
    <mergeCell ref="K47:M47"/>
    <mergeCell ref="N47:R47"/>
    <mergeCell ref="S51:W51"/>
    <mergeCell ref="X51:Z51"/>
    <mergeCell ref="A37:A38"/>
    <mergeCell ref="B37:I37"/>
    <mergeCell ref="B42:AC42"/>
    <mergeCell ref="AA43:AC43"/>
    <mergeCell ref="B44:AC44"/>
    <mergeCell ref="AA39:AC39"/>
    <mergeCell ref="A39:A40"/>
    <mergeCell ref="S43:W43"/>
    <mergeCell ref="X43:Z43"/>
    <mergeCell ref="S37:W37"/>
    <mergeCell ref="A41:A42"/>
    <mergeCell ref="B41:I41"/>
    <mergeCell ref="A43:A44"/>
    <mergeCell ref="B43:I43"/>
    <mergeCell ref="AA45:AC45"/>
    <mergeCell ref="K41:M41"/>
    <mergeCell ref="N41:R41"/>
    <mergeCell ref="K43:M43"/>
    <mergeCell ref="B45:I45"/>
    <mergeCell ref="A45:A46"/>
    <mergeCell ref="A35:A36"/>
    <mergeCell ref="B40:AC40"/>
    <mergeCell ref="AA37:AC37"/>
    <mergeCell ref="B38:AC38"/>
    <mergeCell ref="B36:AC36"/>
    <mergeCell ref="B33:I33"/>
    <mergeCell ref="S35:W35"/>
    <mergeCell ref="X35:Z35"/>
    <mergeCell ref="B35:I35"/>
    <mergeCell ref="B39:I39"/>
    <mergeCell ref="A29:A30"/>
    <mergeCell ref="B29:I29"/>
    <mergeCell ref="AA33:AC33"/>
    <mergeCell ref="A31:A32"/>
    <mergeCell ref="AA31:AC31"/>
    <mergeCell ref="B32:AC32"/>
    <mergeCell ref="A33:A34"/>
    <mergeCell ref="AA29:AC29"/>
    <mergeCell ref="B30:AC30"/>
    <mergeCell ref="S29:W29"/>
    <mergeCell ref="X23:Z23"/>
    <mergeCell ref="S25:W25"/>
    <mergeCell ref="N25:R25"/>
    <mergeCell ref="A23:A24"/>
    <mergeCell ref="B24:AC24"/>
    <mergeCell ref="AA23:AC23"/>
    <mergeCell ref="K19:M19"/>
    <mergeCell ref="N19:R19"/>
    <mergeCell ref="A25:A26"/>
    <mergeCell ref="B25:I25"/>
    <mergeCell ref="B23:I23"/>
    <mergeCell ref="S23:W23"/>
    <mergeCell ref="K17:M17"/>
    <mergeCell ref="X11:Z11"/>
    <mergeCell ref="K11:M11"/>
    <mergeCell ref="A21:A22"/>
    <mergeCell ref="B21:I21"/>
    <mergeCell ref="S19:W19"/>
    <mergeCell ref="X19:Z19"/>
    <mergeCell ref="B20:AC20"/>
    <mergeCell ref="B22:AC22"/>
    <mergeCell ref="S21:W21"/>
    <mergeCell ref="A13:A14"/>
    <mergeCell ref="B9:I9"/>
    <mergeCell ref="B10:AC10"/>
    <mergeCell ref="N9:R9"/>
    <mergeCell ref="AA17:AC17"/>
    <mergeCell ref="B16:AC16"/>
    <mergeCell ref="S17:W17"/>
    <mergeCell ref="X17:Z17"/>
    <mergeCell ref="B14:AC14"/>
    <mergeCell ref="K15:M15"/>
    <mergeCell ref="B13:I13"/>
    <mergeCell ref="K9:M9"/>
    <mergeCell ref="AA3:AC3"/>
    <mergeCell ref="A15:A16"/>
    <mergeCell ref="A11:A12"/>
    <mergeCell ref="S11:W11"/>
    <mergeCell ref="A7:A8"/>
    <mergeCell ref="B8:AC8"/>
    <mergeCell ref="AA13:AC13"/>
    <mergeCell ref="A9:A10"/>
    <mergeCell ref="B17:I17"/>
    <mergeCell ref="A19:A20"/>
    <mergeCell ref="K3:M3"/>
    <mergeCell ref="AA15:AC15"/>
    <mergeCell ref="B12:AC12"/>
    <mergeCell ref="B11:I11"/>
    <mergeCell ref="AA11:AC11"/>
    <mergeCell ref="X3:Z3"/>
    <mergeCell ref="AA9:AC9"/>
    <mergeCell ref="B15:I15"/>
    <mergeCell ref="A1:A2"/>
    <mergeCell ref="AA1:AC1"/>
    <mergeCell ref="X1:Z1"/>
    <mergeCell ref="S1:W1"/>
    <mergeCell ref="B1:I1"/>
    <mergeCell ref="K1:M1"/>
    <mergeCell ref="A55:A56"/>
    <mergeCell ref="B55:I55"/>
    <mergeCell ref="B54:AC54"/>
    <mergeCell ref="B56:AC56"/>
    <mergeCell ref="AA55:AC55"/>
    <mergeCell ref="A49:A50"/>
    <mergeCell ref="B49:I49"/>
    <mergeCell ref="S49:W49"/>
    <mergeCell ref="A53:A54"/>
    <mergeCell ref="B53:I53"/>
    <mergeCell ref="A5:A6"/>
    <mergeCell ref="B5:I5"/>
    <mergeCell ref="A3:A4"/>
    <mergeCell ref="B4:AC4"/>
    <mergeCell ref="AA35:AC35"/>
    <mergeCell ref="A17:A18"/>
    <mergeCell ref="B19:I19"/>
    <mergeCell ref="X21:Z21"/>
    <mergeCell ref="AA21:AC21"/>
    <mergeCell ref="A27:A28"/>
  </mergeCells>
  <printOptions/>
  <pageMargins left="0.5118110236220472" right="0.5118110236220472" top="0.7874015748031497" bottom="0.7874015748031497" header="0.5118110236220472" footer="0.5118110236220472"/>
  <pageSetup horizontalDpi="600" verticalDpi="600" orientation="portrait" paperSize="9" r:id="rId1"/>
  <headerFooter alignWithMargins="0">
    <oddHeader>&amp;Lアルシャード特技管理シート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Tadashi.Okuda</dc:creator>
  <cp:keywords/>
  <dc:description/>
  <cp:lastModifiedBy>Y-Miyamoto</cp:lastModifiedBy>
  <cp:lastPrinted>2012-01-08T16:54:36Z</cp:lastPrinted>
  <dcterms:created xsi:type="dcterms:W3CDTF">2012-01-08T11:27:13Z</dcterms:created>
  <dcterms:modified xsi:type="dcterms:W3CDTF">2013-03-24T03:27:54Z</dcterms:modified>
  <cp:category/>
  <cp:version/>
  <cp:contentType/>
  <cp:contentStatus/>
</cp:coreProperties>
</file>