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415" activeTab="0"/>
  </bookViews>
  <sheets>
    <sheet name="104回結果" sheetId="1" r:id="rId1"/>
    <sheet name="104回" sheetId="2" r:id="rId2"/>
    <sheet name="103回" sheetId="3" r:id="rId3"/>
    <sheet name="102回" sheetId="4" r:id="rId4"/>
    <sheet name="101回" sheetId="5" r:id="rId5"/>
    <sheet name="100回" sheetId="6" r:id="rId6"/>
  </sheets>
  <definedNames/>
  <calcPr fullCalcOnLoad="1"/>
</workbook>
</file>

<file path=xl/sharedStrings.xml><?xml version="1.0" encoding="utf-8"?>
<sst xmlns="http://schemas.openxmlformats.org/spreadsheetml/2006/main" count="180" uniqueCount="45">
  <si>
    <t>偏差値</t>
  </si>
  <si>
    <t>平均点</t>
  </si>
  <si>
    <t>一般</t>
  </si>
  <si>
    <t>臨床</t>
  </si>
  <si>
    <t>必修</t>
  </si>
  <si>
    <t>得点率</t>
  </si>
  <si>
    <t>標準偏差</t>
  </si>
  <si>
    <t>受験者数</t>
  </si>
  <si>
    <t>以下（人）</t>
  </si>
  <si>
    <t>下%</t>
  </si>
  <si>
    <t>第104回医師国家試験</t>
  </si>
  <si>
    <t>合格者数</t>
  </si>
  <si>
    <t>合格率</t>
  </si>
  <si>
    <t>梃子採点データ（サンプル）</t>
  </si>
  <si>
    <t>第103回医師国家試験</t>
  </si>
  <si>
    <t>第102回医師国家試験</t>
  </si>
  <si>
    <t>第101回医師国家試験</t>
  </si>
  <si>
    <t>第100回医師国家試験</t>
  </si>
  <si>
    <t>データ無し</t>
  </si>
  <si>
    <t>臨床（64.3%）</t>
  </si>
  <si>
    <t>一般（63.1%）</t>
  </si>
  <si>
    <t>臨床（66.5%）</t>
  </si>
  <si>
    <t>一般（65.0%）</t>
  </si>
  <si>
    <t>臨床（66.0%）</t>
  </si>
  <si>
    <t>一般（61.0%）</t>
  </si>
  <si>
    <t>一般（69.8%）</t>
  </si>
  <si>
    <t>臨床（65.2%）</t>
  </si>
  <si>
    <t>下タブから103, 102, 101, 100回もご覧下さい</t>
  </si>
  <si>
    <t>梃子以下</t>
  </si>
  <si>
    <t>全体以下</t>
  </si>
  <si>
    <t>梃子人数</t>
  </si>
  <si>
    <t>鯨の尾</t>
  </si>
  <si>
    <t>←101（27.5）</t>
  </si>
  <si>
    <t>←100（29.0）</t>
  </si>
  <si>
    <t>←103（28.2）</t>
  </si>
  <si>
    <t>←101（24.3）</t>
  </si>
  <si>
    <t>←103（26.0）</t>
  </si>
  <si>
    <t>←102（27.5）</t>
  </si>
  <si>
    <t>←100（27.9）</t>
  </si>
  <si>
    <t>　　★もし実際の値とあまりに乖離しているようであれば教えてください</t>
  </si>
  <si>
    <t>全体以下 = 下% x 受験者数（推定）　//受験者全体で、その点数以下に何人いるか（計算値）</t>
  </si>
  <si>
    <t>梃子以下 = 下% x 梃子人数　　　　　　//梃子採点において、その点数以下に何人いるか（計算値）</t>
  </si>
  <si>
    <t>←全くダメダメで梃子採点に出さなかった人の数</t>
  </si>
  <si>
    <t>一般（61.5%）</t>
  </si>
  <si>
    <t>臨床（63.0%）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</si>
</sst>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1"/>
      <name val="ＭＳ Ｐゴシック"/>
      <family val="3"/>
    </font>
    <font>
      <sz val="11"/>
      <name val="ＭＳ Ｐゴシック"/>
      <family val="3"/>
    </font>
    <font>
      <sz val="9"/>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50"/>
      <name val="Calibri"/>
      <family val="3"/>
    </font>
    <font>
      <sz val="11"/>
      <color rgb="FFFFC000"/>
      <name val="Calibri"/>
      <family val="3"/>
    </font>
    <font>
      <sz val="11"/>
      <name val="Calibri"/>
      <family val="3"/>
    </font>
    <font>
      <sz val="9"/>
      <color theme="1"/>
      <name val="Calibri"/>
      <family val="3"/>
    </font>
    <font>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2" tint="-0.09996999800205231"/>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n"/>
      <top>
        <color indexed="63"/>
      </top>
      <bottom style="thick">
        <color rgb="FFFF0000"/>
      </bottom>
    </border>
    <border>
      <left style="thin"/>
      <right>
        <color indexed="63"/>
      </right>
      <top style="dashed">
        <color rgb="FFFF0000"/>
      </top>
      <bottom style="dashed">
        <color rgb="FFFF0000"/>
      </bottom>
    </border>
    <border>
      <left>
        <color indexed="63"/>
      </left>
      <right>
        <color indexed="63"/>
      </right>
      <top style="dashed">
        <color rgb="FFFF0000"/>
      </top>
      <bottom style="dashed">
        <color rgb="FFFF0000"/>
      </bottom>
    </border>
    <border>
      <left>
        <color indexed="63"/>
      </left>
      <right style="thin"/>
      <top style="dashed">
        <color rgb="FFFF0000"/>
      </top>
      <bottom style="dashed">
        <color rgb="FFFF0000"/>
      </bottom>
    </border>
    <border>
      <left style="thin"/>
      <right>
        <color indexed="63"/>
      </right>
      <top>
        <color indexed="63"/>
      </top>
      <bottom style="dashed">
        <color rgb="FFFF0000"/>
      </bottom>
    </border>
    <border>
      <left>
        <color indexed="63"/>
      </left>
      <right>
        <color indexed="63"/>
      </right>
      <top>
        <color indexed="63"/>
      </top>
      <bottom style="dashed">
        <color rgb="FFFF0000"/>
      </bottom>
    </border>
    <border>
      <left>
        <color indexed="63"/>
      </left>
      <right style="thin"/>
      <top>
        <color indexed="63"/>
      </top>
      <bottom style="dashed">
        <color rgb="FFFF0000"/>
      </bottom>
    </border>
    <border>
      <left style="medium"/>
      <right style="medium"/>
      <top>
        <color indexed="63"/>
      </top>
      <bottom style="mediu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93">
    <xf numFmtId="0" fontId="0" fillId="0" borderId="0" xfId="0" applyFont="1" applyAlignment="1">
      <alignment vertical="center"/>
    </xf>
    <xf numFmtId="176" fontId="0" fillId="0" borderId="0" xfId="0" applyNumberFormat="1" applyBorder="1" applyAlignment="1">
      <alignment vertical="center"/>
    </xf>
    <xf numFmtId="176" fontId="0" fillId="0" borderId="10" xfId="0" applyNumberFormat="1" applyBorder="1" applyAlignment="1">
      <alignment vertical="center"/>
    </xf>
    <xf numFmtId="0" fontId="0" fillId="0" borderId="0" xfId="0" applyFill="1" applyBorder="1" applyAlignment="1">
      <alignment vertical="center"/>
    </xf>
    <xf numFmtId="177" fontId="0" fillId="0" borderId="0" xfId="0" applyNumberForma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176" fontId="0" fillId="0" borderId="13" xfId="0" applyNumberFormat="1" applyBorder="1" applyAlignment="1">
      <alignment vertical="center"/>
    </xf>
    <xf numFmtId="177" fontId="0" fillId="0" borderId="14" xfId="0" applyNumberFormat="1" applyBorder="1" applyAlignment="1">
      <alignment vertical="center"/>
    </xf>
    <xf numFmtId="176" fontId="0" fillId="0" borderId="15" xfId="0" applyNumberFormat="1" applyBorder="1" applyAlignment="1">
      <alignment vertical="center"/>
    </xf>
    <xf numFmtId="177" fontId="0" fillId="0" borderId="16" xfId="0" applyNumberFormat="1" applyBorder="1" applyAlignment="1">
      <alignment vertical="center"/>
    </xf>
    <xf numFmtId="0" fontId="0" fillId="33" borderId="15" xfId="0" applyFill="1" applyBorder="1" applyAlignment="1">
      <alignment horizontal="center" vertical="center"/>
    </xf>
    <xf numFmtId="0" fontId="0" fillId="34" borderId="14" xfId="0" applyFill="1" applyBorder="1" applyAlignment="1">
      <alignment vertical="center"/>
    </xf>
    <xf numFmtId="0" fontId="0" fillId="34" borderId="16" xfId="0" applyFill="1" applyBorder="1" applyAlignment="1">
      <alignment vertical="center"/>
    </xf>
    <xf numFmtId="176" fontId="0" fillId="0" borderId="17" xfId="0" applyNumberFormat="1" applyBorder="1" applyAlignment="1">
      <alignment vertical="center"/>
    </xf>
    <xf numFmtId="176" fontId="0" fillId="0" borderId="18" xfId="0" applyNumberFormat="1" applyBorder="1" applyAlignment="1">
      <alignment vertical="center"/>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6" fontId="0" fillId="0" borderId="22" xfId="0" applyNumberFormat="1" applyBorder="1" applyAlignment="1">
      <alignment vertical="center"/>
    </xf>
    <xf numFmtId="176" fontId="0" fillId="0" borderId="23" xfId="0" applyNumberFormat="1" applyBorder="1" applyAlignment="1">
      <alignment vertical="center"/>
    </xf>
    <xf numFmtId="176" fontId="0" fillId="0" borderId="24" xfId="0" applyNumberFormat="1" applyBorder="1" applyAlignment="1">
      <alignment vertical="center"/>
    </xf>
    <xf numFmtId="177" fontId="0" fillId="0" borderId="25" xfId="0" applyNumberFormat="1" applyFill="1" applyBorder="1" applyAlignment="1">
      <alignment vertical="center"/>
    </xf>
    <xf numFmtId="0" fontId="0" fillId="33" borderId="10" xfId="0" applyFill="1" applyBorder="1" applyAlignment="1">
      <alignment horizontal="center" vertical="center"/>
    </xf>
    <xf numFmtId="0" fontId="0" fillId="33" borderId="16" xfId="0" applyFill="1" applyBorder="1" applyAlignment="1">
      <alignment horizontal="center" vertical="center"/>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176" fontId="39" fillId="0" borderId="13" xfId="0" applyNumberFormat="1" applyFont="1" applyBorder="1" applyAlignment="1">
      <alignment vertical="center"/>
    </xf>
    <xf numFmtId="176" fontId="39" fillId="0" borderId="0" xfId="0" applyNumberFormat="1" applyFont="1" applyBorder="1" applyAlignment="1">
      <alignment vertical="center"/>
    </xf>
    <xf numFmtId="177" fontId="39" fillId="0" borderId="14" xfId="0" applyNumberFormat="1" applyFont="1" applyBorder="1" applyAlignment="1">
      <alignment vertical="center"/>
    </xf>
    <xf numFmtId="176" fontId="0" fillId="34" borderId="26" xfId="0" applyNumberFormat="1" applyFill="1" applyBorder="1" applyAlignment="1">
      <alignment vertical="center"/>
    </xf>
    <xf numFmtId="176" fontId="30" fillId="0" borderId="13" xfId="0" applyNumberFormat="1" applyFont="1" applyBorder="1" applyAlignment="1">
      <alignment vertical="center"/>
    </xf>
    <xf numFmtId="176" fontId="30" fillId="0" borderId="0" xfId="0" applyNumberFormat="1" applyFont="1" applyBorder="1" applyAlignment="1">
      <alignment vertical="center"/>
    </xf>
    <xf numFmtId="177" fontId="30" fillId="0" borderId="14" xfId="0" applyNumberFormat="1" applyFont="1" applyBorder="1" applyAlignment="1">
      <alignment vertical="center"/>
    </xf>
    <xf numFmtId="176" fontId="30" fillId="0" borderId="28" xfId="0" applyNumberFormat="1" applyFont="1" applyBorder="1" applyAlignment="1">
      <alignment vertical="center"/>
    </xf>
    <xf numFmtId="176" fontId="30" fillId="0" borderId="12" xfId="0" applyNumberFormat="1" applyFont="1" applyBorder="1" applyAlignment="1">
      <alignment vertical="center"/>
    </xf>
    <xf numFmtId="177" fontId="30" fillId="0" borderId="29" xfId="0" applyNumberFormat="1" applyFont="1" applyBorder="1" applyAlignment="1">
      <alignment vertical="center"/>
    </xf>
    <xf numFmtId="176" fontId="30" fillId="0" borderId="30" xfId="0" applyNumberFormat="1" applyFont="1" applyBorder="1" applyAlignment="1">
      <alignment vertical="center"/>
    </xf>
    <xf numFmtId="176" fontId="30" fillId="0" borderId="31" xfId="0" applyNumberFormat="1" applyFont="1" applyBorder="1" applyAlignment="1">
      <alignment vertical="center"/>
    </xf>
    <xf numFmtId="177" fontId="30" fillId="0" borderId="32" xfId="0" applyNumberFormat="1" applyFont="1" applyBorder="1" applyAlignment="1">
      <alignment vertical="center"/>
    </xf>
    <xf numFmtId="176" fontId="39" fillId="0" borderId="15" xfId="0" applyNumberFormat="1" applyFont="1" applyBorder="1" applyAlignment="1">
      <alignment vertical="center"/>
    </xf>
    <xf numFmtId="176" fontId="39" fillId="0" borderId="10" xfId="0" applyNumberFormat="1" applyFont="1" applyBorder="1" applyAlignment="1">
      <alignment vertical="center"/>
    </xf>
    <xf numFmtId="177" fontId="39" fillId="0" borderId="16" xfId="0" applyNumberFormat="1" applyFont="1" applyBorder="1" applyAlignment="1">
      <alignment vertical="center"/>
    </xf>
    <xf numFmtId="176" fontId="40" fillId="0" borderId="33" xfId="0" applyNumberFormat="1" applyFont="1" applyBorder="1" applyAlignment="1">
      <alignment vertical="center"/>
    </xf>
    <xf numFmtId="176" fontId="40" fillId="0" borderId="34" xfId="0" applyNumberFormat="1" applyFont="1" applyBorder="1" applyAlignment="1">
      <alignment vertical="center"/>
    </xf>
    <xf numFmtId="177" fontId="40" fillId="0" borderId="35" xfId="0" applyNumberFormat="1" applyFont="1" applyBorder="1" applyAlignment="1">
      <alignment vertical="center"/>
    </xf>
    <xf numFmtId="176" fontId="30" fillId="0" borderId="36" xfId="0" applyNumberFormat="1" applyFont="1" applyBorder="1" applyAlignment="1">
      <alignment vertical="center"/>
    </xf>
    <xf numFmtId="176" fontId="30" fillId="0" borderId="37" xfId="0" applyNumberFormat="1" applyFont="1" applyBorder="1" applyAlignment="1">
      <alignment vertical="center"/>
    </xf>
    <xf numFmtId="177" fontId="30" fillId="0" borderId="38" xfId="0" applyNumberFormat="1" applyFont="1" applyBorder="1" applyAlignment="1">
      <alignment vertical="center"/>
    </xf>
    <xf numFmtId="0" fontId="0" fillId="33" borderId="27" xfId="0" applyFill="1" applyBorder="1" applyAlignment="1">
      <alignment vertical="center"/>
    </xf>
    <xf numFmtId="176" fontId="41" fillId="0" borderId="13" xfId="0" applyNumberFormat="1" applyFont="1" applyBorder="1" applyAlignment="1">
      <alignment vertical="center"/>
    </xf>
    <xf numFmtId="176" fontId="41" fillId="0" borderId="0" xfId="0" applyNumberFormat="1" applyFont="1" applyBorder="1" applyAlignment="1">
      <alignment vertical="center"/>
    </xf>
    <xf numFmtId="177" fontId="41" fillId="0" borderId="14" xfId="0" applyNumberFormat="1" applyFont="1"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Border="1" applyAlignment="1">
      <alignment vertical="center"/>
    </xf>
    <xf numFmtId="0" fontId="30" fillId="0" borderId="37" xfId="0" applyFont="1" applyBorder="1" applyAlignment="1">
      <alignment vertical="center"/>
    </xf>
    <xf numFmtId="0" fontId="40" fillId="0" borderId="34" xfId="0" applyFont="1" applyBorder="1" applyAlignment="1">
      <alignment vertical="center"/>
    </xf>
    <xf numFmtId="0" fontId="0" fillId="33" borderId="15" xfId="0" applyFill="1" applyBorder="1" applyAlignment="1">
      <alignment vertical="center"/>
    </xf>
    <xf numFmtId="0" fontId="0" fillId="0" borderId="39" xfId="0" applyBorder="1" applyAlignment="1">
      <alignment vertical="center"/>
    </xf>
    <xf numFmtId="0" fontId="0" fillId="33" borderId="16" xfId="0" applyFill="1" applyBorder="1" applyAlignment="1">
      <alignment vertical="center"/>
    </xf>
    <xf numFmtId="176" fontId="41" fillId="0" borderId="36" xfId="0" applyNumberFormat="1" applyFont="1" applyBorder="1" applyAlignment="1">
      <alignment vertical="center"/>
    </xf>
    <xf numFmtId="176" fontId="41" fillId="0" borderId="37" xfId="0" applyNumberFormat="1" applyFont="1" applyBorder="1" applyAlignment="1">
      <alignment vertical="center"/>
    </xf>
    <xf numFmtId="0" fontId="41" fillId="0" borderId="37" xfId="0" applyFont="1" applyBorder="1" applyAlignment="1">
      <alignment vertical="center"/>
    </xf>
    <xf numFmtId="177" fontId="41" fillId="0" borderId="38" xfId="0" applyNumberFormat="1" applyFont="1" applyBorder="1" applyAlignment="1">
      <alignment vertical="center"/>
    </xf>
    <xf numFmtId="176" fontId="30" fillId="0" borderId="33" xfId="0" applyNumberFormat="1" applyFont="1" applyBorder="1" applyAlignment="1">
      <alignment vertical="center"/>
    </xf>
    <xf numFmtId="176" fontId="30" fillId="0" borderId="34" xfId="0" applyNumberFormat="1" applyFont="1" applyBorder="1" applyAlignment="1">
      <alignment vertical="center"/>
    </xf>
    <xf numFmtId="0" fontId="30" fillId="0" borderId="34" xfId="0" applyFont="1" applyBorder="1" applyAlignment="1">
      <alignment vertical="center"/>
    </xf>
    <xf numFmtId="177" fontId="30" fillId="0" borderId="35" xfId="0" applyNumberFormat="1" applyFont="1" applyBorder="1" applyAlignment="1">
      <alignment vertical="center"/>
    </xf>
    <xf numFmtId="176" fontId="41" fillId="0" borderId="28" xfId="0" applyNumberFormat="1" applyFont="1" applyBorder="1" applyAlignment="1">
      <alignment vertical="center"/>
    </xf>
    <xf numFmtId="176" fontId="41" fillId="0" borderId="12" xfId="0" applyNumberFormat="1" applyFont="1" applyBorder="1" applyAlignment="1">
      <alignment vertical="center"/>
    </xf>
    <xf numFmtId="0" fontId="41" fillId="0" borderId="12" xfId="0" applyFont="1" applyBorder="1" applyAlignment="1">
      <alignment vertical="center"/>
    </xf>
    <xf numFmtId="177" fontId="41" fillId="0" borderId="29" xfId="0" applyNumberFormat="1" applyFont="1" applyBorder="1" applyAlignment="1">
      <alignment vertical="center"/>
    </xf>
    <xf numFmtId="0" fontId="41" fillId="0" borderId="0" xfId="0" applyFont="1" applyBorder="1" applyAlignment="1">
      <alignment vertical="center"/>
    </xf>
    <xf numFmtId="0" fontId="0" fillId="33" borderId="10" xfId="0" applyFill="1" applyBorder="1" applyAlignment="1">
      <alignment vertical="center"/>
    </xf>
    <xf numFmtId="0" fontId="42" fillId="0" borderId="0" xfId="0" applyFont="1" applyAlignment="1">
      <alignment vertical="center"/>
    </xf>
    <xf numFmtId="0" fontId="0" fillId="33" borderId="12" xfId="0" applyFill="1" applyBorder="1" applyAlignment="1">
      <alignment horizontal="center" vertical="center"/>
    </xf>
    <xf numFmtId="176" fontId="39" fillId="0" borderId="40" xfId="0" applyNumberFormat="1" applyFont="1" applyBorder="1" applyAlignment="1">
      <alignment vertical="center"/>
    </xf>
    <xf numFmtId="176" fontId="39" fillId="0" borderId="41" xfId="0" applyNumberFormat="1" applyFont="1" applyBorder="1" applyAlignment="1">
      <alignment vertical="center"/>
    </xf>
    <xf numFmtId="177" fontId="39" fillId="0" borderId="42" xfId="0" applyNumberFormat="1" applyFont="1" applyBorder="1" applyAlignment="1">
      <alignment vertical="center"/>
    </xf>
    <xf numFmtId="0" fontId="43" fillId="0" borderId="0" xfId="0" applyFont="1" applyAlignment="1">
      <alignment horizontal="center" vertical="center"/>
    </xf>
    <xf numFmtId="0" fontId="0" fillId="0" borderId="10" xfId="0" applyBorder="1" applyAlignment="1">
      <alignment horizontal="left" vertical="center"/>
    </xf>
    <xf numFmtId="0" fontId="0" fillId="0" borderId="0" xfId="0" applyBorder="1" applyAlignment="1">
      <alignment horizontal="left" vertical="center"/>
    </xf>
    <xf numFmtId="0" fontId="0" fillId="33" borderId="28" xfId="0" applyFill="1" applyBorder="1" applyAlignment="1">
      <alignment horizontal="center" vertical="center"/>
    </xf>
    <xf numFmtId="0" fontId="0" fillId="33" borderId="12" xfId="0" applyFill="1" applyBorder="1" applyAlignment="1">
      <alignment horizontal="center" vertical="center"/>
    </xf>
    <xf numFmtId="0" fontId="0" fillId="33" borderId="29" xfId="0" applyFill="1" applyBorder="1" applyAlignment="1">
      <alignment horizontal="center" vertical="center"/>
    </xf>
    <xf numFmtId="0" fontId="0" fillId="0" borderId="0" xfId="0" applyAlignment="1">
      <alignment horizontal="left" vertical="center"/>
    </xf>
    <xf numFmtId="0" fontId="0" fillId="0" borderId="20" xfId="0" applyBorder="1" applyAlignment="1">
      <alignment horizontal="left" vertical="center"/>
    </xf>
    <xf numFmtId="0" fontId="0" fillId="0" borderId="0" xfId="0"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O36"/>
  <sheetViews>
    <sheetView tabSelected="1" zoomScalePageLayoutView="0" workbookViewId="0" topLeftCell="A1">
      <selection activeCell="C6" sqref="C6"/>
    </sheetView>
  </sheetViews>
  <sheetFormatPr defaultColWidth="9.140625" defaultRowHeight="15"/>
  <cols>
    <col min="1" max="1" width="9.00390625" style="0" customWidth="1"/>
    <col min="3" max="3" width="9.00390625" style="0" customWidth="1"/>
    <col min="16" max="16" width="9.00390625" style="0" customWidth="1"/>
  </cols>
  <sheetData>
    <row r="1" spans="1:6" ht="24.75" customHeight="1">
      <c r="A1" s="84" t="s">
        <v>10</v>
      </c>
      <c r="B1" s="84"/>
      <c r="C1" s="84"/>
      <c r="D1" s="84"/>
      <c r="E1" s="84"/>
      <c r="F1" s="84"/>
    </row>
    <row r="2" spans="2:6" ht="13.5">
      <c r="B2" s="85" t="s">
        <v>13</v>
      </c>
      <c r="C2" s="85"/>
      <c r="D2" s="86"/>
      <c r="E2" s="85"/>
      <c r="F2" s="85"/>
    </row>
    <row r="3" spans="2:8" ht="14.25" thickBot="1">
      <c r="B3" s="5"/>
      <c r="C3" s="80" t="s">
        <v>5</v>
      </c>
      <c r="D3" s="80" t="s">
        <v>0</v>
      </c>
      <c r="E3" s="80" t="s">
        <v>1</v>
      </c>
      <c r="F3" s="6" t="s">
        <v>6</v>
      </c>
      <c r="H3" s="3"/>
    </row>
    <row r="4" spans="2:6" ht="13.5">
      <c r="B4" s="8" t="s">
        <v>2</v>
      </c>
      <c r="C4" s="16">
        <v>80</v>
      </c>
      <c r="D4" s="17">
        <v>56.6</v>
      </c>
      <c r="E4" s="18">
        <v>75.4</v>
      </c>
      <c r="F4" s="14">
        <f>10*(C4-E4)/(D4-50)</f>
        <v>6.96969696969696</v>
      </c>
    </row>
    <row r="5" spans="2:6" ht="13.5">
      <c r="B5" s="8" t="s">
        <v>3</v>
      </c>
      <c r="C5" s="19">
        <v>81</v>
      </c>
      <c r="D5" s="1">
        <v>55.6</v>
      </c>
      <c r="E5" s="20">
        <v>77.1</v>
      </c>
      <c r="F5" s="14">
        <f>10*(C5-E5)/(D5-50)</f>
        <v>6.964285714285722</v>
      </c>
    </row>
    <row r="6" spans="2:6" ht="14.25" thickBot="1">
      <c r="B6" s="13" t="s">
        <v>4</v>
      </c>
      <c r="C6" s="21">
        <v>89.5</v>
      </c>
      <c r="D6" s="22">
        <v>55.2</v>
      </c>
      <c r="E6" s="23">
        <v>86.7</v>
      </c>
      <c r="F6" s="15">
        <f>10*(C6-E6)/(D6-50)</f>
        <v>5.384615384615376</v>
      </c>
    </row>
    <row r="7" ht="14.25" thickBot="1"/>
    <row r="8" spans="2:7" ht="14.25" thickBot="1">
      <c r="B8" s="29" t="s">
        <v>7</v>
      </c>
      <c r="C8" s="24">
        <v>8447</v>
      </c>
      <c r="D8" s="28" t="s">
        <v>11</v>
      </c>
      <c r="E8" s="27">
        <v>7538</v>
      </c>
      <c r="F8" s="28" t="s">
        <v>12</v>
      </c>
      <c r="G8" s="33">
        <f>ROUND(E8/C8*100,1)</f>
        <v>89.2</v>
      </c>
    </row>
    <row r="9" spans="2:3" ht="13.5">
      <c r="B9" s="3"/>
      <c r="C9" s="4"/>
    </row>
    <row r="10" spans="2:15" ht="13.5">
      <c r="B10" s="87" t="s">
        <v>43</v>
      </c>
      <c r="C10" s="88"/>
      <c r="D10" s="88"/>
      <c r="E10" s="89"/>
      <c r="G10" s="87" t="s">
        <v>44</v>
      </c>
      <c r="H10" s="88"/>
      <c r="I10" s="88"/>
      <c r="J10" s="89"/>
      <c r="L10" s="87" t="s">
        <v>4</v>
      </c>
      <c r="M10" s="88"/>
      <c r="N10" s="88"/>
      <c r="O10" s="89"/>
    </row>
    <row r="11" spans="2:15" ht="13.5">
      <c r="B11" s="13" t="s">
        <v>5</v>
      </c>
      <c r="C11" s="25" t="s">
        <v>0</v>
      </c>
      <c r="D11" s="25" t="s">
        <v>9</v>
      </c>
      <c r="E11" s="26" t="s">
        <v>8</v>
      </c>
      <c r="G11" s="13" t="s">
        <v>5</v>
      </c>
      <c r="H11" s="25" t="s">
        <v>0</v>
      </c>
      <c r="I11" s="25" t="s">
        <v>9</v>
      </c>
      <c r="J11" s="26" t="s">
        <v>8</v>
      </c>
      <c r="L11" s="13" t="s">
        <v>5</v>
      </c>
      <c r="M11" s="25" t="s">
        <v>0</v>
      </c>
      <c r="N11" s="25" t="s">
        <v>9</v>
      </c>
      <c r="O11" s="26" t="s">
        <v>8</v>
      </c>
    </row>
    <row r="12" spans="2:15" ht="13.5">
      <c r="B12" s="37">
        <v>58</v>
      </c>
      <c r="C12" s="38">
        <f>10*(B12-$E$4)/$F$4+50</f>
        <v>25.034782608695608</v>
      </c>
      <c r="D12" s="38">
        <f>ROUND(NORMDIST(B12,$E$4,$F$4,TRUE)*100,1)</f>
        <v>0.6</v>
      </c>
      <c r="E12" s="39">
        <f>ROUNDDOWN($C$8*NORMDIST(B12,$E$4,$F$4,TRUE),0)</f>
        <v>52</v>
      </c>
      <c r="G12" s="37">
        <v>58</v>
      </c>
      <c r="H12" s="38">
        <f>10*(G12-$E$5)/$F$5+50</f>
        <v>22.574358974359015</v>
      </c>
      <c r="I12" s="38">
        <f>ROUND(NORMDIST(G12,$E$5,$F$5,TRUE)*100,1)</f>
        <v>0.3</v>
      </c>
      <c r="J12" s="39">
        <f>ROUNDDOWN($C$8*NORMDIST(G12,$E$5,$F$5,TRUE),0)</f>
        <v>25</v>
      </c>
      <c r="L12" s="37">
        <v>70</v>
      </c>
      <c r="M12" s="38">
        <f>10*(L12-$E$6)/$F$6+50</f>
        <v>18.98571428571423</v>
      </c>
      <c r="N12" s="38">
        <f>ROUND(NORMDIST(L12,$E$6,$F$6,TRUE)*100,1)</f>
        <v>0.1</v>
      </c>
      <c r="O12" s="39">
        <f>ROUNDDOWN($C$8*NORMDIST(L12,$E$6,$F$6,TRUE),0)</f>
        <v>8</v>
      </c>
    </row>
    <row r="13" spans="2:15" ht="13.5">
      <c r="B13" s="34">
        <v>58.5</v>
      </c>
      <c r="C13" s="35">
        <f aca="true" t="shared" si="0" ref="C13:C36">10*(B13-$E$4)/$F$4+50</f>
        <v>25.752173913043436</v>
      </c>
      <c r="D13" s="35">
        <f aca="true" t="shared" si="1" ref="D13:D36">ROUND(NORMDIST(B13,$E$4,$F$4,TRUE)*100,1)</f>
        <v>0.8</v>
      </c>
      <c r="E13" s="36">
        <f aca="true" t="shared" si="2" ref="E13:E36">ROUNDDOWN($C$8*NORMDIST(B13,$E$4,$F$4,TRUE),0)</f>
        <v>64</v>
      </c>
      <c r="G13" s="34">
        <v>58.5</v>
      </c>
      <c r="H13" s="35">
        <f aca="true" t="shared" si="3" ref="H13:H36">10*(G13-$E$5)/$F$5+50</f>
        <v>23.29230769230773</v>
      </c>
      <c r="I13" s="35">
        <f aca="true" t="shared" si="4" ref="I13:I36">ROUND(NORMDIST(G13,$E$5,$F$5,TRUE)*100,1)</f>
        <v>0.4</v>
      </c>
      <c r="J13" s="36">
        <f aca="true" t="shared" si="5" ref="J13:J36">ROUNDDOWN($C$8*NORMDIST(G13,$E$5,$F$5,TRUE),0)</f>
        <v>31</v>
      </c>
      <c r="L13" s="34">
        <v>70.5</v>
      </c>
      <c r="M13" s="35">
        <f aca="true" t="shared" si="6" ref="M13:M36">10*(L13-$E$6)/$F$6+50</f>
        <v>19.91428571428566</v>
      </c>
      <c r="N13" s="35">
        <f aca="true" t="shared" si="7" ref="N13:N36">ROUND(NORMDIST(L13,$E$6,$F$6,TRUE)*100,1)</f>
        <v>0.1</v>
      </c>
      <c r="O13" s="36">
        <f aca="true" t="shared" si="8" ref="O13:O36">ROUNDDOWN($C$8*NORMDIST(L13,$E$6,$F$6,TRUE),0)</f>
        <v>11</v>
      </c>
    </row>
    <row r="14" spans="2:15" ht="13.5">
      <c r="B14" s="34">
        <v>59</v>
      </c>
      <c r="C14" s="35">
        <f t="shared" si="0"/>
        <v>26.469565217391263</v>
      </c>
      <c r="D14" s="35">
        <f t="shared" si="1"/>
        <v>0.9</v>
      </c>
      <c r="E14" s="36">
        <f t="shared" si="2"/>
        <v>78</v>
      </c>
      <c r="G14" s="34">
        <v>59</v>
      </c>
      <c r="H14" s="35">
        <f t="shared" si="3"/>
        <v>24.01025641025645</v>
      </c>
      <c r="I14" s="35">
        <f t="shared" si="4"/>
        <v>0.5</v>
      </c>
      <c r="J14" s="36">
        <f t="shared" si="5"/>
        <v>39</v>
      </c>
      <c r="L14" s="34">
        <v>71</v>
      </c>
      <c r="M14" s="35">
        <f t="shared" si="6"/>
        <v>20.842857142857092</v>
      </c>
      <c r="N14" s="35">
        <f t="shared" si="7"/>
        <v>0.2</v>
      </c>
      <c r="O14" s="36">
        <f t="shared" si="8"/>
        <v>14</v>
      </c>
    </row>
    <row r="15" spans="2:15" ht="13.5">
      <c r="B15" s="34">
        <v>59.5</v>
      </c>
      <c r="C15" s="35">
        <f t="shared" si="0"/>
        <v>27.18695652173909</v>
      </c>
      <c r="D15" s="35">
        <f t="shared" si="1"/>
        <v>1.1</v>
      </c>
      <c r="E15" s="36">
        <f t="shared" si="2"/>
        <v>95</v>
      </c>
      <c r="G15" s="34">
        <v>59.5</v>
      </c>
      <c r="H15" s="35">
        <f t="shared" si="3"/>
        <v>24.728205128205165</v>
      </c>
      <c r="I15" s="35">
        <f t="shared" si="4"/>
        <v>0.6</v>
      </c>
      <c r="J15" s="36">
        <f t="shared" si="5"/>
        <v>48</v>
      </c>
      <c r="L15" s="34">
        <v>71.5</v>
      </c>
      <c r="M15" s="35">
        <f t="shared" si="6"/>
        <v>21.771428571428523</v>
      </c>
      <c r="N15" s="35">
        <f t="shared" si="7"/>
        <v>0.2</v>
      </c>
      <c r="O15" s="36">
        <f t="shared" si="8"/>
        <v>20</v>
      </c>
    </row>
    <row r="16" spans="2:15" ht="13.5">
      <c r="B16" s="34">
        <v>60</v>
      </c>
      <c r="C16" s="35">
        <f t="shared" si="0"/>
        <v>27.904347826086916</v>
      </c>
      <c r="D16" s="35">
        <f t="shared" si="1"/>
        <v>1.4</v>
      </c>
      <c r="E16" s="36">
        <f t="shared" si="2"/>
        <v>114</v>
      </c>
      <c r="G16" s="34">
        <v>60</v>
      </c>
      <c r="H16" s="35">
        <f t="shared" si="3"/>
        <v>25.446153846153884</v>
      </c>
      <c r="I16" s="35">
        <f t="shared" si="4"/>
        <v>0.7</v>
      </c>
      <c r="J16" s="36">
        <f t="shared" si="5"/>
        <v>59</v>
      </c>
      <c r="L16" s="34">
        <v>72</v>
      </c>
      <c r="M16" s="35">
        <f t="shared" si="6"/>
        <v>22.699999999999953</v>
      </c>
      <c r="N16" s="35">
        <f t="shared" si="7"/>
        <v>0.3</v>
      </c>
      <c r="O16" s="36">
        <f t="shared" si="8"/>
        <v>26</v>
      </c>
    </row>
    <row r="17" spans="2:15" ht="13.5">
      <c r="B17" s="34">
        <v>60.5</v>
      </c>
      <c r="C17" s="35">
        <f t="shared" si="0"/>
        <v>28.621739130434744</v>
      </c>
      <c r="D17" s="35">
        <f t="shared" si="1"/>
        <v>1.6</v>
      </c>
      <c r="E17" s="36">
        <f t="shared" si="2"/>
        <v>137</v>
      </c>
      <c r="G17" s="34">
        <v>60.5</v>
      </c>
      <c r="H17" s="35">
        <f t="shared" si="3"/>
        <v>26.1641025641026</v>
      </c>
      <c r="I17" s="35">
        <f t="shared" si="4"/>
        <v>0.9</v>
      </c>
      <c r="J17" s="36">
        <f t="shared" si="5"/>
        <v>72</v>
      </c>
      <c r="L17" s="34">
        <v>72.5</v>
      </c>
      <c r="M17" s="35">
        <f t="shared" si="6"/>
        <v>23.62857142857138</v>
      </c>
      <c r="N17" s="35">
        <f t="shared" si="7"/>
        <v>0.4</v>
      </c>
      <c r="O17" s="36">
        <f t="shared" si="8"/>
        <v>35</v>
      </c>
    </row>
    <row r="18" spans="2:15" ht="14.25" thickBot="1">
      <c r="B18" s="34">
        <v>61</v>
      </c>
      <c r="C18" s="35">
        <f t="shared" si="0"/>
        <v>29.33913043478257</v>
      </c>
      <c r="D18" s="35">
        <f t="shared" si="1"/>
        <v>1.9</v>
      </c>
      <c r="E18" s="36">
        <f t="shared" si="2"/>
        <v>163</v>
      </c>
      <c r="G18" s="34">
        <v>61</v>
      </c>
      <c r="H18" s="35">
        <f t="shared" si="3"/>
        <v>26.882051282051318</v>
      </c>
      <c r="I18" s="35">
        <f t="shared" si="4"/>
        <v>1</v>
      </c>
      <c r="J18" s="36">
        <f t="shared" si="5"/>
        <v>87</v>
      </c>
      <c r="L18" s="34">
        <v>73</v>
      </c>
      <c r="M18" s="35">
        <f t="shared" si="6"/>
        <v>24.55714285714281</v>
      </c>
      <c r="N18" s="35">
        <f t="shared" si="7"/>
        <v>0.5</v>
      </c>
      <c r="O18" s="36">
        <f t="shared" si="8"/>
        <v>46</v>
      </c>
    </row>
    <row r="19" spans="2:15" ht="14.25" thickTop="1">
      <c r="B19" s="81">
        <v>61.5</v>
      </c>
      <c r="C19" s="82">
        <f t="shared" si="0"/>
        <v>30.0565217391304</v>
      </c>
      <c r="D19" s="82">
        <f t="shared" si="1"/>
        <v>2.3</v>
      </c>
      <c r="E19" s="83">
        <f t="shared" si="2"/>
        <v>194</v>
      </c>
      <c r="G19" s="34">
        <v>61.5</v>
      </c>
      <c r="H19" s="35">
        <f t="shared" si="3"/>
        <v>27.600000000000033</v>
      </c>
      <c r="I19" s="35">
        <f t="shared" si="4"/>
        <v>1.3</v>
      </c>
      <c r="J19" s="36">
        <f t="shared" si="5"/>
        <v>105</v>
      </c>
      <c r="L19" s="34">
        <v>73.5</v>
      </c>
      <c r="M19" s="35">
        <f t="shared" si="6"/>
        <v>25.48571428571424</v>
      </c>
      <c r="N19" s="35">
        <f t="shared" si="7"/>
        <v>0.7</v>
      </c>
      <c r="O19" s="36">
        <f t="shared" si="8"/>
        <v>60</v>
      </c>
    </row>
    <row r="20" spans="2:15" ht="13.5">
      <c r="B20" s="30">
        <v>62</v>
      </c>
      <c r="C20" s="31">
        <f t="shared" si="0"/>
        <v>30.773913043478228</v>
      </c>
      <c r="D20" s="31">
        <f t="shared" si="1"/>
        <v>2.7</v>
      </c>
      <c r="E20" s="32">
        <f t="shared" si="2"/>
        <v>230</v>
      </c>
      <c r="G20" s="34">
        <v>62</v>
      </c>
      <c r="H20" s="35">
        <f t="shared" si="3"/>
        <v>28.317948717948752</v>
      </c>
      <c r="I20" s="35">
        <f t="shared" si="4"/>
        <v>1.5</v>
      </c>
      <c r="J20" s="36">
        <f t="shared" si="5"/>
        <v>127</v>
      </c>
      <c r="L20" s="34">
        <v>74</v>
      </c>
      <c r="M20" s="35">
        <f t="shared" si="6"/>
        <v>26.414285714285672</v>
      </c>
      <c r="N20" s="35">
        <f t="shared" si="7"/>
        <v>0.9</v>
      </c>
      <c r="O20" s="36">
        <f t="shared" si="8"/>
        <v>77</v>
      </c>
    </row>
    <row r="21" spans="2:15" ht="14.25" thickBot="1">
      <c r="B21" s="30">
        <v>62.5</v>
      </c>
      <c r="C21" s="31">
        <f t="shared" si="0"/>
        <v>31.491304347826052</v>
      </c>
      <c r="D21" s="31">
        <f t="shared" si="1"/>
        <v>3.2</v>
      </c>
      <c r="E21" s="32">
        <f t="shared" si="2"/>
        <v>271</v>
      </c>
      <c r="G21" s="34">
        <v>62.5</v>
      </c>
      <c r="H21" s="35">
        <f t="shared" si="3"/>
        <v>29.035897435897468</v>
      </c>
      <c r="I21" s="35">
        <f t="shared" si="4"/>
        <v>1.8</v>
      </c>
      <c r="J21" s="36">
        <f t="shared" si="5"/>
        <v>152</v>
      </c>
      <c r="L21" s="34">
        <v>74.5</v>
      </c>
      <c r="M21" s="35">
        <f t="shared" si="6"/>
        <v>27.342857142857103</v>
      </c>
      <c r="N21" s="35">
        <f t="shared" si="7"/>
        <v>1.2</v>
      </c>
      <c r="O21" s="36">
        <f t="shared" si="8"/>
        <v>99</v>
      </c>
    </row>
    <row r="22" spans="2:15" ht="14.25" thickTop="1">
      <c r="B22" s="30">
        <v>63</v>
      </c>
      <c r="C22" s="31">
        <f t="shared" si="0"/>
        <v>32.20869565217388</v>
      </c>
      <c r="D22" s="31">
        <f t="shared" si="1"/>
        <v>3.8</v>
      </c>
      <c r="E22" s="32">
        <f t="shared" si="2"/>
        <v>317</v>
      </c>
      <c r="G22" s="81">
        <v>63</v>
      </c>
      <c r="H22" s="82">
        <f t="shared" si="3"/>
        <v>29.753846153846187</v>
      </c>
      <c r="I22" s="82">
        <f t="shared" si="4"/>
        <v>2.1</v>
      </c>
      <c r="J22" s="83">
        <f t="shared" si="5"/>
        <v>181</v>
      </c>
      <c r="L22" s="34">
        <v>75</v>
      </c>
      <c r="M22" s="35">
        <f t="shared" si="6"/>
        <v>28.271428571428533</v>
      </c>
      <c r="N22" s="35">
        <f t="shared" si="7"/>
        <v>1.5</v>
      </c>
      <c r="O22" s="36">
        <f t="shared" si="8"/>
        <v>125</v>
      </c>
    </row>
    <row r="23" spans="2:15" ht="13.5">
      <c r="B23" s="30">
        <v>63.5</v>
      </c>
      <c r="C23" s="31">
        <f t="shared" si="0"/>
        <v>32.92608695652171</v>
      </c>
      <c r="D23" s="31">
        <f t="shared" si="1"/>
        <v>4.4</v>
      </c>
      <c r="E23" s="32">
        <f t="shared" si="2"/>
        <v>370</v>
      </c>
      <c r="G23" s="30">
        <v>63.5</v>
      </c>
      <c r="H23" s="31">
        <f t="shared" si="3"/>
        <v>30.471794871794902</v>
      </c>
      <c r="I23" s="31">
        <f t="shared" si="4"/>
        <v>2.5</v>
      </c>
      <c r="J23" s="32">
        <f t="shared" si="5"/>
        <v>214</v>
      </c>
      <c r="L23" s="34">
        <v>75.5</v>
      </c>
      <c r="M23" s="35">
        <f t="shared" si="6"/>
        <v>29.199999999999964</v>
      </c>
      <c r="N23" s="35">
        <f t="shared" si="7"/>
        <v>1.9</v>
      </c>
      <c r="O23" s="36">
        <f t="shared" si="8"/>
        <v>158</v>
      </c>
    </row>
    <row r="24" spans="2:15" ht="13.5">
      <c r="B24" s="30">
        <v>64</v>
      </c>
      <c r="C24" s="31">
        <f t="shared" si="0"/>
        <v>33.643478260869536</v>
      </c>
      <c r="D24" s="31">
        <f t="shared" si="1"/>
        <v>5.1</v>
      </c>
      <c r="E24" s="32">
        <f t="shared" si="2"/>
        <v>430</v>
      </c>
      <c r="G24" s="30">
        <v>64</v>
      </c>
      <c r="H24" s="31">
        <f t="shared" si="3"/>
        <v>31.18974358974362</v>
      </c>
      <c r="I24" s="31">
        <f t="shared" si="4"/>
        <v>3</v>
      </c>
      <c r="J24" s="32">
        <f t="shared" si="5"/>
        <v>253</v>
      </c>
      <c r="L24" s="34">
        <v>76</v>
      </c>
      <c r="M24" s="35">
        <f t="shared" si="6"/>
        <v>30.12857142857139</v>
      </c>
      <c r="N24" s="35">
        <f t="shared" si="7"/>
        <v>2.3</v>
      </c>
      <c r="O24" s="36">
        <f t="shared" si="8"/>
        <v>198</v>
      </c>
    </row>
    <row r="25" spans="2:15" ht="13.5">
      <c r="B25" s="30">
        <v>64.5</v>
      </c>
      <c r="C25" s="31">
        <f t="shared" si="0"/>
        <v>34.360869565217364</v>
      </c>
      <c r="D25" s="31">
        <f t="shared" si="1"/>
        <v>5.9</v>
      </c>
      <c r="E25" s="32">
        <f t="shared" si="2"/>
        <v>497</v>
      </c>
      <c r="G25" s="30">
        <v>64.5</v>
      </c>
      <c r="H25" s="31">
        <f t="shared" si="3"/>
        <v>31.907692307692336</v>
      </c>
      <c r="I25" s="31">
        <f t="shared" si="4"/>
        <v>3.5</v>
      </c>
      <c r="J25" s="32">
        <f t="shared" si="5"/>
        <v>297</v>
      </c>
      <c r="L25" s="34">
        <v>76.5</v>
      </c>
      <c r="M25" s="35">
        <f t="shared" si="6"/>
        <v>31.05714285714282</v>
      </c>
      <c r="N25" s="35">
        <f t="shared" si="7"/>
        <v>2.9</v>
      </c>
      <c r="O25" s="36">
        <f t="shared" si="8"/>
        <v>245</v>
      </c>
    </row>
    <row r="26" spans="2:15" ht="13.5">
      <c r="B26" s="30">
        <v>65</v>
      </c>
      <c r="C26" s="31">
        <f t="shared" si="0"/>
        <v>35.078260869565185</v>
      </c>
      <c r="D26" s="31">
        <f t="shared" si="1"/>
        <v>6.8</v>
      </c>
      <c r="E26" s="32">
        <f t="shared" si="2"/>
        <v>572</v>
      </c>
      <c r="G26" s="30">
        <v>65</v>
      </c>
      <c r="H26" s="31">
        <f t="shared" si="3"/>
        <v>32.62564102564106</v>
      </c>
      <c r="I26" s="31">
        <f t="shared" si="4"/>
        <v>4.1</v>
      </c>
      <c r="J26" s="32">
        <f t="shared" si="5"/>
        <v>347</v>
      </c>
      <c r="L26" s="34">
        <v>77</v>
      </c>
      <c r="M26" s="35">
        <f t="shared" si="6"/>
        <v>31.985714285714252</v>
      </c>
      <c r="N26" s="35">
        <f t="shared" si="7"/>
        <v>3.6</v>
      </c>
      <c r="O26" s="36">
        <f t="shared" si="8"/>
        <v>302</v>
      </c>
    </row>
    <row r="27" spans="2:15" ht="13.5">
      <c r="B27" s="30">
        <v>65.5</v>
      </c>
      <c r="C27" s="31">
        <f t="shared" si="0"/>
        <v>35.79565217391301</v>
      </c>
      <c r="D27" s="31">
        <f t="shared" si="1"/>
        <v>7.8</v>
      </c>
      <c r="E27" s="32">
        <f t="shared" si="2"/>
        <v>656</v>
      </c>
      <c r="G27" s="30">
        <v>65.5</v>
      </c>
      <c r="H27" s="31">
        <f t="shared" si="3"/>
        <v>33.343589743589774</v>
      </c>
      <c r="I27" s="31">
        <f t="shared" si="4"/>
        <v>4.8</v>
      </c>
      <c r="J27" s="32">
        <f t="shared" si="5"/>
        <v>404</v>
      </c>
      <c r="L27" s="34">
        <v>77.5</v>
      </c>
      <c r="M27" s="35">
        <f t="shared" si="6"/>
        <v>32.91428571428568</v>
      </c>
      <c r="N27" s="35">
        <f t="shared" si="7"/>
        <v>4.4</v>
      </c>
      <c r="O27" s="36">
        <f t="shared" si="8"/>
        <v>369</v>
      </c>
    </row>
    <row r="28" spans="2:15" ht="13.5">
      <c r="B28" s="30">
        <v>66</v>
      </c>
      <c r="C28" s="31">
        <f t="shared" si="0"/>
        <v>36.51304347826084</v>
      </c>
      <c r="D28" s="31">
        <f t="shared" si="1"/>
        <v>8.9</v>
      </c>
      <c r="E28" s="32">
        <f t="shared" si="2"/>
        <v>749</v>
      </c>
      <c r="G28" s="30">
        <v>66</v>
      </c>
      <c r="H28" s="31">
        <f t="shared" si="3"/>
        <v>34.06153846153849</v>
      </c>
      <c r="I28" s="31">
        <f t="shared" si="4"/>
        <v>5.5</v>
      </c>
      <c r="J28" s="32">
        <f t="shared" si="5"/>
        <v>468</v>
      </c>
      <c r="L28" s="34">
        <v>78</v>
      </c>
      <c r="M28" s="35">
        <f t="shared" si="6"/>
        <v>33.84285714285711</v>
      </c>
      <c r="N28" s="35">
        <f t="shared" si="7"/>
        <v>5.3</v>
      </c>
      <c r="O28" s="36">
        <f t="shared" si="8"/>
        <v>448</v>
      </c>
    </row>
    <row r="29" spans="2:15" ht="13.5">
      <c r="B29" s="30">
        <v>66.5</v>
      </c>
      <c r="C29" s="31">
        <f t="shared" si="0"/>
        <v>37.23043478260867</v>
      </c>
      <c r="D29" s="31">
        <f t="shared" si="1"/>
        <v>10.1</v>
      </c>
      <c r="E29" s="32">
        <f t="shared" si="2"/>
        <v>851</v>
      </c>
      <c r="G29" s="30">
        <v>66.5</v>
      </c>
      <c r="H29" s="31">
        <f t="shared" si="3"/>
        <v>34.779487179487205</v>
      </c>
      <c r="I29" s="31">
        <f t="shared" si="4"/>
        <v>6.4</v>
      </c>
      <c r="J29" s="32">
        <f t="shared" si="5"/>
        <v>540</v>
      </c>
      <c r="L29" s="34">
        <v>78.5</v>
      </c>
      <c r="M29" s="35">
        <f t="shared" si="6"/>
        <v>34.771428571428544</v>
      </c>
      <c r="N29" s="35">
        <f t="shared" si="7"/>
        <v>6.4</v>
      </c>
      <c r="O29" s="36">
        <f t="shared" si="8"/>
        <v>539</v>
      </c>
    </row>
    <row r="30" spans="2:15" ht="13.5">
      <c r="B30" s="30">
        <v>67</v>
      </c>
      <c r="C30" s="31">
        <f t="shared" si="0"/>
        <v>37.947826086956496</v>
      </c>
      <c r="D30" s="31">
        <f t="shared" si="1"/>
        <v>11.4</v>
      </c>
      <c r="E30" s="32">
        <f t="shared" si="2"/>
        <v>963</v>
      </c>
      <c r="G30" s="30">
        <v>67</v>
      </c>
      <c r="H30" s="31">
        <f t="shared" si="3"/>
        <v>35.49743589743592</v>
      </c>
      <c r="I30" s="31">
        <f t="shared" si="4"/>
        <v>7.3</v>
      </c>
      <c r="J30" s="32">
        <f t="shared" si="5"/>
        <v>620</v>
      </c>
      <c r="L30" s="34">
        <v>79</v>
      </c>
      <c r="M30" s="35">
        <f t="shared" si="6"/>
        <v>35.699999999999974</v>
      </c>
      <c r="N30" s="35">
        <f t="shared" si="7"/>
        <v>7.6</v>
      </c>
      <c r="O30" s="36">
        <f t="shared" si="8"/>
        <v>645</v>
      </c>
    </row>
    <row r="31" spans="2:15" ht="14.25" thickBot="1">
      <c r="B31" s="30">
        <v>67.5</v>
      </c>
      <c r="C31" s="31">
        <f t="shared" si="0"/>
        <v>38.665217391304324</v>
      </c>
      <c r="D31" s="31">
        <f t="shared" si="1"/>
        <v>12.9</v>
      </c>
      <c r="E31" s="32">
        <f t="shared" si="2"/>
        <v>1085</v>
      </c>
      <c r="G31" s="30">
        <v>67.5</v>
      </c>
      <c r="H31" s="31">
        <f t="shared" si="3"/>
        <v>36.215384615384636</v>
      </c>
      <c r="I31" s="31">
        <f t="shared" si="4"/>
        <v>8.4</v>
      </c>
      <c r="J31" s="32">
        <f t="shared" si="5"/>
        <v>709</v>
      </c>
      <c r="L31" s="40">
        <v>79.5</v>
      </c>
      <c r="M31" s="41">
        <f t="shared" si="6"/>
        <v>36.628571428571405</v>
      </c>
      <c r="N31" s="41">
        <f t="shared" si="7"/>
        <v>9.1</v>
      </c>
      <c r="O31" s="42">
        <f t="shared" si="8"/>
        <v>765</v>
      </c>
    </row>
    <row r="32" spans="2:15" ht="14.25" thickTop="1">
      <c r="B32" s="30">
        <v>68</v>
      </c>
      <c r="C32" s="31">
        <f t="shared" si="0"/>
        <v>39.38260869565215</v>
      </c>
      <c r="D32" s="31">
        <f t="shared" si="1"/>
        <v>14.4</v>
      </c>
      <c r="E32" s="32">
        <f t="shared" si="2"/>
        <v>1217</v>
      </c>
      <c r="G32" s="30">
        <v>68</v>
      </c>
      <c r="H32" s="31">
        <f t="shared" si="3"/>
        <v>36.93333333333336</v>
      </c>
      <c r="I32" s="31">
        <f t="shared" si="4"/>
        <v>9.6</v>
      </c>
      <c r="J32" s="32">
        <f t="shared" si="5"/>
        <v>808</v>
      </c>
      <c r="L32" s="30">
        <v>80</v>
      </c>
      <c r="M32" s="31">
        <f t="shared" si="6"/>
        <v>37.557142857142836</v>
      </c>
      <c r="N32" s="31">
        <f t="shared" si="7"/>
        <v>10.7</v>
      </c>
      <c r="O32" s="32">
        <f t="shared" si="8"/>
        <v>901</v>
      </c>
    </row>
    <row r="33" spans="2:15" ht="13.5">
      <c r="B33" s="30">
        <v>68.5</v>
      </c>
      <c r="C33" s="31">
        <f t="shared" si="0"/>
        <v>40.09999999999998</v>
      </c>
      <c r="D33" s="31">
        <f t="shared" si="1"/>
        <v>16.1</v>
      </c>
      <c r="E33" s="32">
        <f t="shared" si="2"/>
        <v>1360</v>
      </c>
      <c r="G33" s="30">
        <v>68.5</v>
      </c>
      <c r="H33" s="31">
        <f t="shared" si="3"/>
        <v>37.651282051282074</v>
      </c>
      <c r="I33" s="31">
        <f t="shared" si="4"/>
        <v>10.8</v>
      </c>
      <c r="J33" s="32">
        <f t="shared" si="5"/>
        <v>915</v>
      </c>
      <c r="L33" s="30">
        <v>80.5</v>
      </c>
      <c r="M33" s="31">
        <f t="shared" si="6"/>
        <v>38.485714285714266</v>
      </c>
      <c r="N33" s="31">
        <f t="shared" si="7"/>
        <v>12.5</v>
      </c>
      <c r="O33" s="32">
        <f t="shared" si="8"/>
        <v>1053</v>
      </c>
    </row>
    <row r="34" spans="2:15" ht="13.5">
      <c r="B34" s="30">
        <v>69</v>
      </c>
      <c r="C34" s="31">
        <f t="shared" si="0"/>
        <v>40.81739130434781</v>
      </c>
      <c r="D34" s="31">
        <f t="shared" si="1"/>
        <v>17.9</v>
      </c>
      <c r="E34" s="32">
        <f t="shared" si="2"/>
        <v>1514</v>
      </c>
      <c r="G34" s="30">
        <v>69</v>
      </c>
      <c r="H34" s="31">
        <f t="shared" si="3"/>
        <v>38.36923076923079</v>
      </c>
      <c r="I34" s="31">
        <f t="shared" si="4"/>
        <v>12.2</v>
      </c>
      <c r="J34" s="32">
        <f t="shared" si="5"/>
        <v>1033</v>
      </c>
      <c r="L34" s="30">
        <v>81</v>
      </c>
      <c r="M34" s="31">
        <f t="shared" si="6"/>
        <v>39.41428571428569</v>
      </c>
      <c r="N34" s="31">
        <f t="shared" si="7"/>
        <v>14.5</v>
      </c>
      <c r="O34" s="32">
        <f t="shared" si="8"/>
        <v>1223</v>
      </c>
    </row>
    <row r="35" spans="2:15" ht="13.5">
      <c r="B35" s="30">
        <v>69.5</v>
      </c>
      <c r="C35" s="31">
        <f t="shared" si="0"/>
        <v>41.534782608695636</v>
      </c>
      <c r="D35" s="31">
        <f t="shared" si="1"/>
        <v>19.9</v>
      </c>
      <c r="E35" s="32">
        <f t="shared" si="2"/>
        <v>1677</v>
      </c>
      <c r="G35" s="30">
        <v>69.5</v>
      </c>
      <c r="H35" s="31">
        <f t="shared" si="3"/>
        <v>39.08717948717951</v>
      </c>
      <c r="I35" s="31">
        <f t="shared" si="4"/>
        <v>13.8</v>
      </c>
      <c r="J35" s="32">
        <f t="shared" si="5"/>
        <v>1162</v>
      </c>
      <c r="L35" s="30">
        <v>81.5</v>
      </c>
      <c r="M35" s="31">
        <f t="shared" si="6"/>
        <v>40.34285714285712</v>
      </c>
      <c r="N35" s="31">
        <f t="shared" si="7"/>
        <v>16.7</v>
      </c>
      <c r="O35" s="32">
        <f t="shared" si="8"/>
        <v>1411</v>
      </c>
    </row>
    <row r="36" spans="2:15" ht="13.5">
      <c r="B36" s="43">
        <v>70</v>
      </c>
      <c r="C36" s="44">
        <f t="shared" si="0"/>
        <v>42.25217391304346</v>
      </c>
      <c r="D36" s="44">
        <f t="shared" si="1"/>
        <v>21.9</v>
      </c>
      <c r="E36" s="45">
        <f t="shared" si="2"/>
        <v>1851</v>
      </c>
      <c r="G36" s="43">
        <v>70</v>
      </c>
      <c r="H36" s="44">
        <f t="shared" si="3"/>
        <v>39.80512820512823</v>
      </c>
      <c r="I36" s="44">
        <f t="shared" si="4"/>
        <v>15.4</v>
      </c>
      <c r="J36" s="45">
        <f t="shared" si="5"/>
        <v>1300</v>
      </c>
      <c r="L36" s="43">
        <v>82</v>
      </c>
      <c r="M36" s="44">
        <f t="shared" si="6"/>
        <v>41.27142857142855</v>
      </c>
      <c r="N36" s="44">
        <f t="shared" si="7"/>
        <v>19.1</v>
      </c>
      <c r="O36" s="45">
        <f t="shared" si="8"/>
        <v>1616</v>
      </c>
    </row>
  </sheetData>
  <sheetProtection/>
  <mergeCells count="5">
    <mergeCell ref="A1:F1"/>
    <mergeCell ref="B2:F2"/>
    <mergeCell ref="B10:E10"/>
    <mergeCell ref="G10:J10"/>
    <mergeCell ref="L10:O10"/>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R36"/>
  <sheetViews>
    <sheetView zoomScalePageLayoutView="0" workbookViewId="0" topLeftCell="A1">
      <selection activeCell="B28" sqref="B28"/>
    </sheetView>
  </sheetViews>
  <sheetFormatPr defaultColWidth="9.140625" defaultRowHeight="15"/>
  <cols>
    <col min="1" max="1" width="3.57421875" style="0" customWidth="1"/>
    <col min="3" max="3" width="9.00390625" style="0" customWidth="1"/>
  </cols>
  <sheetData>
    <row r="1" spans="1:6" ht="24.75" customHeight="1">
      <c r="A1" s="84" t="s">
        <v>10</v>
      </c>
      <c r="B1" s="84"/>
      <c r="C1" s="84"/>
      <c r="D1" s="84"/>
      <c r="E1" s="84"/>
      <c r="F1" s="84"/>
    </row>
    <row r="2" spans="2:16" ht="13.5">
      <c r="B2" s="85" t="s">
        <v>13</v>
      </c>
      <c r="C2" s="85"/>
      <c r="D2" s="86"/>
      <c r="E2" s="85"/>
      <c r="F2" s="85"/>
      <c r="H2" s="92" t="s">
        <v>27</v>
      </c>
      <c r="I2" s="92"/>
      <c r="J2" s="92"/>
      <c r="K2" s="92"/>
      <c r="L2" s="92"/>
      <c r="M2" s="92"/>
      <c r="N2" s="92"/>
      <c r="O2" s="92"/>
      <c r="P2" s="92"/>
    </row>
    <row r="3" spans="2:16" ht="14.25" thickBot="1">
      <c r="B3" s="5"/>
      <c r="C3" s="7" t="s">
        <v>5</v>
      </c>
      <c r="D3" s="7" t="s">
        <v>0</v>
      </c>
      <c r="E3" s="7" t="s">
        <v>1</v>
      </c>
      <c r="F3" s="6" t="s">
        <v>6</v>
      </c>
      <c r="H3" s="90" t="s">
        <v>41</v>
      </c>
      <c r="I3" s="90"/>
      <c r="J3" s="90"/>
      <c r="K3" s="90"/>
      <c r="L3" s="90"/>
      <c r="M3" s="90"/>
      <c r="N3" s="90"/>
      <c r="O3" s="90"/>
      <c r="P3" s="90"/>
    </row>
    <row r="4" spans="2:16" ht="13.5">
      <c r="B4" s="8" t="s">
        <v>2</v>
      </c>
      <c r="C4" s="16">
        <v>80</v>
      </c>
      <c r="D4" s="17">
        <v>56.6</v>
      </c>
      <c r="E4" s="18">
        <v>75.4</v>
      </c>
      <c r="F4" s="14">
        <f>10*(C4-E4)/(D4-50)</f>
        <v>6.96969696969696</v>
      </c>
      <c r="H4" s="92" t="s">
        <v>39</v>
      </c>
      <c r="I4" s="92"/>
      <c r="J4" s="92"/>
      <c r="K4" s="92"/>
      <c r="L4" s="92"/>
      <c r="M4" s="92"/>
      <c r="N4" s="92"/>
      <c r="O4" s="92"/>
      <c r="P4" s="92"/>
    </row>
    <row r="5" spans="2:16" ht="13.5">
      <c r="B5" s="8" t="s">
        <v>3</v>
      </c>
      <c r="C5" s="19">
        <v>81</v>
      </c>
      <c r="D5" s="1">
        <v>55.6</v>
      </c>
      <c r="E5" s="20">
        <v>77.1</v>
      </c>
      <c r="F5" s="14">
        <f>10*(C5-E5)/(D5-50)</f>
        <v>6.964285714285722</v>
      </c>
      <c r="H5" s="90" t="s">
        <v>40</v>
      </c>
      <c r="I5" s="90"/>
      <c r="J5" s="90"/>
      <c r="K5" s="90"/>
      <c r="L5" s="90"/>
      <c r="M5" s="90"/>
      <c r="N5" s="90"/>
      <c r="O5" s="90"/>
      <c r="P5" s="90"/>
    </row>
    <row r="6" spans="2:6" ht="14.25" thickBot="1">
      <c r="B6" s="13" t="s">
        <v>4</v>
      </c>
      <c r="C6" s="21">
        <v>89.5</v>
      </c>
      <c r="D6" s="22">
        <v>55.2</v>
      </c>
      <c r="E6" s="23">
        <v>86.7</v>
      </c>
      <c r="F6" s="15">
        <f>10*(C6-E6)/(D6-50)</f>
        <v>5.384615384615376</v>
      </c>
    </row>
    <row r="7" spans="9:15" ht="14.25" thickBot="1">
      <c r="I7" s="52" t="s">
        <v>31</v>
      </c>
      <c r="J7" s="27">
        <v>0</v>
      </c>
      <c r="K7" s="91" t="s">
        <v>42</v>
      </c>
      <c r="L7" s="86"/>
      <c r="M7" s="86"/>
      <c r="N7" s="86"/>
      <c r="O7" s="86"/>
    </row>
    <row r="8" spans="2:11" ht="14.25" thickBot="1">
      <c r="B8" s="29" t="s">
        <v>7</v>
      </c>
      <c r="C8" s="24">
        <v>8500</v>
      </c>
      <c r="D8" s="28" t="s">
        <v>11</v>
      </c>
      <c r="E8" s="27">
        <v>8500</v>
      </c>
      <c r="F8" s="28" t="s">
        <v>12</v>
      </c>
      <c r="G8" s="33">
        <f>ROUND(E8/C8*100,1)</f>
        <v>100</v>
      </c>
      <c r="I8" s="62" t="s">
        <v>30</v>
      </c>
      <c r="J8" s="63">
        <v>5455</v>
      </c>
      <c r="K8" s="57"/>
    </row>
    <row r="9" spans="2:3" ht="13.5">
      <c r="B9" s="3"/>
      <c r="C9" s="4"/>
    </row>
    <row r="10" spans="2:18" ht="13.5">
      <c r="B10" s="87" t="s">
        <v>2</v>
      </c>
      <c r="C10" s="88"/>
      <c r="D10" s="88"/>
      <c r="E10" s="88"/>
      <c r="F10" s="89"/>
      <c r="H10" s="87" t="s">
        <v>3</v>
      </c>
      <c r="I10" s="88"/>
      <c r="J10" s="88"/>
      <c r="K10" s="88"/>
      <c r="L10" s="89"/>
      <c r="N10" s="87" t="s">
        <v>4</v>
      </c>
      <c r="O10" s="88"/>
      <c r="P10" s="88"/>
      <c r="Q10" s="88"/>
      <c r="R10" s="89"/>
    </row>
    <row r="11" spans="2:18" ht="13.5">
      <c r="B11" s="13" t="s">
        <v>5</v>
      </c>
      <c r="C11" s="25" t="s">
        <v>0</v>
      </c>
      <c r="D11" s="25" t="s">
        <v>9</v>
      </c>
      <c r="E11" s="25" t="s">
        <v>28</v>
      </c>
      <c r="F11" s="26" t="s">
        <v>29</v>
      </c>
      <c r="H11" s="13" t="s">
        <v>5</v>
      </c>
      <c r="I11" s="25" t="s">
        <v>0</v>
      </c>
      <c r="J11" s="25" t="s">
        <v>9</v>
      </c>
      <c r="K11" s="25" t="s">
        <v>28</v>
      </c>
      <c r="L11" s="64" t="s">
        <v>29</v>
      </c>
      <c r="N11" s="13" t="s">
        <v>5</v>
      </c>
      <c r="O11" s="25" t="s">
        <v>0</v>
      </c>
      <c r="P11" s="25" t="s">
        <v>9</v>
      </c>
      <c r="Q11" s="78" t="s">
        <v>28</v>
      </c>
      <c r="R11" s="26" t="s">
        <v>29</v>
      </c>
    </row>
    <row r="12" spans="2:18" ht="13.5">
      <c r="B12" s="73">
        <v>58</v>
      </c>
      <c r="C12" s="74">
        <f>10*(B12-$E$4)/$F$4+50</f>
        <v>25.034782608695608</v>
      </c>
      <c r="D12" s="74">
        <f>ROUND(NORMDIST(B12,$E$4,$F$4,TRUE)*100,1)</f>
        <v>0.6</v>
      </c>
      <c r="E12" s="75">
        <f>ROUNDDOWN($J$8*NORMDIST(B12,$E$4,$F$4,TRUE),0)</f>
        <v>34</v>
      </c>
      <c r="F12" s="76">
        <f>ROUNDDOWN($C$8*NORMDIST(B12,$E$4,$F$4,TRUE),0)+$J$7</f>
        <v>53</v>
      </c>
      <c r="H12" s="73">
        <v>58</v>
      </c>
      <c r="I12" s="74">
        <f>10*(H12-$E$5)/$F$5+50</f>
        <v>22.574358974359015</v>
      </c>
      <c r="J12" s="74">
        <f>ROUND(NORMDIST(H12,$E$5,$F$5,TRUE)*100,1)</f>
        <v>0.3</v>
      </c>
      <c r="K12" s="56">
        <f>ROUNDDOWN($J$8*NORMDIST(H12,$E$5,$F$5,TRUE),0)</f>
        <v>16</v>
      </c>
      <c r="L12" s="76">
        <f>ROUNDDOWN($C$8*NORMDIST(H12,$E$5,$F$5,TRUE),0)+$J$7</f>
        <v>25</v>
      </c>
      <c r="M12" s="79"/>
      <c r="N12" s="73">
        <v>70</v>
      </c>
      <c r="O12" s="74">
        <f>10*(N12-$E$6)/$F$6+50</f>
        <v>18.98571428571423</v>
      </c>
      <c r="P12" s="74">
        <f>ROUND(NORMDIST(N12,$E$6,$F$6,TRUE)*100,1)</f>
        <v>0.1</v>
      </c>
      <c r="Q12" s="75">
        <f>ROUNDDOWN($J$8*NORMDIST(N12,$E$6,$F$6,TRUE),0)</f>
        <v>5</v>
      </c>
      <c r="R12" s="76">
        <f>ROUNDDOWN($C$8*NORMDIST(N12,$E$6,$F$6,TRUE),0)+$J$7</f>
        <v>8</v>
      </c>
    </row>
    <row r="13" spans="2:18" ht="13.5">
      <c r="B13" s="53">
        <v>58.5</v>
      </c>
      <c r="C13" s="54">
        <f aca="true" t="shared" si="0" ref="C13:C36">10*(B13-$E$4)/$F$4+50</f>
        <v>25.752173913043436</v>
      </c>
      <c r="D13" s="54">
        <f aca="true" t="shared" si="1" ref="D13:D36">ROUND(NORMDIST(B13,$E$4,$F$4,TRUE)*100,1)</f>
        <v>0.8</v>
      </c>
      <c r="E13" s="77">
        <f aca="true" t="shared" si="2" ref="E13:E36">ROUNDDOWN($J$8*NORMDIST(B13,$E$4,$F$4,TRUE),0)</f>
        <v>41</v>
      </c>
      <c r="F13" s="55">
        <f aca="true" t="shared" si="3" ref="F13:F36">ROUNDDOWN($C$8*NORMDIST(B13,$E$4,$F$4,TRUE),0)+$J$7</f>
        <v>65</v>
      </c>
      <c r="H13" s="53">
        <v>58.5</v>
      </c>
      <c r="I13" s="54">
        <f aca="true" t="shared" si="4" ref="I13:I36">10*(H13-$E$5)/$F$5+50</f>
        <v>23.29230769230773</v>
      </c>
      <c r="J13" s="54">
        <f aca="true" t="shared" si="5" ref="J13:J36">ROUND(NORMDIST(H13,$E$5,$F$5,TRUE)*100,1)</f>
        <v>0.4</v>
      </c>
      <c r="K13" s="57">
        <f aca="true" t="shared" si="6" ref="K13:K36">ROUNDDOWN($J$8*NORMDIST(H13,$E$5,$F$5,TRUE),0)</f>
        <v>20</v>
      </c>
      <c r="L13" s="55">
        <f aca="true" t="shared" si="7" ref="L13:L36">ROUNDDOWN($C$8*NORMDIST(H13,$E$5,$F$5,TRUE),0)+$J$7</f>
        <v>32</v>
      </c>
      <c r="M13" s="79"/>
      <c r="N13" s="53">
        <v>70.5</v>
      </c>
      <c r="O13" s="54">
        <f aca="true" t="shared" si="8" ref="O13:O36">10*(N13-$E$6)/$F$6+50</f>
        <v>19.91428571428566</v>
      </c>
      <c r="P13" s="54">
        <f aca="true" t="shared" si="9" ref="P13:P36">ROUND(NORMDIST(N13,$E$6,$F$6,TRUE)*100,1)</f>
        <v>0.1</v>
      </c>
      <c r="Q13" s="77">
        <f aca="true" t="shared" si="10" ref="Q13:Q36">ROUNDDOWN($J$8*NORMDIST(N13,$E$6,$F$6,TRUE),0)</f>
        <v>7</v>
      </c>
      <c r="R13" s="55">
        <f aca="true" t="shared" si="11" ref="R13:R36">ROUNDDOWN($C$8*NORMDIST(N13,$E$6,$F$6,TRUE),0)+$J$7</f>
        <v>11</v>
      </c>
    </row>
    <row r="14" spans="2:18" ht="13.5">
      <c r="B14" s="53">
        <v>59</v>
      </c>
      <c r="C14" s="54">
        <f t="shared" si="0"/>
        <v>26.469565217391263</v>
      </c>
      <c r="D14" s="54">
        <f t="shared" si="1"/>
        <v>0.9</v>
      </c>
      <c r="E14" s="77">
        <f t="shared" si="2"/>
        <v>50</v>
      </c>
      <c r="F14" s="55">
        <f t="shared" si="3"/>
        <v>79</v>
      </c>
      <c r="H14" s="53">
        <v>59</v>
      </c>
      <c r="I14" s="54">
        <f t="shared" si="4"/>
        <v>24.01025641025645</v>
      </c>
      <c r="J14" s="54">
        <f t="shared" si="5"/>
        <v>0.5</v>
      </c>
      <c r="K14" s="57">
        <f t="shared" si="6"/>
        <v>25</v>
      </c>
      <c r="L14" s="55">
        <f t="shared" si="7"/>
        <v>39</v>
      </c>
      <c r="M14" s="79"/>
      <c r="N14" s="53">
        <v>71</v>
      </c>
      <c r="O14" s="54">
        <f t="shared" si="8"/>
        <v>20.842857142857092</v>
      </c>
      <c r="P14" s="54">
        <f t="shared" si="9"/>
        <v>0.2</v>
      </c>
      <c r="Q14" s="77">
        <f t="shared" si="10"/>
        <v>9</v>
      </c>
      <c r="R14" s="55">
        <f t="shared" si="11"/>
        <v>15</v>
      </c>
    </row>
    <row r="15" spans="2:18" ht="13.5">
      <c r="B15" s="53">
        <v>59.5</v>
      </c>
      <c r="C15" s="54">
        <f t="shared" si="0"/>
        <v>27.18695652173909</v>
      </c>
      <c r="D15" s="54">
        <f t="shared" si="1"/>
        <v>1.1</v>
      </c>
      <c r="E15" s="77">
        <f t="shared" si="2"/>
        <v>61</v>
      </c>
      <c r="F15" s="55">
        <f t="shared" si="3"/>
        <v>95</v>
      </c>
      <c r="H15" s="53">
        <v>59.5</v>
      </c>
      <c r="I15" s="54">
        <f t="shared" si="4"/>
        <v>24.728205128205165</v>
      </c>
      <c r="J15" s="54">
        <f t="shared" si="5"/>
        <v>0.6</v>
      </c>
      <c r="K15" s="57">
        <f t="shared" si="6"/>
        <v>31</v>
      </c>
      <c r="L15" s="55">
        <f t="shared" si="7"/>
        <v>48</v>
      </c>
      <c r="M15" s="79" t="s">
        <v>35</v>
      </c>
      <c r="N15" s="53">
        <v>71.5</v>
      </c>
      <c r="O15" s="54">
        <f t="shared" si="8"/>
        <v>21.771428571428523</v>
      </c>
      <c r="P15" s="54">
        <f t="shared" si="9"/>
        <v>0.2</v>
      </c>
      <c r="Q15" s="77">
        <f t="shared" si="10"/>
        <v>12</v>
      </c>
      <c r="R15" s="55">
        <f t="shared" si="11"/>
        <v>20</v>
      </c>
    </row>
    <row r="16" spans="2:18" ht="13.5">
      <c r="B16" s="69">
        <v>60</v>
      </c>
      <c r="C16" s="70">
        <f t="shared" si="0"/>
        <v>27.904347826086916</v>
      </c>
      <c r="D16" s="70">
        <f t="shared" si="1"/>
        <v>1.4</v>
      </c>
      <c r="E16" s="71">
        <f t="shared" si="2"/>
        <v>74</v>
      </c>
      <c r="F16" s="72">
        <f t="shared" si="3"/>
        <v>115</v>
      </c>
      <c r="G16" s="79" t="s">
        <v>32</v>
      </c>
      <c r="H16" s="69">
        <v>60</v>
      </c>
      <c r="I16" s="70">
        <f t="shared" si="4"/>
        <v>25.446153846153884</v>
      </c>
      <c r="J16" s="70">
        <f t="shared" si="5"/>
        <v>0.7</v>
      </c>
      <c r="K16" s="71">
        <f t="shared" si="6"/>
        <v>38</v>
      </c>
      <c r="L16" s="72">
        <f t="shared" si="7"/>
        <v>59</v>
      </c>
      <c r="M16" s="79"/>
      <c r="N16" s="53">
        <v>72</v>
      </c>
      <c r="O16" s="54">
        <f t="shared" si="8"/>
        <v>22.699999999999953</v>
      </c>
      <c r="P16" s="54">
        <f t="shared" si="9"/>
        <v>0.3</v>
      </c>
      <c r="Q16" s="77">
        <f t="shared" si="10"/>
        <v>17</v>
      </c>
      <c r="R16" s="55">
        <f t="shared" si="11"/>
        <v>26</v>
      </c>
    </row>
    <row r="17" spans="2:18" ht="13.5">
      <c r="B17" s="49">
        <v>60.5</v>
      </c>
      <c r="C17" s="50">
        <f t="shared" si="0"/>
        <v>28.621739130434744</v>
      </c>
      <c r="D17" s="50">
        <f t="shared" si="1"/>
        <v>1.6</v>
      </c>
      <c r="E17" s="60">
        <f t="shared" si="2"/>
        <v>88</v>
      </c>
      <c r="F17" s="51">
        <f t="shared" si="3"/>
        <v>138</v>
      </c>
      <c r="G17" s="79" t="s">
        <v>34</v>
      </c>
      <c r="H17" s="69">
        <v>60.5</v>
      </c>
      <c r="I17" s="70">
        <f t="shared" si="4"/>
        <v>26.1641025641026</v>
      </c>
      <c r="J17" s="70">
        <f t="shared" si="5"/>
        <v>0.9</v>
      </c>
      <c r="K17" s="71">
        <f t="shared" si="6"/>
        <v>46</v>
      </c>
      <c r="L17" s="72">
        <f t="shared" si="7"/>
        <v>72</v>
      </c>
      <c r="M17" s="79" t="s">
        <v>36</v>
      </c>
      <c r="N17" s="53">
        <v>72.5</v>
      </c>
      <c r="O17" s="54">
        <f t="shared" si="8"/>
        <v>23.62857142857138</v>
      </c>
      <c r="P17" s="54">
        <f t="shared" si="9"/>
        <v>0.4</v>
      </c>
      <c r="Q17" s="77">
        <f t="shared" si="10"/>
        <v>22</v>
      </c>
      <c r="R17" s="55">
        <f t="shared" si="11"/>
        <v>35</v>
      </c>
    </row>
    <row r="18" spans="2:18" ht="13.5">
      <c r="B18" s="46">
        <v>61</v>
      </c>
      <c r="C18" s="47">
        <f t="shared" si="0"/>
        <v>29.33913043478257</v>
      </c>
      <c r="D18" s="47">
        <f t="shared" si="1"/>
        <v>1.9</v>
      </c>
      <c r="E18" s="61">
        <f t="shared" si="2"/>
        <v>105</v>
      </c>
      <c r="F18" s="48">
        <f t="shared" si="3"/>
        <v>164</v>
      </c>
      <c r="G18" s="79" t="s">
        <v>33</v>
      </c>
      <c r="H18" s="46">
        <v>61</v>
      </c>
      <c r="I18" s="47">
        <f t="shared" si="4"/>
        <v>26.882051282051318</v>
      </c>
      <c r="J18" s="47">
        <f t="shared" si="5"/>
        <v>1</v>
      </c>
      <c r="K18" s="61">
        <f t="shared" si="6"/>
        <v>56</v>
      </c>
      <c r="L18" s="48">
        <f t="shared" si="7"/>
        <v>88</v>
      </c>
      <c r="M18" s="79"/>
      <c r="N18" s="53">
        <v>73</v>
      </c>
      <c r="O18" s="54">
        <f t="shared" si="8"/>
        <v>24.55714285714281</v>
      </c>
      <c r="P18" s="54">
        <f t="shared" si="9"/>
        <v>0.5</v>
      </c>
      <c r="Q18" s="77">
        <f t="shared" si="10"/>
        <v>29</v>
      </c>
      <c r="R18" s="55">
        <f t="shared" si="11"/>
        <v>46</v>
      </c>
    </row>
    <row r="19" spans="2:18" ht="13.5">
      <c r="B19" s="30">
        <v>61.5</v>
      </c>
      <c r="C19" s="31">
        <f t="shared" si="0"/>
        <v>30.0565217391304</v>
      </c>
      <c r="D19" s="31">
        <f t="shared" si="1"/>
        <v>2.3</v>
      </c>
      <c r="E19" s="58">
        <f t="shared" si="2"/>
        <v>125</v>
      </c>
      <c r="F19" s="32">
        <f t="shared" si="3"/>
        <v>195</v>
      </c>
      <c r="H19" s="46">
        <v>61.5</v>
      </c>
      <c r="I19" s="47">
        <f t="shared" si="4"/>
        <v>27.600000000000033</v>
      </c>
      <c r="J19" s="47">
        <f t="shared" si="5"/>
        <v>1.3</v>
      </c>
      <c r="K19" s="61">
        <f t="shared" si="6"/>
        <v>68</v>
      </c>
      <c r="L19" s="48">
        <f t="shared" si="7"/>
        <v>106</v>
      </c>
      <c r="M19" s="79" t="s">
        <v>37</v>
      </c>
      <c r="N19" s="53">
        <v>73.5</v>
      </c>
      <c r="O19" s="54">
        <f t="shared" si="8"/>
        <v>25.48571428571424</v>
      </c>
      <c r="P19" s="54">
        <f t="shared" si="9"/>
        <v>0.7</v>
      </c>
      <c r="Q19" s="77">
        <f t="shared" si="10"/>
        <v>38</v>
      </c>
      <c r="R19" s="55">
        <f t="shared" si="11"/>
        <v>60</v>
      </c>
    </row>
    <row r="20" spans="2:18" ht="13.5">
      <c r="B20" s="30">
        <v>62</v>
      </c>
      <c r="C20" s="31">
        <f t="shared" si="0"/>
        <v>30.773913043478228</v>
      </c>
      <c r="D20" s="31">
        <f t="shared" si="1"/>
        <v>2.7</v>
      </c>
      <c r="E20" s="58">
        <f t="shared" si="2"/>
        <v>148</v>
      </c>
      <c r="F20" s="32">
        <f t="shared" si="3"/>
        <v>231</v>
      </c>
      <c r="H20" s="46">
        <v>62</v>
      </c>
      <c r="I20" s="47">
        <f t="shared" si="4"/>
        <v>28.317948717948752</v>
      </c>
      <c r="J20" s="47">
        <f t="shared" si="5"/>
        <v>1.5</v>
      </c>
      <c r="K20" s="61">
        <f t="shared" si="6"/>
        <v>82</v>
      </c>
      <c r="L20" s="48">
        <f t="shared" si="7"/>
        <v>128</v>
      </c>
      <c r="M20" s="79" t="s">
        <v>38</v>
      </c>
      <c r="N20" s="53">
        <v>74</v>
      </c>
      <c r="O20" s="54">
        <f t="shared" si="8"/>
        <v>26.414285714285672</v>
      </c>
      <c r="P20" s="54">
        <f t="shared" si="9"/>
        <v>0.9</v>
      </c>
      <c r="Q20" s="77">
        <f t="shared" si="10"/>
        <v>50</v>
      </c>
      <c r="R20" s="55">
        <f t="shared" si="11"/>
        <v>77</v>
      </c>
    </row>
    <row r="21" spans="2:18" ht="13.5">
      <c r="B21" s="30">
        <v>62.5</v>
      </c>
      <c r="C21" s="31">
        <f t="shared" si="0"/>
        <v>31.491304347826052</v>
      </c>
      <c r="D21" s="31">
        <f t="shared" si="1"/>
        <v>3.2</v>
      </c>
      <c r="E21" s="58">
        <f t="shared" si="2"/>
        <v>175</v>
      </c>
      <c r="F21" s="32">
        <f t="shared" si="3"/>
        <v>272</v>
      </c>
      <c r="H21" s="46">
        <v>62.5</v>
      </c>
      <c r="I21" s="47">
        <f t="shared" si="4"/>
        <v>29.035897435897468</v>
      </c>
      <c r="J21" s="47">
        <f t="shared" si="5"/>
        <v>1.8</v>
      </c>
      <c r="K21" s="61">
        <f t="shared" si="6"/>
        <v>98</v>
      </c>
      <c r="L21" s="48">
        <f t="shared" si="7"/>
        <v>153</v>
      </c>
      <c r="M21" s="79"/>
      <c r="N21" s="53">
        <v>74.5</v>
      </c>
      <c r="O21" s="54">
        <f t="shared" si="8"/>
        <v>27.342857142857103</v>
      </c>
      <c r="P21" s="54">
        <f t="shared" si="9"/>
        <v>1.2</v>
      </c>
      <c r="Q21" s="77">
        <f t="shared" si="10"/>
        <v>64</v>
      </c>
      <c r="R21" s="55">
        <f t="shared" si="11"/>
        <v>99</v>
      </c>
    </row>
    <row r="22" spans="2:18" ht="13.5">
      <c r="B22" s="30">
        <v>63</v>
      </c>
      <c r="C22" s="31">
        <f t="shared" si="0"/>
        <v>32.20869565217388</v>
      </c>
      <c r="D22" s="31">
        <f t="shared" si="1"/>
        <v>3.8</v>
      </c>
      <c r="E22" s="58">
        <f t="shared" si="2"/>
        <v>205</v>
      </c>
      <c r="F22" s="32">
        <f t="shared" si="3"/>
        <v>319</v>
      </c>
      <c r="H22" s="30">
        <v>63</v>
      </c>
      <c r="I22" s="31">
        <f t="shared" si="4"/>
        <v>29.753846153846187</v>
      </c>
      <c r="J22" s="31">
        <f t="shared" si="5"/>
        <v>2.1</v>
      </c>
      <c r="K22" s="58">
        <f t="shared" si="6"/>
        <v>117</v>
      </c>
      <c r="L22" s="32">
        <f t="shared" si="7"/>
        <v>182</v>
      </c>
      <c r="M22" s="79"/>
      <c r="N22" s="53">
        <v>75</v>
      </c>
      <c r="O22" s="54">
        <f t="shared" si="8"/>
        <v>28.271428571428533</v>
      </c>
      <c r="P22" s="54">
        <f t="shared" si="9"/>
        <v>1.5</v>
      </c>
      <c r="Q22" s="77">
        <f t="shared" si="10"/>
        <v>81</v>
      </c>
      <c r="R22" s="55">
        <f t="shared" si="11"/>
        <v>126</v>
      </c>
    </row>
    <row r="23" spans="2:18" ht="13.5">
      <c r="B23" s="30">
        <v>63.5</v>
      </c>
      <c r="C23" s="31">
        <f t="shared" si="0"/>
        <v>32.92608695652171</v>
      </c>
      <c r="D23" s="31">
        <f t="shared" si="1"/>
        <v>4.4</v>
      </c>
      <c r="E23" s="58">
        <f t="shared" si="2"/>
        <v>239</v>
      </c>
      <c r="F23" s="32">
        <f t="shared" si="3"/>
        <v>372</v>
      </c>
      <c r="H23" s="30">
        <v>63.5</v>
      </c>
      <c r="I23" s="31">
        <f t="shared" si="4"/>
        <v>30.471794871794902</v>
      </c>
      <c r="J23" s="31">
        <f t="shared" si="5"/>
        <v>2.5</v>
      </c>
      <c r="K23" s="58">
        <f t="shared" si="6"/>
        <v>138</v>
      </c>
      <c r="L23" s="32">
        <f t="shared" si="7"/>
        <v>216</v>
      </c>
      <c r="N23" s="53">
        <v>75.5</v>
      </c>
      <c r="O23" s="54">
        <f t="shared" si="8"/>
        <v>29.199999999999964</v>
      </c>
      <c r="P23" s="54">
        <f t="shared" si="9"/>
        <v>1.9</v>
      </c>
      <c r="Q23" s="77">
        <f t="shared" si="10"/>
        <v>102</v>
      </c>
      <c r="R23" s="55">
        <f t="shared" si="11"/>
        <v>159</v>
      </c>
    </row>
    <row r="24" spans="2:18" ht="13.5">
      <c r="B24" s="30">
        <v>64</v>
      </c>
      <c r="C24" s="31">
        <f t="shared" si="0"/>
        <v>33.643478260869536</v>
      </c>
      <c r="D24" s="31">
        <f t="shared" si="1"/>
        <v>5.1</v>
      </c>
      <c r="E24" s="58">
        <f t="shared" si="2"/>
        <v>277</v>
      </c>
      <c r="F24" s="32">
        <f t="shared" si="3"/>
        <v>433</v>
      </c>
      <c r="H24" s="30">
        <v>64</v>
      </c>
      <c r="I24" s="31">
        <f t="shared" si="4"/>
        <v>31.18974358974362</v>
      </c>
      <c r="J24" s="31">
        <f t="shared" si="5"/>
        <v>3</v>
      </c>
      <c r="K24" s="58">
        <f t="shared" si="6"/>
        <v>163</v>
      </c>
      <c r="L24" s="32">
        <f t="shared" si="7"/>
        <v>254</v>
      </c>
      <c r="N24" s="53">
        <v>76</v>
      </c>
      <c r="O24" s="54">
        <f t="shared" si="8"/>
        <v>30.12857142857139</v>
      </c>
      <c r="P24" s="54">
        <f t="shared" si="9"/>
        <v>2.3</v>
      </c>
      <c r="Q24" s="77">
        <f t="shared" si="10"/>
        <v>127</v>
      </c>
      <c r="R24" s="55">
        <f t="shared" si="11"/>
        <v>199</v>
      </c>
    </row>
    <row r="25" spans="2:18" ht="13.5">
      <c r="B25" s="30">
        <v>64.5</v>
      </c>
      <c r="C25" s="31">
        <f t="shared" si="0"/>
        <v>34.360869565217364</v>
      </c>
      <c r="D25" s="31">
        <f t="shared" si="1"/>
        <v>5.9</v>
      </c>
      <c r="E25" s="58">
        <f t="shared" si="2"/>
        <v>321</v>
      </c>
      <c r="F25" s="32">
        <f t="shared" si="3"/>
        <v>500</v>
      </c>
      <c r="H25" s="30">
        <v>64.5</v>
      </c>
      <c r="I25" s="31">
        <f t="shared" si="4"/>
        <v>31.907692307692336</v>
      </c>
      <c r="J25" s="31">
        <f t="shared" si="5"/>
        <v>3.5</v>
      </c>
      <c r="K25" s="58">
        <f t="shared" si="6"/>
        <v>192</v>
      </c>
      <c r="L25" s="32">
        <f t="shared" si="7"/>
        <v>299</v>
      </c>
      <c r="N25" s="53">
        <v>76.5</v>
      </c>
      <c r="O25" s="54">
        <f t="shared" si="8"/>
        <v>31.05714285714282</v>
      </c>
      <c r="P25" s="54">
        <f t="shared" si="9"/>
        <v>2.9</v>
      </c>
      <c r="Q25" s="77">
        <f t="shared" si="10"/>
        <v>158</v>
      </c>
      <c r="R25" s="55">
        <f t="shared" si="11"/>
        <v>247</v>
      </c>
    </row>
    <row r="26" spans="2:18" ht="13.5">
      <c r="B26" s="30">
        <v>65</v>
      </c>
      <c r="C26" s="31">
        <f t="shared" si="0"/>
        <v>35.078260869565185</v>
      </c>
      <c r="D26" s="31">
        <f t="shared" si="1"/>
        <v>6.8</v>
      </c>
      <c r="E26" s="58">
        <f t="shared" si="2"/>
        <v>369</v>
      </c>
      <c r="F26" s="32">
        <f t="shared" si="3"/>
        <v>576</v>
      </c>
      <c r="H26" s="30">
        <v>65</v>
      </c>
      <c r="I26" s="31">
        <f t="shared" si="4"/>
        <v>32.62564102564106</v>
      </c>
      <c r="J26" s="31">
        <f t="shared" si="5"/>
        <v>4.1</v>
      </c>
      <c r="K26" s="58">
        <f t="shared" si="6"/>
        <v>224</v>
      </c>
      <c r="L26" s="32">
        <f t="shared" si="7"/>
        <v>349</v>
      </c>
      <c r="N26" s="53">
        <v>77</v>
      </c>
      <c r="O26" s="54">
        <f t="shared" si="8"/>
        <v>31.985714285714252</v>
      </c>
      <c r="P26" s="54">
        <f t="shared" si="9"/>
        <v>3.6</v>
      </c>
      <c r="Q26" s="77">
        <f t="shared" si="10"/>
        <v>195</v>
      </c>
      <c r="R26" s="55">
        <f t="shared" si="11"/>
        <v>304</v>
      </c>
    </row>
    <row r="27" spans="2:18" ht="13.5">
      <c r="B27" s="30">
        <v>65.5</v>
      </c>
      <c r="C27" s="31">
        <f t="shared" si="0"/>
        <v>35.79565217391301</v>
      </c>
      <c r="D27" s="31">
        <f t="shared" si="1"/>
        <v>7.8</v>
      </c>
      <c r="E27" s="58">
        <f t="shared" si="2"/>
        <v>424</v>
      </c>
      <c r="F27" s="32">
        <f t="shared" si="3"/>
        <v>660</v>
      </c>
      <c r="H27" s="30">
        <v>65.5</v>
      </c>
      <c r="I27" s="31">
        <f t="shared" si="4"/>
        <v>33.343589743589774</v>
      </c>
      <c r="J27" s="31">
        <f t="shared" si="5"/>
        <v>4.8</v>
      </c>
      <c r="K27" s="58">
        <f t="shared" si="6"/>
        <v>261</v>
      </c>
      <c r="L27" s="32">
        <f t="shared" si="7"/>
        <v>407</v>
      </c>
      <c r="N27" s="53">
        <v>77.5</v>
      </c>
      <c r="O27" s="54">
        <f t="shared" si="8"/>
        <v>32.91428571428568</v>
      </c>
      <c r="P27" s="54">
        <f t="shared" si="9"/>
        <v>4.4</v>
      </c>
      <c r="Q27" s="77">
        <f t="shared" si="10"/>
        <v>238</v>
      </c>
      <c r="R27" s="55">
        <f t="shared" si="11"/>
        <v>372</v>
      </c>
    </row>
    <row r="28" spans="2:18" ht="13.5">
      <c r="B28" s="30">
        <v>66</v>
      </c>
      <c r="C28" s="31">
        <f t="shared" si="0"/>
        <v>36.51304347826084</v>
      </c>
      <c r="D28" s="31">
        <f t="shared" si="1"/>
        <v>8.9</v>
      </c>
      <c r="E28" s="58">
        <f t="shared" si="2"/>
        <v>483</v>
      </c>
      <c r="F28" s="32">
        <f t="shared" si="3"/>
        <v>754</v>
      </c>
      <c r="H28" s="30">
        <v>66</v>
      </c>
      <c r="I28" s="31">
        <f t="shared" si="4"/>
        <v>34.06153846153849</v>
      </c>
      <c r="J28" s="31">
        <f t="shared" si="5"/>
        <v>5.5</v>
      </c>
      <c r="K28" s="58">
        <f t="shared" si="6"/>
        <v>302</v>
      </c>
      <c r="L28" s="32">
        <f t="shared" si="7"/>
        <v>471</v>
      </c>
      <c r="N28" s="53">
        <v>78</v>
      </c>
      <c r="O28" s="54">
        <f t="shared" si="8"/>
        <v>33.84285714285711</v>
      </c>
      <c r="P28" s="54">
        <f t="shared" si="9"/>
        <v>5.3</v>
      </c>
      <c r="Q28" s="77">
        <f t="shared" si="10"/>
        <v>289</v>
      </c>
      <c r="R28" s="55">
        <f t="shared" si="11"/>
        <v>451</v>
      </c>
    </row>
    <row r="29" spans="2:18" ht="13.5">
      <c r="B29" s="30">
        <v>66.5</v>
      </c>
      <c r="C29" s="31">
        <f t="shared" si="0"/>
        <v>37.23043478260867</v>
      </c>
      <c r="D29" s="31">
        <f t="shared" si="1"/>
        <v>10.1</v>
      </c>
      <c r="E29" s="58">
        <f t="shared" si="2"/>
        <v>549</v>
      </c>
      <c r="F29" s="32">
        <f t="shared" si="3"/>
        <v>856</v>
      </c>
      <c r="H29" s="30">
        <v>66.5</v>
      </c>
      <c r="I29" s="31">
        <f t="shared" si="4"/>
        <v>34.779487179487205</v>
      </c>
      <c r="J29" s="31">
        <f t="shared" si="5"/>
        <v>6.4</v>
      </c>
      <c r="K29" s="58">
        <f t="shared" si="6"/>
        <v>349</v>
      </c>
      <c r="L29" s="32">
        <f t="shared" si="7"/>
        <v>543</v>
      </c>
      <c r="N29" s="53">
        <v>78.5</v>
      </c>
      <c r="O29" s="54">
        <f t="shared" si="8"/>
        <v>34.771428571428544</v>
      </c>
      <c r="P29" s="54">
        <f t="shared" si="9"/>
        <v>6.4</v>
      </c>
      <c r="Q29" s="77">
        <f t="shared" si="10"/>
        <v>348</v>
      </c>
      <c r="R29" s="55">
        <f t="shared" si="11"/>
        <v>543</v>
      </c>
    </row>
    <row r="30" spans="2:18" ht="13.5">
      <c r="B30" s="30">
        <v>67</v>
      </c>
      <c r="C30" s="31">
        <f t="shared" si="0"/>
        <v>37.947826086956496</v>
      </c>
      <c r="D30" s="31">
        <f t="shared" si="1"/>
        <v>11.4</v>
      </c>
      <c r="E30" s="58">
        <f t="shared" si="2"/>
        <v>622</v>
      </c>
      <c r="F30" s="32">
        <f t="shared" si="3"/>
        <v>969</v>
      </c>
      <c r="H30" s="30">
        <v>67</v>
      </c>
      <c r="I30" s="31">
        <f t="shared" si="4"/>
        <v>35.49743589743592</v>
      </c>
      <c r="J30" s="31">
        <f t="shared" si="5"/>
        <v>7.3</v>
      </c>
      <c r="K30" s="58">
        <f t="shared" si="6"/>
        <v>400</v>
      </c>
      <c r="L30" s="32">
        <f t="shared" si="7"/>
        <v>624</v>
      </c>
      <c r="N30" s="53">
        <v>79</v>
      </c>
      <c r="O30" s="54">
        <f t="shared" si="8"/>
        <v>35.699999999999974</v>
      </c>
      <c r="P30" s="54">
        <f t="shared" si="9"/>
        <v>7.6</v>
      </c>
      <c r="Q30" s="77">
        <f t="shared" si="10"/>
        <v>416</v>
      </c>
      <c r="R30" s="55">
        <f t="shared" si="11"/>
        <v>649</v>
      </c>
    </row>
    <row r="31" spans="2:18" ht="13.5">
      <c r="B31" s="30">
        <v>67.5</v>
      </c>
      <c r="C31" s="31">
        <f t="shared" si="0"/>
        <v>38.665217391304324</v>
      </c>
      <c r="D31" s="31">
        <f t="shared" si="1"/>
        <v>12.9</v>
      </c>
      <c r="E31" s="58">
        <f t="shared" si="2"/>
        <v>701</v>
      </c>
      <c r="F31" s="32">
        <f t="shared" si="3"/>
        <v>1092</v>
      </c>
      <c r="H31" s="30">
        <v>67.5</v>
      </c>
      <c r="I31" s="31">
        <f t="shared" si="4"/>
        <v>36.215384615384636</v>
      </c>
      <c r="J31" s="31">
        <f t="shared" si="5"/>
        <v>8.4</v>
      </c>
      <c r="K31" s="58">
        <f t="shared" si="6"/>
        <v>458</v>
      </c>
      <c r="L31" s="32">
        <f t="shared" si="7"/>
        <v>714</v>
      </c>
      <c r="N31" s="65">
        <v>79.5</v>
      </c>
      <c r="O31" s="66">
        <f t="shared" si="8"/>
        <v>36.628571428571405</v>
      </c>
      <c r="P31" s="66">
        <f t="shared" si="9"/>
        <v>9.1</v>
      </c>
      <c r="Q31" s="67">
        <f t="shared" si="10"/>
        <v>494</v>
      </c>
      <c r="R31" s="68">
        <f t="shared" si="11"/>
        <v>769</v>
      </c>
    </row>
    <row r="32" spans="2:18" ht="13.5">
      <c r="B32" s="30">
        <v>68</v>
      </c>
      <c r="C32" s="31">
        <f t="shared" si="0"/>
        <v>39.38260869565215</v>
      </c>
      <c r="D32" s="31">
        <f t="shared" si="1"/>
        <v>14.4</v>
      </c>
      <c r="E32" s="58">
        <f t="shared" si="2"/>
        <v>786</v>
      </c>
      <c r="F32" s="32">
        <f t="shared" si="3"/>
        <v>1225</v>
      </c>
      <c r="H32" s="30">
        <v>68</v>
      </c>
      <c r="I32" s="31">
        <f t="shared" si="4"/>
        <v>36.93333333333336</v>
      </c>
      <c r="J32" s="31">
        <f t="shared" si="5"/>
        <v>9.6</v>
      </c>
      <c r="K32" s="58">
        <f t="shared" si="6"/>
        <v>521</v>
      </c>
      <c r="L32" s="32">
        <f t="shared" si="7"/>
        <v>813</v>
      </c>
      <c r="N32" s="30">
        <v>80</v>
      </c>
      <c r="O32" s="31">
        <f t="shared" si="8"/>
        <v>37.557142857142836</v>
      </c>
      <c r="P32" s="31">
        <f t="shared" si="9"/>
        <v>10.7</v>
      </c>
      <c r="Q32" s="58">
        <f t="shared" si="10"/>
        <v>582</v>
      </c>
      <c r="R32" s="32">
        <f t="shared" si="11"/>
        <v>906</v>
      </c>
    </row>
    <row r="33" spans="2:18" ht="13.5">
      <c r="B33" s="30">
        <v>68.5</v>
      </c>
      <c r="C33" s="31">
        <f t="shared" si="0"/>
        <v>40.09999999999998</v>
      </c>
      <c r="D33" s="31">
        <f t="shared" si="1"/>
        <v>16.1</v>
      </c>
      <c r="E33" s="58">
        <f t="shared" si="2"/>
        <v>878</v>
      </c>
      <c r="F33" s="32">
        <f t="shared" si="3"/>
        <v>1369</v>
      </c>
      <c r="H33" s="30">
        <v>68.5</v>
      </c>
      <c r="I33" s="31">
        <f t="shared" si="4"/>
        <v>37.651282051282074</v>
      </c>
      <c r="J33" s="31">
        <f t="shared" si="5"/>
        <v>10.8</v>
      </c>
      <c r="K33" s="58">
        <f t="shared" si="6"/>
        <v>591</v>
      </c>
      <c r="L33" s="32">
        <f t="shared" si="7"/>
        <v>921</v>
      </c>
      <c r="N33" s="30">
        <v>80.5</v>
      </c>
      <c r="O33" s="31">
        <f t="shared" si="8"/>
        <v>38.485714285714266</v>
      </c>
      <c r="P33" s="31">
        <f t="shared" si="9"/>
        <v>12.5</v>
      </c>
      <c r="Q33" s="58">
        <f t="shared" si="10"/>
        <v>680</v>
      </c>
      <c r="R33" s="32">
        <f t="shared" si="11"/>
        <v>1060</v>
      </c>
    </row>
    <row r="34" spans="2:18" ht="13.5">
      <c r="B34" s="30">
        <v>69</v>
      </c>
      <c r="C34" s="31">
        <f t="shared" si="0"/>
        <v>40.81739130434781</v>
      </c>
      <c r="D34" s="31">
        <f t="shared" si="1"/>
        <v>17.9</v>
      </c>
      <c r="E34" s="58">
        <f t="shared" si="2"/>
        <v>977</v>
      </c>
      <c r="F34" s="32">
        <f t="shared" si="3"/>
        <v>1523</v>
      </c>
      <c r="H34" s="30">
        <v>69</v>
      </c>
      <c r="I34" s="31">
        <f t="shared" si="4"/>
        <v>38.36923076923079</v>
      </c>
      <c r="J34" s="31">
        <f t="shared" si="5"/>
        <v>12.2</v>
      </c>
      <c r="K34" s="58">
        <f t="shared" si="6"/>
        <v>667</v>
      </c>
      <c r="L34" s="32">
        <f t="shared" si="7"/>
        <v>1040</v>
      </c>
      <c r="N34" s="30">
        <v>81</v>
      </c>
      <c r="O34" s="31">
        <f t="shared" si="8"/>
        <v>39.41428571428569</v>
      </c>
      <c r="P34" s="31">
        <f t="shared" si="9"/>
        <v>14.5</v>
      </c>
      <c r="Q34" s="58">
        <f t="shared" si="10"/>
        <v>790</v>
      </c>
      <c r="R34" s="32">
        <f t="shared" si="11"/>
        <v>1231</v>
      </c>
    </row>
    <row r="35" spans="2:18" ht="13.5">
      <c r="B35" s="30">
        <v>69.5</v>
      </c>
      <c r="C35" s="31">
        <f t="shared" si="0"/>
        <v>41.534782608695636</v>
      </c>
      <c r="D35" s="31">
        <f t="shared" si="1"/>
        <v>19.9</v>
      </c>
      <c r="E35" s="58">
        <f t="shared" si="2"/>
        <v>1083</v>
      </c>
      <c r="F35" s="32">
        <f t="shared" si="3"/>
        <v>1688</v>
      </c>
      <c r="H35" s="30">
        <v>69.5</v>
      </c>
      <c r="I35" s="31">
        <f t="shared" si="4"/>
        <v>39.08717948717951</v>
      </c>
      <c r="J35" s="31">
        <f t="shared" si="5"/>
        <v>13.8</v>
      </c>
      <c r="K35" s="58">
        <f t="shared" si="6"/>
        <v>750</v>
      </c>
      <c r="L35" s="32">
        <f t="shared" si="7"/>
        <v>1169</v>
      </c>
      <c r="N35" s="30">
        <v>81.5</v>
      </c>
      <c r="O35" s="31">
        <f t="shared" si="8"/>
        <v>40.34285714285712</v>
      </c>
      <c r="P35" s="31">
        <f t="shared" si="9"/>
        <v>16.7</v>
      </c>
      <c r="Q35" s="58">
        <f t="shared" si="10"/>
        <v>911</v>
      </c>
      <c r="R35" s="32">
        <f t="shared" si="11"/>
        <v>1420</v>
      </c>
    </row>
    <row r="36" spans="2:18" ht="13.5">
      <c r="B36" s="43">
        <v>70</v>
      </c>
      <c r="C36" s="44">
        <f t="shared" si="0"/>
        <v>42.25217391304346</v>
      </c>
      <c r="D36" s="44">
        <f t="shared" si="1"/>
        <v>21.9</v>
      </c>
      <c r="E36" s="59">
        <f t="shared" si="2"/>
        <v>1195</v>
      </c>
      <c r="F36" s="45">
        <f t="shared" si="3"/>
        <v>1863</v>
      </c>
      <c r="H36" s="43">
        <v>70</v>
      </c>
      <c r="I36" s="44">
        <f t="shared" si="4"/>
        <v>39.80512820512823</v>
      </c>
      <c r="J36" s="44">
        <f t="shared" si="5"/>
        <v>15.4</v>
      </c>
      <c r="K36" s="59">
        <f t="shared" si="6"/>
        <v>839</v>
      </c>
      <c r="L36" s="45">
        <f t="shared" si="7"/>
        <v>1308</v>
      </c>
      <c r="N36" s="43">
        <v>82</v>
      </c>
      <c r="O36" s="44">
        <f t="shared" si="8"/>
        <v>41.27142857142855</v>
      </c>
      <c r="P36" s="44">
        <f t="shared" si="9"/>
        <v>19.1</v>
      </c>
      <c r="Q36" s="59">
        <f t="shared" si="10"/>
        <v>1043</v>
      </c>
      <c r="R36" s="45">
        <f t="shared" si="11"/>
        <v>1626</v>
      </c>
    </row>
  </sheetData>
  <sheetProtection/>
  <mergeCells count="10">
    <mergeCell ref="H10:L10"/>
    <mergeCell ref="B10:F10"/>
    <mergeCell ref="N10:R10"/>
    <mergeCell ref="H3:P3"/>
    <mergeCell ref="K7:O7"/>
    <mergeCell ref="A1:F1"/>
    <mergeCell ref="H4:P4"/>
    <mergeCell ref="H2:P2"/>
    <mergeCell ref="H5:P5"/>
    <mergeCell ref="B2:F2"/>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O36"/>
  <sheetViews>
    <sheetView zoomScalePageLayoutView="0" workbookViewId="0" topLeftCell="A1">
      <selection activeCell="G24" sqref="G24"/>
    </sheetView>
  </sheetViews>
  <sheetFormatPr defaultColWidth="9.140625" defaultRowHeight="15"/>
  <cols>
    <col min="3" max="3" width="9.00390625" style="0" customWidth="1"/>
  </cols>
  <sheetData>
    <row r="1" spans="1:6" ht="24.75" customHeight="1">
      <c r="A1" s="84" t="s">
        <v>14</v>
      </c>
      <c r="B1" s="84"/>
      <c r="C1" s="84"/>
      <c r="D1" s="84"/>
      <c r="E1" s="84"/>
      <c r="F1" s="84"/>
    </row>
    <row r="2" spans="2:6" ht="13.5">
      <c r="B2" s="85" t="s">
        <v>13</v>
      </c>
      <c r="C2" s="85"/>
      <c r="D2" s="86"/>
      <c r="E2" s="85"/>
      <c r="F2" s="85"/>
    </row>
    <row r="3" spans="2:8" ht="14.25" thickBot="1">
      <c r="B3" s="5"/>
      <c r="C3" s="7" t="s">
        <v>5</v>
      </c>
      <c r="D3" s="7" t="s">
        <v>0</v>
      </c>
      <c r="E3" s="7" t="s">
        <v>1</v>
      </c>
      <c r="F3" s="6" t="s">
        <v>6</v>
      </c>
      <c r="H3" s="3"/>
    </row>
    <row r="4" spans="2:6" ht="13.5">
      <c r="B4" s="8" t="s">
        <v>2</v>
      </c>
      <c r="C4" s="16">
        <v>68</v>
      </c>
      <c r="D4" s="17">
        <v>35.8</v>
      </c>
      <c r="E4" s="18">
        <v>77.1</v>
      </c>
      <c r="F4" s="14">
        <f>10*(C4-E4)/(D4-50)</f>
        <v>6.408450704225347</v>
      </c>
    </row>
    <row r="5" spans="2:6" ht="13.5">
      <c r="B5" s="8" t="s">
        <v>3</v>
      </c>
      <c r="C5" s="19">
        <v>68.5</v>
      </c>
      <c r="D5" s="1">
        <v>33.3</v>
      </c>
      <c r="E5" s="20">
        <v>78.1</v>
      </c>
      <c r="F5" s="14">
        <f>10*(C5-E5)/(D5-50)</f>
        <v>5.748502994011972</v>
      </c>
    </row>
    <row r="6" spans="2:6" ht="14.25" thickBot="1">
      <c r="B6" s="13" t="s">
        <v>4</v>
      </c>
      <c r="C6" s="21">
        <v>89.5</v>
      </c>
      <c r="D6" s="22">
        <v>49.4</v>
      </c>
      <c r="E6" s="23">
        <v>89.8</v>
      </c>
      <c r="F6" s="15">
        <f>10*(C6-E6)/(D6-50)</f>
        <v>4.9999999999999405</v>
      </c>
    </row>
    <row r="7" ht="14.25" thickBot="1"/>
    <row r="8" spans="2:7" ht="14.25" thickBot="1">
      <c r="B8" s="29" t="s">
        <v>7</v>
      </c>
      <c r="C8" s="24">
        <v>8428</v>
      </c>
      <c r="D8" s="28" t="s">
        <v>11</v>
      </c>
      <c r="E8" s="27">
        <v>7668</v>
      </c>
      <c r="F8" s="28" t="s">
        <v>12</v>
      </c>
      <c r="G8" s="33">
        <f>ROUND(E8/C8*100,1)</f>
        <v>91</v>
      </c>
    </row>
    <row r="9" spans="2:3" ht="13.5">
      <c r="B9" s="3"/>
      <c r="C9" s="4"/>
    </row>
    <row r="10" spans="2:15" ht="13.5">
      <c r="B10" s="87" t="s">
        <v>20</v>
      </c>
      <c r="C10" s="88"/>
      <c r="D10" s="88"/>
      <c r="E10" s="89"/>
      <c r="G10" s="87" t="s">
        <v>19</v>
      </c>
      <c r="H10" s="88"/>
      <c r="I10" s="88"/>
      <c r="J10" s="89"/>
      <c r="L10" s="87" t="s">
        <v>4</v>
      </c>
      <c r="M10" s="88"/>
      <c r="N10" s="88"/>
      <c r="O10" s="89"/>
    </row>
    <row r="11" spans="2:15" ht="13.5">
      <c r="B11" s="13" t="s">
        <v>5</v>
      </c>
      <c r="C11" s="25" t="s">
        <v>0</v>
      </c>
      <c r="D11" s="25" t="s">
        <v>9</v>
      </c>
      <c r="E11" s="26" t="s">
        <v>8</v>
      </c>
      <c r="G11" s="13" t="s">
        <v>5</v>
      </c>
      <c r="H11" s="25" t="s">
        <v>0</v>
      </c>
      <c r="I11" s="25" t="s">
        <v>9</v>
      </c>
      <c r="J11" s="26" t="s">
        <v>8</v>
      </c>
      <c r="L11" s="13" t="s">
        <v>5</v>
      </c>
      <c r="M11" s="25" t="s">
        <v>0</v>
      </c>
      <c r="N11" s="25" t="s">
        <v>9</v>
      </c>
      <c r="O11" s="26" t="s">
        <v>8</v>
      </c>
    </row>
    <row r="12" spans="2:15" ht="13.5">
      <c r="B12" s="37">
        <v>58</v>
      </c>
      <c r="C12" s="38">
        <f>10*(B12-$E$4)/$F$4+50</f>
        <v>20.19560439560438</v>
      </c>
      <c r="D12" s="38">
        <f>ROUND(NORMDIST(B12,$E$4,$F$4,TRUE)*100,1)</f>
        <v>0.1</v>
      </c>
      <c r="E12" s="39">
        <f>ROUNDDOWN($C$8*NORMDIST(B12,$E$4,$F$4,TRUE),0)</f>
        <v>12</v>
      </c>
      <c r="G12" s="37">
        <v>58</v>
      </c>
      <c r="H12" s="38">
        <f>10*(G12-$E$5)/$F$5+50</f>
        <v>15.034374999999983</v>
      </c>
      <c r="I12" s="38">
        <f>ROUND(NORMDIST(G12,$E$5,$F$5,TRUE)*100,1)</f>
        <v>0</v>
      </c>
      <c r="J12" s="39">
        <f>ROUNDDOWN($C$8*NORMDIST(G12,$E$5,$F$5,TRUE),0)</f>
        <v>1</v>
      </c>
      <c r="L12" s="37">
        <v>70</v>
      </c>
      <c r="M12" s="38">
        <f>10*(L12-$E$6)/$F$6+50</f>
        <v>10.399999999999537</v>
      </c>
      <c r="N12" s="38">
        <f>ROUND(NORMDIST(L12,$E$6,$F$6,TRUE)*100,1)</f>
        <v>0</v>
      </c>
      <c r="O12" s="39">
        <f>ROUNDDOWN($C$8*NORMDIST(L12,$E$6,$F$6,TRUE),0)</f>
        <v>0</v>
      </c>
    </row>
    <row r="13" spans="2:15" ht="13.5">
      <c r="B13" s="34">
        <v>58.5</v>
      </c>
      <c r="C13" s="35">
        <f aca="true" t="shared" si="0" ref="C13:C36">10*(B13-$E$4)/$F$4+50</f>
        <v>20.97582417582416</v>
      </c>
      <c r="D13" s="35">
        <f aca="true" t="shared" si="1" ref="D13:D36">ROUND(NORMDIST(B13,$E$4,$F$4,TRUE)*100,1)</f>
        <v>0.2</v>
      </c>
      <c r="E13" s="36">
        <f aca="true" t="shared" si="2" ref="E13:E36">ROUNDDOWN($C$8*NORMDIST(B13,$E$4,$F$4,TRUE),0)</f>
        <v>15</v>
      </c>
      <c r="G13" s="34">
        <v>58.5</v>
      </c>
      <c r="H13" s="35">
        <f aca="true" t="shared" si="3" ref="H13:H36">10*(G13-$E$5)/$F$5+50</f>
        <v>15.904166666666647</v>
      </c>
      <c r="I13" s="35">
        <f aca="true" t="shared" si="4" ref="I13:I36">ROUND(NORMDIST(G13,$E$5,$F$5,TRUE)*100,1)</f>
        <v>0</v>
      </c>
      <c r="J13" s="36">
        <f aca="true" t="shared" si="5" ref="J13:J36">ROUNDDOWN($C$8*NORMDIST(G13,$E$5,$F$5,TRUE),0)</f>
        <v>2</v>
      </c>
      <c r="L13" s="34">
        <v>70.5</v>
      </c>
      <c r="M13" s="35">
        <f aca="true" t="shared" si="6" ref="M13:M36">10*(L13-$E$6)/$F$6+50</f>
        <v>11.399999999999544</v>
      </c>
      <c r="N13" s="35">
        <f aca="true" t="shared" si="7" ref="N13:N36">ROUND(NORMDIST(L13,$E$6,$F$6,TRUE)*100,1)</f>
        <v>0</v>
      </c>
      <c r="O13" s="36">
        <f aca="true" t="shared" si="8" ref="O13:O36">ROUNDDOWN($C$8*NORMDIST(L13,$E$6,$F$6,TRUE),0)</f>
        <v>0</v>
      </c>
    </row>
    <row r="14" spans="2:15" ht="13.5">
      <c r="B14" s="34">
        <v>59</v>
      </c>
      <c r="C14" s="35">
        <f t="shared" si="0"/>
        <v>21.756043956043943</v>
      </c>
      <c r="D14" s="35">
        <f t="shared" si="1"/>
        <v>0.2</v>
      </c>
      <c r="E14" s="36">
        <f t="shared" si="2"/>
        <v>19</v>
      </c>
      <c r="G14" s="34">
        <v>59</v>
      </c>
      <c r="H14" s="35">
        <f t="shared" si="3"/>
        <v>16.77395833333332</v>
      </c>
      <c r="I14" s="35">
        <f t="shared" si="4"/>
        <v>0</v>
      </c>
      <c r="J14" s="36">
        <f t="shared" si="5"/>
        <v>3</v>
      </c>
      <c r="L14" s="34">
        <v>71</v>
      </c>
      <c r="M14" s="35">
        <f t="shared" si="6"/>
        <v>12.399999999999558</v>
      </c>
      <c r="N14" s="35">
        <f t="shared" si="7"/>
        <v>0</v>
      </c>
      <c r="O14" s="36">
        <f t="shared" si="8"/>
        <v>0</v>
      </c>
    </row>
    <row r="15" spans="2:15" ht="13.5">
      <c r="B15" s="34">
        <v>59.5</v>
      </c>
      <c r="C15" s="35">
        <f t="shared" si="0"/>
        <v>22.53626373626372</v>
      </c>
      <c r="D15" s="35">
        <f t="shared" si="1"/>
        <v>0.3</v>
      </c>
      <c r="E15" s="36">
        <f t="shared" si="2"/>
        <v>25</v>
      </c>
      <c r="G15" s="34">
        <v>59.5</v>
      </c>
      <c r="H15" s="35">
        <f t="shared" si="3"/>
        <v>17.643749999999983</v>
      </c>
      <c r="I15" s="35">
        <f t="shared" si="4"/>
        <v>0.1</v>
      </c>
      <c r="J15" s="36">
        <f t="shared" si="5"/>
        <v>5</v>
      </c>
      <c r="L15" s="34">
        <v>71.5</v>
      </c>
      <c r="M15" s="35">
        <f t="shared" si="6"/>
        <v>13.399999999999572</v>
      </c>
      <c r="N15" s="35">
        <f t="shared" si="7"/>
        <v>0</v>
      </c>
      <c r="O15" s="36">
        <f t="shared" si="8"/>
        <v>1</v>
      </c>
    </row>
    <row r="16" spans="2:15" ht="13.5">
      <c r="B16" s="34">
        <v>60</v>
      </c>
      <c r="C16" s="35">
        <f t="shared" si="0"/>
        <v>23.3164835164835</v>
      </c>
      <c r="D16" s="35">
        <f t="shared" si="1"/>
        <v>0.4</v>
      </c>
      <c r="E16" s="36">
        <f t="shared" si="2"/>
        <v>32</v>
      </c>
      <c r="G16" s="34">
        <v>60</v>
      </c>
      <c r="H16" s="35">
        <f t="shared" si="3"/>
        <v>18.51354166666665</v>
      </c>
      <c r="I16" s="35">
        <f t="shared" si="4"/>
        <v>0.1</v>
      </c>
      <c r="J16" s="36">
        <f t="shared" si="5"/>
        <v>6</v>
      </c>
      <c r="L16" s="34">
        <v>72</v>
      </c>
      <c r="M16" s="35">
        <f t="shared" si="6"/>
        <v>14.39999999999958</v>
      </c>
      <c r="N16" s="35">
        <f t="shared" si="7"/>
        <v>0</v>
      </c>
      <c r="O16" s="36">
        <f t="shared" si="8"/>
        <v>1</v>
      </c>
    </row>
    <row r="17" spans="2:15" ht="13.5">
      <c r="B17" s="34">
        <v>60.5</v>
      </c>
      <c r="C17" s="35">
        <f t="shared" si="0"/>
        <v>24.096703296703282</v>
      </c>
      <c r="D17" s="35">
        <f t="shared" si="1"/>
        <v>0.5</v>
      </c>
      <c r="E17" s="36">
        <f t="shared" si="2"/>
        <v>40</v>
      </c>
      <c r="G17" s="34">
        <v>60.5</v>
      </c>
      <c r="H17" s="35">
        <f t="shared" si="3"/>
        <v>19.38333333333332</v>
      </c>
      <c r="I17" s="35">
        <f t="shared" si="4"/>
        <v>0.1</v>
      </c>
      <c r="J17" s="36">
        <f t="shared" si="5"/>
        <v>9</v>
      </c>
      <c r="L17" s="34">
        <v>72.5</v>
      </c>
      <c r="M17" s="35">
        <f t="shared" si="6"/>
        <v>15.399999999999594</v>
      </c>
      <c r="N17" s="35">
        <f t="shared" si="7"/>
        <v>0</v>
      </c>
      <c r="O17" s="36">
        <f t="shared" si="8"/>
        <v>2</v>
      </c>
    </row>
    <row r="18" spans="2:15" ht="13.5">
      <c r="B18" s="34">
        <v>61</v>
      </c>
      <c r="C18" s="35">
        <f t="shared" si="0"/>
        <v>24.876923076923063</v>
      </c>
      <c r="D18" s="35">
        <f t="shared" si="1"/>
        <v>0.6</v>
      </c>
      <c r="E18" s="36">
        <f t="shared" si="2"/>
        <v>50</v>
      </c>
      <c r="G18" s="34">
        <v>61</v>
      </c>
      <c r="H18" s="35">
        <f t="shared" si="3"/>
        <v>20.253124999999986</v>
      </c>
      <c r="I18" s="35">
        <f t="shared" si="4"/>
        <v>0.1</v>
      </c>
      <c r="J18" s="36">
        <f t="shared" si="5"/>
        <v>12</v>
      </c>
      <c r="L18" s="34">
        <v>73</v>
      </c>
      <c r="M18" s="35">
        <f t="shared" si="6"/>
        <v>16.399999999999608</v>
      </c>
      <c r="N18" s="35">
        <f t="shared" si="7"/>
        <v>0</v>
      </c>
      <c r="O18" s="36">
        <f t="shared" si="8"/>
        <v>3</v>
      </c>
    </row>
    <row r="19" spans="2:15" ht="13.5">
      <c r="B19" s="34">
        <v>61.5</v>
      </c>
      <c r="C19" s="35">
        <f t="shared" si="0"/>
        <v>25.657142857142844</v>
      </c>
      <c r="D19" s="35">
        <f t="shared" si="1"/>
        <v>0.7</v>
      </c>
      <c r="E19" s="36">
        <f t="shared" si="2"/>
        <v>62</v>
      </c>
      <c r="G19" s="34">
        <v>61.5</v>
      </c>
      <c r="H19" s="35">
        <f t="shared" si="3"/>
        <v>21.122916666666654</v>
      </c>
      <c r="I19" s="35">
        <f t="shared" si="4"/>
        <v>0.2</v>
      </c>
      <c r="J19" s="36">
        <f t="shared" si="5"/>
        <v>16</v>
      </c>
      <c r="L19" s="34">
        <v>73.5</v>
      </c>
      <c r="M19" s="35">
        <f t="shared" si="6"/>
        <v>17.399999999999615</v>
      </c>
      <c r="N19" s="35">
        <f t="shared" si="7"/>
        <v>0.1</v>
      </c>
      <c r="O19" s="36">
        <f t="shared" si="8"/>
        <v>4</v>
      </c>
    </row>
    <row r="20" spans="2:15" ht="13.5">
      <c r="B20" s="34">
        <v>62</v>
      </c>
      <c r="C20" s="35">
        <f t="shared" si="0"/>
        <v>26.437362637362625</v>
      </c>
      <c r="D20" s="35">
        <f t="shared" si="1"/>
        <v>0.9</v>
      </c>
      <c r="E20" s="36">
        <f t="shared" si="2"/>
        <v>77</v>
      </c>
      <c r="G20" s="34">
        <v>62</v>
      </c>
      <c r="H20" s="35">
        <f t="shared" si="3"/>
        <v>21.992708333333322</v>
      </c>
      <c r="I20" s="35">
        <f t="shared" si="4"/>
        <v>0.3</v>
      </c>
      <c r="J20" s="36">
        <f t="shared" si="5"/>
        <v>21</v>
      </c>
      <c r="L20" s="34">
        <v>74</v>
      </c>
      <c r="M20" s="35">
        <f t="shared" si="6"/>
        <v>18.39999999999963</v>
      </c>
      <c r="N20" s="35">
        <f t="shared" si="7"/>
        <v>0.1</v>
      </c>
      <c r="O20" s="36">
        <f t="shared" si="8"/>
        <v>6</v>
      </c>
    </row>
    <row r="21" spans="2:15" ht="13.5">
      <c r="B21" s="34">
        <v>62.5</v>
      </c>
      <c r="C21" s="35">
        <f t="shared" si="0"/>
        <v>27.217582417582406</v>
      </c>
      <c r="D21" s="35">
        <f t="shared" si="1"/>
        <v>1.1</v>
      </c>
      <c r="E21" s="36">
        <f t="shared" si="2"/>
        <v>95</v>
      </c>
      <c r="G21" s="34">
        <v>62.5</v>
      </c>
      <c r="H21" s="35">
        <f t="shared" si="3"/>
        <v>22.86249999999999</v>
      </c>
      <c r="I21" s="35">
        <f t="shared" si="4"/>
        <v>0.3</v>
      </c>
      <c r="J21" s="36">
        <f t="shared" si="5"/>
        <v>28</v>
      </c>
      <c r="L21" s="34">
        <v>74.5</v>
      </c>
      <c r="M21" s="35">
        <f t="shared" si="6"/>
        <v>19.39999999999964</v>
      </c>
      <c r="N21" s="35">
        <f t="shared" si="7"/>
        <v>0.1</v>
      </c>
      <c r="O21" s="36">
        <f t="shared" si="8"/>
        <v>9</v>
      </c>
    </row>
    <row r="22" spans="2:15" ht="14.25" thickBot="1">
      <c r="B22" s="40">
        <v>63</v>
      </c>
      <c r="C22" s="41">
        <f t="shared" si="0"/>
        <v>27.997802197802187</v>
      </c>
      <c r="D22" s="41">
        <f t="shared" si="1"/>
        <v>1.4</v>
      </c>
      <c r="E22" s="42">
        <f t="shared" si="2"/>
        <v>117</v>
      </c>
      <c r="G22" s="34">
        <v>63</v>
      </c>
      <c r="H22" s="35">
        <f t="shared" si="3"/>
        <v>23.732291666666658</v>
      </c>
      <c r="I22" s="35">
        <f t="shared" si="4"/>
        <v>0.4</v>
      </c>
      <c r="J22" s="36">
        <f t="shared" si="5"/>
        <v>36</v>
      </c>
      <c r="L22" s="34">
        <v>75</v>
      </c>
      <c r="M22" s="35">
        <f t="shared" si="6"/>
        <v>20.399999999999654</v>
      </c>
      <c r="N22" s="35">
        <f t="shared" si="7"/>
        <v>0.2</v>
      </c>
      <c r="O22" s="36">
        <f t="shared" si="8"/>
        <v>12</v>
      </c>
    </row>
    <row r="23" spans="2:15" ht="14.25" thickTop="1">
      <c r="B23" s="30">
        <v>63.5</v>
      </c>
      <c r="C23" s="31">
        <f t="shared" si="0"/>
        <v>28.778021978021968</v>
      </c>
      <c r="D23" s="31">
        <f t="shared" si="1"/>
        <v>1.7</v>
      </c>
      <c r="E23" s="32">
        <f t="shared" si="2"/>
        <v>142</v>
      </c>
      <c r="G23" s="34">
        <v>63.5</v>
      </c>
      <c r="H23" s="35">
        <f t="shared" si="3"/>
        <v>24.602083333333322</v>
      </c>
      <c r="I23" s="35">
        <f t="shared" si="4"/>
        <v>0.6</v>
      </c>
      <c r="J23" s="36">
        <f t="shared" si="5"/>
        <v>46</v>
      </c>
      <c r="L23" s="34">
        <v>75.5</v>
      </c>
      <c r="M23" s="35">
        <f t="shared" si="6"/>
        <v>21.399999999999665</v>
      </c>
      <c r="N23" s="35">
        <f t="shared" si="7"/>
        <v>0.2</v>
      </c>
      <c r="O23" s="36">
        <f t="shared" si="8"/>
        <v>17</v>
      </c>
    </row>
    <row r="24" spans="2:15" ht="14.25" thickBot="1">
      <c r="B24" s="30">
        <v>64</v>
      </c>
      <c r="C24" s="31">
        <f t="shared" si="0"/>
        <v>29.55824175824175</v>
      </c>
      <c r="D24" s="31">
        <f t="shared" si="1"/>
        <v>2</v>
      </c>
      <c r="E24" s="32">
        <f t="shared" si="2"/>
        <v>172</v>
      </c>
      <c r="G24" s="40">
        <v>64</v>
      </c>
      <c r="H24" s="41">
        <f t="shared" si="3"/>
        <v>25.47187499999999</v>
      </c>
      <c r="I24" s="41">
        <f t="shared" si="4"/>
        <v>0.7</v>
      </c>
      <c r="J24" s="42">
        <f t="shared" si="5"/>
        <v>59</v>
      </c>
      <c r="L24" s="34">
        <v>76</v>
      </c>
      <c r="M24" s="35">
        <f t="shared" si="6"/>
        <v>22.39999999999968</v>
      </c>
      <c r="N24" s="35">
        <f t="shared" si="7"/>
        <v>0.3</v>
      </c>
      <c r="O24" s="36">
        <f t="shared" si="8"/>
        <v>24</v>
      </c>
    </row>
    <row r="25" spans="2:15" ht="14.25" thickTop="1">
      <c r="B25" s="30">
        <v>64.5</v>
      </c>
      <c r="C25" s="31">
        <f t="shared" si="0"/>
        <v>30.33846153846153</v>
      </c>
      <c r="D25" s="31">
        <f t="shared" si="1"/>
        <v>2.5</v>
      </c>
      <c r="E25" s="32">
        <f t="shared" si="2"/>
        <v>207</v>
      </c>
      <c r="G25" s="30">
        <v>64.5</v>
      </c>
      <c r="H25" s="31">
        <f t="shared" si="3"/>
        <v>26.341666666666658</v>
      </c>
      <c r="I25" s="31">
        <f t="shared" si="4"/>
        <v>0.9</v>
      </c>
      <c r="J25" s="32">
        <f t="shared" si="5"/>
        <v>75</v>
      </c>
      <c r="L25" s="34">
        <v>76.5</v>
      </c>
      <c r="M25" s="35">
        <f t="shared" si="6"/>
        <v>23.39999999999969</v>
      </c>
      <c r="N25" s="35">
        <f t="shared" si="7"/>
        <v>0.4</v>
      </c>
      <c r="O25" s="36">
        <f t="shared" si="8"/>
        <v>32</v>
      </c>
    </row>
    <row r="26" spans="2:15" ht="13.5">
      <c r="B26" s="30">
        <v>65</v>
      </c>
      <c r="C26" s="31">
        <f t="shared" si="0"/>
        <v>31.11868131868131</v>
      </c>
      <c r="D26" s="31">
        <f t="shared" si="1"/>
        <v>3</v>
      </c>
      <c r="E26" s="32">
        <f t="shared" si="2"/>
        <v>248</v>
      </c>
      <c r="G26" s="30">
        <v>65</v>
      </c>
      <c r="H26" s="31">
        <f t="shared" si="3"/>
        <v>27.211458333333326</v>
      </c>
      <c r="I26" s="31">
        <f t="shared" si="4"/>
        <v>1.1</v>
      </c>
      <c r="J26" s="32">
        <f t="shared" si="5"/>
        <v>95</v>
      </c>
      <c r="L26" s="34">
        <v>77</v>
      </c>
      <c r="M26" s="35">
        <f t="shared" si="6"/>
        <v>24.3999999999997</v>
      </c>
      <c r="N26" s="35">
        <f t="shared" si="7"/>
        <v>0.5</v>
      </c>
      <c r="O26" s="36">
        <f t="shared" si="8"/>
        <v>44</v>
      </c>
    </row>
    <row r="27" spans="2:15" ht="13.5">
      <c r="B27" s="30">
        <v>65.5</v>
      </c>
      <c r="C27" s="31">
        <f t="shared" si="0"/>
        <v>31.898901098901092</v>
      </c>
      <c r="D27" s="31">
        <f t="shared" si="1"/>
        <v>3.5</v>
      </c>
      <c r="E27" s="32">
        <f t="shared" si="2"/>
        <v>296</v>
      </c>
      <c r="G27" s="30">
        <v>65.5</v>
      </c>
      <c r="H27" s="31">
        <f t="shared" si="3"/>
        <v>28.081249999999994</v>
      </c>
      <c r="I27" s="31">
        <f t="shared" si="4"/>
        <v>1.4</v>
      </c>
      <c r="J27" s="32">
        <f t="shared" si="5"/>
        <v>119</v>
      </c>
      <c r="L27" s="34">
        <v>77.5</v>
      </c>
      <c r="M27" s="35">
        <f t="shared" si="6"/>
        <v>25.399999999999714</v>
      </c>
      <c r="N27" s="35">
        <f t="shared" si="7"/>
        <v>0.7</v>
      </c>
      <c r="O27" s="36">
        <f t="shared" si="8"/>
        <v>58</v>
      </c>
    </row>
    <row r="28" spans="2:15" ht="13.5">
      <c r="B28" s="30">
        <v>66</v>
      </c>
      <c r="C28" s="31">
        <f t="shared" si="0"/>
        <v>32.67912087912087</v>
      </c>
      <c r="D28" s="31">
        <f t="shared" si="1"/>
        <v>4.2</v>
      </c>
      <c r="E28" s="32">
        <f t="shared" si="2"/>
        <v>350</v>
      </c>
      <c r="G28" s="30">
        <v>66</v>
      </c>
      <c r="H28" s="31">
        <f t="shared" si="3"/>
        <v>28.95104166666666</v>
      </c>
      <c r="I28" s="31">
        <f t="shared" si="4"/>
        <v>1.8</v>
      </c>
      <c r="J28" s="32">
        <f t="shared" si="5"/>
        <v>148</v>
      </c>
      <c r="L28" s="34">
        <v>78</v>
      </c>
      <c r="M28" s="35">
        <f t="shared" si="6"/>
        <v>26.399999999999725</v>
      </c>
      <c r="N28" s="35">
        <f t="shared" si="7"/>
        <v>0.9</v>
      </c>
      <c r="O28" s="36">
        <f t="shared" si="8"/>
        <v>77</v>
      </c>
    </row>
    <row r="29" spans="2:15" ht="13.5">
      <c r="B29" s="30">
        <v>66.5</v>
      </c>
      <c r="C29" s="31">
        <f t="shared" si="0"/>
        <v>33.459340659340654</v>
      </c>
      <c r="D29" s="31">
        <f t="shared" si="1"/>
        <v>4.9</v>
      </c>
      <c r="E29" s="32">
        <f t="shared" si="2"/>
        <v>413</v>
      </c>
      <c r="G29" s="30">
        <v>66.5</v>
      </c>
      <c r="H29" s="31">
        <f t="shared" si="3"/>
        <v>29.82083333333333</v>
      </c>
      <c r="I29" s="31">
        <f t="shared" si="4"/>
        <v>2.2</v>
      </c>
      <c r="J29" s="32">
        <f t="shared" si="5"/>
        <v>183</v>
      </c>
      <c r="L29" s="34">
        <v>78.5</v>
      </c>
      <c r="M29" s="35">
        <f t="shared" si="6"/>
        <v>27.399999999999736</v>
      </c>
      <c r="N29" s="35">
        <f t="shared" si="7"/>
        <v>1.2</v>
      </c>
      <c r="O29" s="36">
        <f t="shared" si="8"/>
        <v>100</v>
      </c>
    </row>
    <row r="30" spans="2:15" ht="13.5">
      <c r="B30" s="30">
        <v>67</v>
      </c>
      <c r="C30" s="31">
        <f t="shared" si="0"/>
        <v>34.239560439560435</v>
      </c>
      <c r="D30" s="31">
        <f t="shared" si="1"/>
        <v>5.8</v>
      </c>
      <c r="E30" s="32">
        <f t="shared" si="2"/>
        <v>484</v>
      </c>
      <c r="G30" s="30">
        <v>67</v>
      </c>
      <c r="H30" s="31">
        <f t="shared" si="3"/>
        <v>30.690624999999994</v>
      </c>
      <c r="I30" s="31">
        <f t="shared" si="4"/>
        <v>2.7</v>
      </c>
      <c r="J30" s="32">
        <f t="shared" si="5"/>
        <v>225</v>
      </c>
      <c r="L30" s="34">
        <v>79</v>
      </c>
      <c r="M30" s="35">
        <f t="shared" si="6"/>
        <v>28.39999999999975</v>
      </c>
      <c r="N30" s="35">
        <f t="shared" si="7"/>
        <v>1.5</v>
      </c>
      <c r="O30" s="36">
        <f t="shared" si="8"/>
        <v>129</v>
      </c>
    </row>
    <row r="31" spans="2:15" ht="14.25" thickBot="1">
      <c r="B31" s="30">
        <v>67.5</v>
      </c>
      <c r="C31" s="31">
        <f t="shared" si="0"/>
        <v>35.019780219780216</v>
      </c>
      <c r="D31" s="31">
        <f t="shared" si="1"/>
        <v>6.7</v>
      </c>
      <c r="E31" s="32">
        <f t="shared" si="2"/>
        <v>565</v>
      </c>
      <c r="G31" s="30">
        <v>67.5</v>
      </c>
      <c r="H31" s="31">
        <f t="shared" si="3"/>
        <v>31.56041666666666</v>
      </c>
      <c r="I31" s="31">
        <f t="shared" si="4"/>
        <v>3.3</v>
      </c>
      <c r="J31" s="32">
        <f t="shared" si="5"/>
        <v>274</v>
      </c>
      <c r="L31" s="40">
        <v>79.5</v>
      </c>
      <c r="M31" s="41">
        <f t="shared" si="6"/>
        <v>29.39999999999976</v>
      </c>
      <c r="N31" s="41">
        <f t="shared" si="7"/>
        <v>2</v>
      </c>
      <c r="O31" s="42">
        <f t="shared" si="8"/>
        <v>166</v>
      </c>
    </row>
    <row r="32" spans="2:15" ht="14.25" thickTop="1">
      <c r="B32" s="30">
        <v>68</v>
      </c>
      <c r="C32" s="31">
        <f t="shared" si="0"/>
        <v>35.8</v>
      </c>
      <c r="D32" s="31">
        <f t="shared" si="1"/>
        <v>7.8</v>
      </c>
      <c r="E32" s="32">
        <f t="shared" si="2"/>
        <v>655</v>
      </c>
      <c r="G32" s="30">
        <v>68</v>
      </c>
      <c r="H32" s="31">
        <f t="shared" si="3"/>
        <v>32.430208333333326</v>
      </c>
      <c r="I32" s="31">
        <f t="shared" si="4"/>
        <v>3.9</v>
      </c>
      <c r="J32" s="32">
        <f t="shared" si="5"/>
        <v>332</v>
      </c>
      <c r="L32" s="30">
        <v>80</v>
      </c>
      <c r="M32" s="31">
        <f t="shared" si="6"/>
        <v>30.39999999999977</v>
      </c>
      <c r="N32" s="31">
        <f t="shared" si="7"/>
        <v>2.5</v>
      </c>
      <c r="O32" s="32">
        <f t="shared" si="8"/>
        <v>210</v>
      </c>
    </row>
    <row r="33" spans="2:15" ht="13.5">
      <c r="B33" s="30">
        <v>68.5</v>
      </c>
      <c r="C33" s="31">
        <f t="shared" si="0"/>
        <v>36.58021978021978</v>
      </c>
      <c r="D33" s="31">
        <f t="shared" si="1"/>
        <v>9</v>
      </c>
      <c r="E33" s="32">
        <f t="shared" si="2"/>
        <v>756</v>
      </c>
      <c r="G33" s="30">
        <v>68.5</v>
      </c>
      <c r="H33" s="31">
        <f t="shared" si="3"/>
        <v>33.3</v>
      </c>
      <c r="I33" s="31">
        <f t="shared" si="4"/>
        <v>4.7</v>
      </c>
      <c r="J33" s="32">
        <f t="shared" si="5"/>
        <v>399</v>
      </c>
      <c r="L33" s="30">
        <v>80.5</v>
      </c>
      <c r="M33" s="31">
        <f t="shared" si="6"/>
        <v>31.399999999999785</v>
      </c>
      <c r="N33" s="31">
        <f t="shared" si="7"/>
        <v>3.1</v>
      </c>
      <c r="O33" s="32">
        <f t="shared" si="8"/>
        <v>264</v>
      </c>
    </row>
    <row r="34" spans="2:15" ht="13.5">
      <c r="B34" s="30">
        <v>69</v>
      </c>
      <c r="C34" s="31">
        <f t="shared" si="0"/>
        <v>37.36043956043956</v>
      </c>
      <c r="D34" s="31">
        <f t="shared" si="1"/>
        <v>10.3</v>
      </c>
      <c r="E34" s="32">
        <f t="shared" si="2"/>
        <v>869</v>
      </c>
      <c r="G34" s="30">
        <v>69</v>
      </c>
      <c r="H34" s="31">
        <f t="shared" si="3"/>
        <v>34.16979166666667</v>
      </c>
      <c r="I34" s="31">
        <f t="shared" si="4"/>
        <v>5.7</v>
      </c>
      <c r="J34" s="32">
        <f t="shared" si="5"/>
        <v>477</v>
      </c>
      <c r="L34" s="30">
        <v>81</v>
      </c>
      <c r="M34" s="31">
        <f t="shared" si="6"/>
        <v>32.39999999999979</v>
      </c>
      <c r="N34" s="31">
        <f t="shared" si="7"/>
        <v>3.9</v>
      </c>
      <c r="O34" s="32">
        <f t="shared" si="8"/>
        <v>330</v>
      </c>
    </row>
    <row r="35" spans="2:15" ht="13.5">
      <c r="B35" s="30">
        <v>69.5</v>
      </c>
      <c r="C35" s="31">
        <f t="shared" si="0"/>
        <v>38.14065934065934</v>
      </c>
      <c r="D35" s="31">
        <f t="shared" si="1"/>
        <v>11.8</v>
      </c>
      <c r="E35" s="32">
        <f t="shared" si="2"/>
        <v>993</v>
      </c>
      <c r="G35" s="30">
        <v>69.5</v>
      </c>
      <c r="H35" s="31">
        <f t="shared" si="3"/>
        <v>35.03958333333333</v>
      </c>
      <c r="I35" s="31">
        <f t="shared" si="4"/>
        <v>6.7</v>
      </c>
      <c r="J35" s="32">
        <f t="shared" si="5"/>
        <v>567</v>
      </c>
      <c r="L35" s="30">
        <v>81.5</v>
      </c>
      <c r="M35" s="31">
        <f t="shared" si="6"/>
        <v>33.39999999999981</v>
      </c>
      <c r="N35" s="31">
        <f t="shared" si="7"/>
        <v>4.8</v>
      </c>
      <c r="O35" s="32">
        <f t="shared" si="8"/>
        <v>408</v>
      </c>
    </row>
    <row r="36" spans="2:15" ht="13.5">
      <c r="B36" s="43">
        <v>70</v>
      </c>
      <c r="C36" s="44">
        <f t="shared" si="0"/>
        <v>38.92087912087912</v>
      </c>
      <c r="D36" s="44">
        <f t="shared" si="1"/>
        <v>13.4</v>
      </c>
      <c r="E36" s="45">
        <f t="shared" si="2"/>
        <v>1128</v>
      </c>
      <c r="G36" s="43">
        <v>70</v>
      </c>
      <c r="H36" s="44">
        <f t="shared" si="3"/>
        <v>35.909375</v>
      </c>
      <c r="I36" s="44">
        <f t="shared" si="4"/>
        <v>7.9</v>
      </c>
      <c r="J36" s="45">
        <f t="shared" si="5"/>
        <v>669</v>
      </c>
      <c r="L36" s="43">
        <v>82</v>
      </c>
      <c r="M36" s="44">
        <f t="shared" si="6"/>
        <v>34.39999999999982</v>
      </c>
      <c r="N36" s="44">
        <f t="shared" si="7"/>
        <v>5.9</v>
      </c>
      <c r="O36" s="45">
        <f t="shared" si="8"/>
        <v>500</v>
      </c>
    </row>
  </sheetData>
  <sheetProtection/>
  <mergeCells count="5">
    <mergeCell ref="A1:F1"/>
    <mergeCell ref="B2:F2"/>
    <mergeCell ref="B10:E10"/>
    <mergeCell ref="G10:J10"/>
    <mergeCell ref="L10:O10"/>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rgb="FFFFC000"/>
  </sheetPr>
  <dimension ref="A1:O36"/>
  <sheetViews>
    <sheetView zoomScalePageLayoutView="0" workbookViewId="0" topLeftCell="A4">
      <selection activeCell="I28" sqref="I28"/>
    </sheetView>
  </sheetViews>
  <sheetFormatPr defaultColWidth="9.140625" defaultRowHeight="15"/>
  <cols>
    <col min="3" max="3" width="9.00390625" style="0" customWidth="1"/>
  </cols>
  <sheetData>
    <row r="1" spans="1:6" ht="24.75" customHeight="1">
      <c r="A1" s="84" t="s">
        <v>15</v>
      </c>
      <c r="B1" s="84"/>
      <c r="C1" s="84"/>
      <c r="D1" s="84"/>
      <c r="E1" s="84"/>
      <c r="F1" s="84"/>
    </row>
    <row r="2" spans="2:6" ht="13.5">
      <c r="B2" s="85" t="s">
        <v>13</v>
      </c>
      <c r="C2" s="85"/>
      <c r="D2" s="86"/>
      <c r="E2" s="85"/>
      <c r="F2" s="85"/>
    </row>
    <row r="3" spans="2:8" ht="14.25" thickBot="1">
      <c r="B3" s="5"/>
      <c r="C3" s="7" t="s">
        <v>5</v>
      </c>
      <c r="D3" s="7" t="s">
        <v>0</v>
      </c>
      <c r="E3" s="7" t="s">
        <v>1</v>
      </c>
      <c r="F3" s="6" t="s">
        <v>6</v>
      </c>
      <c r="H3" s="3"/>
    </row>
    <row r="4" spans="2:6" ht="13.5">
      <c r="B4" s="8" t="s">
        <v>2</v>
      </c>
      <c r="C4" s="16">
        <v>66.3</v>
      </c>
      <c r="D4" s="17">
        <v>30</v>
      </c>
      <c r="E4" s="18">
        <v>79.5</v>
      </c>
      <c r="F4" s="14">
        <f>10*(C4-E4)/(D4-50)</f>
        <v>6.600000000000001</v>
      </c>
    </row>
    <row r="5" spans="2:6" ht="13.5">
      <c r="B5" s="8" t="s">
        <v>3</v>
      </c>
      <c r="C5" s="19">
        <v>67.6</v>
      </c>
      <c r="D5" s="1">
        <v>30</v>
      </c>
      <c r="E5" s="20">
        <v>80.3</v>
      </c>
      <c r="F5" s="14">
        <f>10*(C5-E5)/(D5-50)</f>
        <v>6.350000000000001</v>
      </c>
    </row>
    <row r="6" spans="2:6" ht="14.25" thickBot="1">
      <c r="B6" s="13" t="s">
        <v>4</v>
      </c>
      <c r="C6" s="21">
        <v>80</v>
      </c>
      <c r="D6" s="22">
        <v>29</v>
      </c>
      <c r="E6" s="23">
        <v>89.4</v>
      </c>
      <c r="F6" s="15">
        <f>10*(C6-E6)/(D6-50)</f>
        <v>4.476190476190479</v>
      </c>
    </row>
    <row r="7" ht="14.25" thickBot="1"/>
    <row r="8" spans="2:7" ht="14.25" thickBot="1">
      <c r="B8" s="29" t="s">
        <v>7</v>
      </c>
      <c r="C8" s="24">
        <v>8535</v>
      </c>
      <c r="D8" s="28" t="s">
        <v>11</v>
      </c>
      <c r="E8" s="27">
        <v>7733</v>
      </c>
      <c r="F8" s="28" t="s">
        <v>12</v>
      </c>
      <c r="G8" s="33">
        <f>ROUND(E8/C8*100,1)</f>
        <v>90.6</v>
      </c>
    </row>
    <row r="9" spans="2:3" ht="13.5">
      <c r="B9" s="3"/>
      <c r="C9" s="4"/>
    </row>
    <row r="10" spans="2:15" ht="13.5">
      <c r="B10" s="87" t="s">
        <v>22</v>
      </c>
      <c r="C10" s="88"/>
      <c r="D10" s="88"/>
      <c r="E10" s="89"/>
      <c r="G10" s="87" t="s">
        <v>21</v>
      </c>
      <c r="H10" s="88"/>
      <c r="I10" s="88"/>
      <c r="J10" s="89"/>
      <c r="L10" s="87" t="s">
        <v>4</v>
      </c>
      <c r="M10" s="88"/>
      <c r="N10" s="88"/>
      <c r="O10" s="89"/>
    </row>
    <row r="11" spans="2:15" ht="13.5">
      <c r="B11" s="13" t="s">
        <v>5</v>
      </c>
      <c r="C11" s="25" t="s">
        <v>0</v>
      </c>
      <c r="D11" s="25" t="s">
        <v>9</v>
      </c>
      <c r="E11" s="26" t="s">
        <v>8</v>
      </c>
      <c r="G11" s="13" t="s">
        <v>5</v>
      </c>
      <c r="H11" s="25" t="s">
        <v>0</v>
      </c>
      <c r="I11" s="25" t="s">
        <v>9</v>
      </c>
      <c r="J11" s="26" t="s">
        <v>8</v>
      </c>
      <c r="L11" s="13" t="s">
        <v>5</v>
      </c>
      <c r="M11" s="25" t="s">
        <v>0</v>
      </c>
      <c r="N11" s="25" t="s">
        <v>9</v>
      </c>
      <c r="O11" s="26" t="s">
        <v>8</v>
      </c>
    </row>
    <row r="12" spans="2:15" ht="13.5">
      <c r="B12" s="37">
        <v>58</v>
      </c>
      <c r="C12" s="38">
        <f>10*(B12-$E$4)/$F$4+50</f>
        <v>17.42424242424243</v>
      </c>
      <c r="D12" s="38">
        <f>ROUND(NORMDIST(B12,$E$4,$F$4,TRUE)*100,1)</f>
        <v>0.1</v>
      </c>
      <c r="E12" s="39">
        <f>ROUNDDOWN($C$8*NORMDIST(B12,$E$4,$F$4,TRUE),0)</f>
        <v>4</v>
      </c>
      <c r="G12" s="37">
        <v>58</v>
      </c>
      <c r="H12" s="38">
        <f>10*(G12-$E$5)/$F$5+50</f>
        <v>14.88188976377954</v>
      </c>
      <c r="I12" s="38">
        <f>ROUND(NORMDIST(G12,$E$5,$F$5,TRUE)*100,1)</f>
        <v>0</v>
      </c>
      <c r="J12" s="39">
        <f>ROUNDDOWN($C$8*NORMDIST(G12,$E$5,$F$5,TRUE),0)</f>
        <v>1</v>
      </c>
      <c r="L12" s="37">
        <v>70</v>
      </c>
      <c r="M12" s="38">
        <f>10*(L12-$E$6)/$F$6+50</f>
        <v>6.659574468085118</v>
      </c>
      <c r="N12" s="38">
        <f>ROUND(NORMDIST(L12,$E$6,$F$6,TRUE)*100,1)</f>
        <v>0</v>
      </c>
      <c r="O12" s="39">
        <f>ROUNDDOWN($C$8*NORMDIST(L12,$E$6,$F$6,TRUE),0)</f>
        <v>0</v>
      </c>
    </row>
    <row r="13" spans="2:15" ht="13.5">
      <c r="B13" s="34">
        <v>58.5</v>
      </c>
      <c r="C13" s="35">
        <f aca="true" t="shared" si="0" ref="C13:C36">10*(B13-$E$4)/$F$4+50</f>
        <v>18.181818181818187</v>
      </c>
      <c r="D13" s="35">
        <f aca="true" t="shared" si="1" ref="D13:D36">ROUND(NORMDIST(B13,$E$4,$F$4,TRUE)*100,1)</f>
        <v>0.1</v>
      </c>
      <c r="E13" s="36">
        <f aca="true" t="shared" si="2" ref="E13:E36">ROUNDDOWN($C$8*NORMDIST(B13,$E$4,$F$4,TRUE),0)</f>
        <v>6</v>
      </c>
      <c r="G13" s="34">
        <v>58.5</v>
      </c>
      <c r="H13" s="35">
        <f aca="true" t="shared" si="3" ref="H13:H36">10*(G13-$E$5)/$F$5+50</f>
        <v>15.669291338582688</v>
      </c>
      <c r="I13" s="35">
        <f aca="true" t="shared" si="4" ref="I13:I36">ROUND(NORMDIST(G13,$E$5,$F$5,TRUE)*100,1)</f>
        <v>0</v>
      </c>
      <c r="J13" s="36">
        <f aca="true" t="shared" si="5" ref="J13:J36">ROUNDDOWN($C$8*NORMDIST(G13,$E$5,$F$5,TRUE),0)</f>
        <v>2</v>
      </c>
      <c r="L13" s="34">
        <v>70.5</v>
      </c>
      <c r="M13" s="35">
        <f aca="true" t="shared" si="6" ref="M13:M36">10*(L13-$E$6)/$F$6+50</f>
        <v>7.776595744680861</v>
      </c>
      <c r="N13" s="35">
        <f aca="true" t="shared" si="7" ref="N13:N36">ROUND(NORMDIST(L13,$E$6,$F$6,TRUE)*100,1)</f>
        <v>0</v>
      </c>
      <c r="O13" s="36">
        <f aca="true" t="shared" si="8" ref="O13:O36">ROUNDDOWN($C$8*NORMDIST(L13,$E$6,$F$6,TRUE),0)</f>
        <v>0</v>
      </c>
    </row>
    <row r="14" spans="2:15" ht="13.5">
      <c r="B14" s="34">
        <v>59</v>
      </c>
      <c r="C14" s="35">
        <f t="shared" si="0"/>
        <v>18.939393939393945</v>
      </c>
      <c r="D14" s="35">
        <f t="shared" si="1"/>
        <v>0.1</v>
      </c>
      <c r="E14" s="36">
        <f t="shared" si="2"/>
        <v>8</v>
      </c>
      <c r="G14" s="34">
        <v>59</v>
      </c>
      <c r="H14" s="35">
        <f t="shared" si="3"/>
        <v>16.456692913385837</v>
      </c>
      <c r="I14" s="35">
        <f t="shared" si="4"/>
        <v>0</v>
      </c>
      <c r="J14" s="36">
        <f t="shared" si="5"/>
        <v>3</v>
      </c>
      <c r="L14" s="34">
        <v>71</v>
      </c>
      <c r="M14" s="35">
        <f t="shared" si="6"/>
        <v>8.893617021276611</v>
      </c>
      <c r="N14" s="35">
        <f t="shared" si="7"/>
        <v>0</v>
      </c>
      <c r="O14" s="36">
        <f t="shared" si="8"/>
        <v>0</v>
      </c>
    </row>
    <row r="15" spans="2:15" ht="13.5">
      <c r="B15" s="34">
        <v>59.5</v>
      </c>
      <c r="C15" s="35">
        <f t="shared" si="0"/>
        <v>19.696969696969703</v>
      </c>
      <c r="D15" s="35">
        <f t="shared" si="1"/>
        <v>0.1</v>
      </c>
      <c r="E15" s="36">
        <f t="shared" si="2"/>
        <v>10</v>
      </c>
      <c r="G15" s="34">
        <v>59.5</v>
      </c>
      <c r="H15" s="35">
        <f t="shared" si="3"/>
        <v>17.244094488188985</v>
      </c>
      <c r="I15" s="35">
        <f t="shared" si="4"/>
        <v>0.1</v>
      </c>
      <c r="J15" s="36">
        <f t="shared" si="5"/>
        <v>4</v>
      </c>
      <c r="L15" s="34">
        <v>71.5</v>
      </c>
      <c r="M15" s="35">
        <f t="shared" si="6"/>
        <v>10.010638297872354</v>
      </c>
      <c r="N15" s="35">
        <f t="shared" si="7"/>
        <v>0</v>
      </c>
      <c r="O15" s="36">
        <f t="shared" si="8"/>
        <v>0</v>
      </c>
    </row>
    <row r="16" spans="2:15" ht="13.5">
      <c r="B16" s="34">
        <v>60</v>
      </c>
      <c r="C16" s="35">
        <f t="shared" si="0"/>
        <v>20.45454545454546</v>
      </c>
      <c r="D16" s="35">
        <f t="shared" si="1"/>
        <v>0.2</v>
      </c>
      <c r="E16" s="36">
        <f t="shared" si="2"/>
        <v>13</v>
      </c>
      <c r="G16" s="34">
        <v>60</v>
      </c>
      <c r="H16" s="35">
        <f t="shared" si="3"/>
        <v>18.031496062992137</v>
      </c>
      <c r="I16" s="35">
        <f t="shared" si="4"/>
        <v>0.1</v>
      </c>
      <c r="J16" s="36">
        <f t="shared" si="5"/>
        <v>5</v>
      </c>
      <c r="L16" s="34">
        <v>72</v>
      </c>
      <c r="M16" s="35">
        <f t="shared" si="6"/>
        <v>11.127659574468098</v>
      </c>
      <c r="N16" s="35">
        <f t="shared" si="7"/>
        <v>0</v>
      </c>
      <c r="O16" s="36">
        <f t="shared" si="8"/>
        <v>0</v>
      </c>
    </row>
    <row r="17" spans="2:15" ht="13.5">
      <c r="B17" s="34">
        <v>60.5</v>
      </c>
      <c r="C17" s="35">
        <f t="shared" si="0"/>
        <v>21.212121212121218</v>
      </c>
      <c r="D17" s="35">
        <f t="shared" si="1"/>
        <v>0.2</v>
      </c>
      <c r="E17" s="36">
        <f t="shared" si="2"/>
        <v>17</v>
      </c>
      <c r="G17" s="34">
        <v>60.5</v>
      </c>
      <c r="H17" s="35">
        <f t="shared" si="3"/>
        <v>18.81889763779529</v>
      </c>
      <c r="I17" s="35">
        <f t="shared" si="4"/>
        <v>0.1</v>
      </c>
      <c r="J17" s="36">
        <f t="shared" si="5"/>
        <v>7</v>
      </c>
      <c r="L17" s="34">
        <v>72.5</v>
      </c>
      <c r="M17" s="35">
        <f t="shared" si="6"/>
        <v>12.24468085106384</v>
      </c>
      <c r="N17" s="35">
        <f t="shared" si="7"/>
        <v>0</v>
      </c>
      <c r="O17" s="36">
        <f t="shared" si="8"/>
        <v>0</v>
      </c>
    </row>
    <row r="18" spans="2:15" ht="13.5">
      <c r="B18" s="34">
        <v>61</v>
      </c>
      <c r="C18" s="35">
        <f t="shared" si="0"/>
        <v>21.969696969696976</v>
      </c>
      <c r="D18" s="35">
        <f t="shared" si="1"/>
        <v>0.3</v>
      </c>
      <c r="E18" s="36">
        <f t="shared" si="2"/>
        <v>21</v>
      </c>
      <c r="G18" s="34">
        <v>61</v>
      </c>
      <c r="H18" s="35">
        <f t="shared" si="3"/>
        <v>19.606299212598437</v>
      </c>
      <c r="I18" s="35">
        <f t="shared" si="4"/>
        <v>0.1</v>
      </c>
      <c r="J18" s="36">
        <f t="shared" si="5"/>
        <v>10</v>
      </c>
      <c r="L18" s="34">
        <v>73</v>
      </c>
      <c r="M18" s="35">
        <f t="shared" si="6"/>
        <v>13.361702127659584</v>
      </c>
      <c r="N18" s="35">
        <f t="shared" si="7"/>
        <v>0</v>
      </c>
      <c r="O18" s="36">
        <f t="shared" si="8"/>
        <v>1</v>
      </c>
    </row>
    <row r="19" spans="2:15" ht="13.5">
      <c r="B19" s="34">
        <v>61.5</v>
      </c>
      <c r="C19" s="35">
        <f t="shared" si="0"/>
        <v>22.727272727272734</v>
      </c>
      <c r="D19" s="35">
        <f t="shared" si="1"/>
        <v>0.3</v>
      </c>
      <c r="E19" s="36">
        <f t="shared" si="2"/>
        <v>27</v>
      </c>
      <c r="G19" s="34">
        <v>61.5</v>
      </c>
      <c r="H19" s="35">
        <f t="shared" si="3"/>
        <v>20.393700787401585</v>
      </c>
      <c r="I19" s="35">
        <f t="shared" si="4"/>
        <v>0.2</v>
      </c>
      <c r="J19" s="36">
        <f t="shared" si="5"/>
        <v>13</v>
      </c>
      <c r="L19" s="34">
        <v>73.5</v>
      </c>
      <c r="M19" s="35">
        <f t="shared" si="6"/>
        <v>14.478723404255327</v>
      </c>
      <c r="N19" s="35">
        <f t="shared" si="7"/>
        <v>0</v>
      </c>
      <c r="O19" s="36">
        <f t="shared" si="8"/>
        <v>1</v>
      </c>
    </row>
    <row r="20" spans="2:15" ht="13.5">
      <c r="B20" s="34">
        <v>62</v>
      </c>
      <c r="C20" s="35">
        <f t="shared" si="0"/>
        <v>23.48484848484849</v>
      </c>
      <c r="D20" s="35">
        <f t="shared" si="1"/>
        <v>0.4</v>
      </c>
      <c r="E20" s="36">
        <f t="shared" si="2"/>
        <v>34</v>
      </c>
      <c r="G20" s="34">
        <v>62</v>
      </c>
      <c r="H20" s="35">
        <f t="shared" si="3"/>
        <v>21.181102362204737</v>
      </c>
      <c r="I20" s="35">
        <f t="shared" si="4"/>
        <v>0.2</v>
      </c>
      <c r="J20" s="36">
        <f t="shared" si="5"/>
        <v>16</v>
      </c>
      <c r="L20" s="34">
        <v>74</v>
      </c>
      <c r="M20" s="35">
        <f t="shared" si="6"/>
        <v>15.59574468085107</v>
      </c>
      <c r="N20" s="35">
        <f t="shared" si="7"/>
        <v>0</v>
      </c>
      <c r="O20" s="36">
        <f t="shared" si="8"/>
        <v>2</v>
      </c>
    </row>
    <row r="21" spans="2:15" ht="13.5">
      <c r="B21" s="34">
        <v>62.5</v>
      </c>
      <c r="C21" s="35">
        <f t="shared" si="0"/>
        <v>24.24242424242425</v>
      </c>
      <c r="D21" s="35">
        <f t="shared" si="1"/>
        <v>0.5</v>
      </c>
      <c r="E21" s="36">
        <f t="shared" si="2"/>
        <v>42</v>
      </c>
      <c r="G21" s="34">
        <v>62.5</v>
      </c>
      <c r="H21" s="35">
        <f t="shared" si="3"/>
        <v>21.968503937007885</v>
      </c>
      <c r="I21" s="35">
        <f t="shared" si="4"/>
        <v>0.3</v>
      </c>
      <c r="J21" s="36">
        <f t="shared" si="5"/>
        <v>21</v>
      </c>
      <c r="L21" s="34">
        <v>74.5</v>
      </c>
      <c r="M21" s="35">
        <f t="shared" si="6"/>
        <v>16.71276595744682</v>
      </c>
      <c r="N21" s="35">
        <f t="shared" si="7"/>
        <v>0</v>
      </c>
      <c r="O21" s="36">
        <f t="shared" si="8"/>
        <v>3</v>
      </c>
    </row>
    <row r="22" spans="2:15" ht="13.5">
      <c r="B22" s="34">
        <v>63</v>
      </c>
      <c r="C22" s="35">
        <f t="shared" si="0"/>
        <v>25.000000000000007</v>
      </c>
      <c r="D22" s="35">
        <f t="shared" si="1"/>
        <v>0.6</v>
      </c>
      <c r="E22" s="36">
        <f t="shared" si="2"/>
        <v>52</v>
      </c>
      <c r="G22" s="34">
        <v>63</v>
      </c>
      <c r="H22" s="35">
        <f t="shared" si="3"/>
        <v>22.755905511811033</v>
      </c>
      <c r="I22" s="35">
        <f t="shared" si="4"/>
        <v>0.3</v>
      </c>
      <c r="J22" s="36">
        <f t="shared" si="5"/>
        <v>27</v>
      </c>
      <c r="L22" s="34">
        <v>75</v>
      </c>
      <c r="M22" s="35">
        <f t="shared" si="6"/>
        <v>17.829787234042563</v>
      </c>
      <c r="N22" s="35">
        <f t="shared" si="7"/>
        <v>0.1</v>
      </c>
      <c r="O22" s="36">
        <f t="shared" si="8"/>
        <v>5</v>
      </c>
    </row>
    <row r="23" spans="2:15" ht="13.5">
      <c r="B23" s="34">
        <v>63.5</v>
      </c>
      <c r="C23" s="35">
        <f t="shared" si="0"/>
        <v>25.75757575757576</v>
      </c>
      <c r="D23" s="35">
        <f t="shared" si="1"/>
        <v>0.8</v>
      </c>
      <c r="E23" s="36">
        <f t="shared" si="2"/>
        <v>65</v>
      </c>
      <c r="G23" s="34">
        <v>63.5</v>
      </c>
      <c r="H23" s="35">
        <f t="shared" si="3"/>
        <v>23.543307086614185</v>
      </c>
      <c r="I23" s="35">
        <f t="shared" si="4"/>
        <v>0.4</v>
      </c>
      <c r="J23" s="36">
        <f t="shared" si="5"/>
        <v>34</v>
      </c>
      <c r="L23" s="34">
        <v>75.5</v>
      </c>
      <c r="M23" s="35">
        <f t="shared" si="6"/>
        <v>18.946808510638306</v>
      </c>
      <c r="N23" s="35">
        <f t="shared" si="7"/>
        <v>0.1</v>
      </c>
      <c r="O23" s="36">
        <f t="shared" si="8"/>
        <v>8</v>
      </c>
    </row>
    <row r="24" spans="2:15" ht="13.5">
      <c r="B24" s="34">
        <v>64</v>
      </c>
      <c r="C24" s="35">
        <f t="shared" si="0"/>
        <v>26.51515151515152</v>
      </c>
      <c r="D24" s="35">
        <f t="shared" si="1"/>
        <v>0.9</v>
      </c>
      <c r="E24" s="36">
        <f t="shared" si="2"/>
        <v>80</v>
      </c>
      <c r="G24" s="34">
        <v>64</v>
      </c>
      <c r="H24" s="35">
        <f t="shared" si="3"/>
        <v>24.330708661417333</v>
      </c>
      <c r="I24" s="35">
        <f t="shared" si="4"/>
        <v>0.5</v>
      </c>
      <c r="J24" s="36">
        <f t="shared" si="5"/>
        <v>43</v>
      </c>
      <c r="L24" s="34">
        <v>76</v>
      </c>
      <c r="M24" s="35">
        <f t="shared" si="6"/>
        <v>20.06382978723405</v>
      </c>
      <c r="N24" s="35">
        <f t="shared" si="7"/>
        <v>0.1</v>
      </c>
      <c r="O24" s="36">
        <f t="shared" si="8"/>
        <v>11</v>
      </c>
    </row>
    <row r="25" spans="2:15" ht="14.25" thickBot="1">
      <c r="B25" s="40">
        <v>64.5</v>
      </c>
      <c r="C25" s="41">
        <f t="shared" si="0"/>
        <v>27.272727272727277</v>
      </c>
      <c r="D25" s="41">
        <f t="shared" si="1"/>
        <v>1.2</v>
      </c>
      <c r="E25" s="42">
        <f t="shared" si="2"/>
        <v>98</v>
      </c>
      <c r="G25" s="34">
        <v>64.5</v>
      </c>
      <c r="H25" s="35">
        <f t="shared" si="3"/>
        <v>25.11811023622048</v>
      </c>
      <c r="I25" s="35">
        <f t="shared" si="4"/>
        <v>0.6</v>
      </c>
      <c r="J25" s="36">
        <f t="shared" si="5"/>
        <v>54</v>
      </c>
      <c r="L25" s="34">
        <v>76.5</v>
      </c>
      <c r="M25" s="35">
        <f t="shared" si="6"/>
        <v>21.18085106382979</v>
      </c>
      <c r="N25" s="35">
        <f t="shared" si="7"/>
        <v>0.2</v>
      </c>
      <c r="O25" s="36">
        <f t="shared" si="8"/>
        <v>16</v>
      </c>
    </row>
    <row r="26" spans="2:15" ht="14.25" thickTop="1">
      <c r="B26" s="30">
        <v>65</v>
      </c>
      <c r="C26" s="31">
        <f t="shared" si="0"/>
        <v>28.030303030303035</v>
      </c>
      <c r="D26" s="31">
        <f t="shared" si="1"/>
        <v>1.4</v>
      </c>
      <c r="E26" s="32">
        <f t="shared" si="2"/>
        <v>119</v>
      </c>
      <c r="G26" s="34">
        <v>65</v>
      </c>
      <c r="H26" s="35">
        <f t="shared" si="3"/>
        <v>25.905511811023633</v>
      </c>
      <c r="I26" s="35">
        <f t="shared" si="4"/>
        <v>0.8</v>
      </c>
      <c r="J26" s="36">
        <f t="shared" si="5"/>
        <v>68</v>
      </c>
      <c r="L26" s="34">
        <v>77</v>
      </c>
      <c r="M26" s="35">
        <f t="shared" si="6"/>
        <v>22.297872340425535</v>
      </c>
      <c r="N26" s="35">
        <f t="shared" si="7"/>
        <v>0.3</v>
      </c>
      <c r="O26" s="36">
        <f t="shared" si="8"/>
        <v>23</v>
      </c>
    </row>
    <row r="27" spans="2:15" ht="13.5">
      <c r="B27" s="30">
        <v>65.5</v>
      </c>
      <c r="C27" s="31">
        <f t="shared" si="0"/>
        <v>28.787878787878793</v>
      </c>
      <c r="D27" s="31">
        <f t="shared" si="1"/>
        <v>1.7</v>
      </c>
      <c r="E27" s="32">
        <f t="shared" si="2"/>
        <v>144</v>
      </c>
      <c r="G27" s="34">
        <v>65.5</v>
      </c>
      <c r="H27" s="35">
        <f t="shared" si="3"/>
        <v>26.69291338582678</v>
      </c>
      <c r="I27" s="35">
        <f t="shared" si="4"/>
        <v>1</v>
      </c>
      <c r="J27" s="36">
        <f t="shared" si="5"/>
        <v>84</v>
      </c>
      <c r="L27" s="34">
        <v>77.5</v>
      </c>
      <c r="M27" s="35">
        <f t="shared" si="6"/>
        <v>23.41489361702128</v>
      </c>
      <c r="N27" s="35">
        <f t="shared" si="7"/>
        <v>0.4</v>
      </c>
      <c r="O27" s="36">
        <f t="shared" si="8"/>
        <v>33</v>
      </c>
    </row>
    <row r="28" spans="2:15" ht="14.25" thickBot="1">
      <c r="B28" s="30">
        <v>66</v>
      </c>
      <c r="C28" s="31">
        <f t="shared" si="0"/>
        <v>29.54545454545455</v>
      </c>
      <c r="D28" s="31">
        <f t="shared" si="1"/>
        <v>2</v>
      </c>
      <c r="E28" s="32">
        <f t="shared" si="2"/>
        <v>174</v>
      </c>
      <c r="G28" s="40">
        <v>66</v>
      </c>
      <c r="H28" s="41">
        <f t="shared" si="3"/>
        <v>27.48031496062993</v>
      </c>
      <c r="I28" s="41">
        <f t="shared" si="4"/>
        <v>1.2</v>
      </c>
      <c r="J28" s="42">
        <f t="shared" si="5"/>
        <v>103</v>
      </c>
      <c r="L28" s="34">
        <v>78</v>
      </c>
      <c r="M28" s="35">
        <f t="shared" si="6"/>
        <v>24.531914893617024</v>
      </c>
      <c r="N28" s="35">
        <f t="shared" si="7"/>
        <v>0.5</v>
      </c>
      <c r="O28" s="36">
        <f t="shared" si="8"/>
        <v>46</v>
      </c>
    </row>
    <row r="29" spans="2:15" ht="14.25" thickTop="1">
      <c r="B29" s="30">
        <v>66.5</v>
      </c>
      <c r="C29" s="31">
        <f t="shared" si="0"/>
        <v>30.303030303030308</v>
      </c>
      <c r="D29" s="31">
        <f t="shared" si="1"/>
        <v>2.4</v>
      </c>
      <c r="E29" s="32">
        <f t="shared" si="2"/>
        <v>208</v>
      </c>
      <c r="G29" s="30">
        <v>66.5</v>
      </c>
      <c r="H29" s="31">
        <f t="shared" si="3"/>
        <v>28.26771653543308</v>
      </c>
      <c r="I29" s="31">
        <f t="shared" si="4"/>
        <v>1.5</v>
      </c>
      <c r="J29" s="32">
        <f t="shared" si="5"/>
        <v>127</v>
      </c>
      <c r="L29" s="34">
        <v>78.5</v>
      </c>
      <c r="M29" s="35">
        <f t="shared" si="6"/>
        <v>25.648936170212767</v>
      </c>
      <c r="N29" s="35">
        <f t="shared" si="7"/>
        <v>0.7</v>
      </c>
      <c r="O29" s="36">
        <f t="shared" si="8"/>
        <v>63</v>
      </c>
    </row>
    <row r="30" spans="2:15" ht="13.5">
      <c r="B30" s="30">
        <v>67</v>
      </c>
      <c r="C30" s="31">
        <f t="shared" si="0"/>
        <v>31.060606060606066</v>
      </c>
      <c r="D30" s="31">
        <f t="shared" si="1"/>
        <v>2.9</v>
      </c>
      <c r="E30" s="32">
        <f t="shared" si="2"/>
        <v>248</v>
      </c>
      <c r="G30" s="30">
        <v>67</v>
      </c>
      <c r="H30" s="31">
        <f t="shared" si="3"/>
        <v>29.05511811023623</v>
      </c>
      <c r="I30" s="31">
        <f t="shared" si="4"/>
        <v>1.8</v>
      </c>
      <c r="J30" s="32">
        <f t="shared" si="5"/>
        <v>154</v>
      </c>
      <c r="L30" s="34">
        <v>79</v>
      </c>
      <c r="M30" s="35">
        <f t="shared" si="6"/>
        <v>26.765957446808514</v>
      </c>
      <c r="N30" s="35">
        <f t="shared" si="7"/>
        <v>1</v>
      </c>
      <c r="O30" s="36">
        <f t="shared" si="8"/>
        <v>86</v>
      </c>
    </row>
    <row r="31" spans="2:15" ht="14.25" thickBot="1">
      <c r="B31" s="30">
        <v>67.5</v>
      </c>
      <c r="C31" s="31">
        <f t="shared" si="0"/>
        <v>31.818181818181824</v>
      </c>
      <c r="D31" s="31">
        <f t="shared" si="1"/>
        <v>3.5</v>
      </c>
      <c r="E31" s="32">
        <f t="shared" si="2"/>
        <v>294</v>
      </c>
      <c r="G31" s="30">
        <v>67.5</v>
      </c>
      <c r="H31" s="31">
        <f t="shared" si="3"/>
        <v>29.842519685039377</v>
      </c>
      <c r="I31" s="31">
        <f t="shared" si="4"/>
        <v>2.2</v>
      </c>
      <c r="J31" s="32">
        <f t="shared" si="5"/>
        <v>187</v>
      </c>
      <c r="L31" s="40">
        <v>79.5</v>
      </c>
      <c r="M31" s="41">
        <f t="shared" si="6"/>
        <v>27.882978723404257</v>
      </c>
      <c r="N31" s="41">
        <f t="shared" si="7"/>
        <v>1.3</v>
      </c>
      <c r="O31" s="42">
        <f t="shared" si="8"/>
        <v>115</v>
      </c>
    </row>
    <row r="32" spans="2:15" ht="14.25" thickTop="1">
      <c r="B32" s="30">
        <v>68</v>
      </c>
      <c r="C32" s="31">
        <f t="shared" si="0"/>
        <v>32.57575757575758</v>
      </c>
      <c r="D32" s="31">
        <f t="shared" si="1"/>
        <v>4.1</v>
      </c>
      <c r="E32" s="32">
        <f t="shared" si="2"/>
        <v>347</v>
      </c>
      <c r="G32" s="30">
        <v>68</v>
      </c>
      <c r="H32" s="31">
        <f t="shared" si="3"/>
        <v>30.62992125984253</v>
      </c>
      <c r="I32" s="31">
        <f t="shared" si="4"/>
        <v>2.6</v>
      </c>
      <c r="J32" s="32">
        <f t="shared" si="5"/>
        <v>225</v>
      </c>
      <c r="L32" s="30">
        <v>80</v>
      </c>
      <c r="M32" s="31">
        <f t="shared" si="6"/>
        <v>29</v>
      </c>
      <c r="N32" s="31">
        <f t="shared" si="7"/>
        <v>1.8</v>
      </c>
      <c r="O32" s="32">
        <f t="shared" si="8"/>
        <v>152</v>
      </c>
    </row>
    <row r="33" spans="2:15" ht="13.5">
      <c r="B33" s="30">
        <v>68.5</v>
      </c>
      <c r="C33" s="31">
        <f t="shared" si="0"/>
        <v>33.333333333333336</v>
      </c>
      <c r="D33" s="31">
        <f t="shared" si="1"/>
        <v>4.8</v>
      </c>
      <c r="E33" s="32">
        <f t="shared" si="2"/>
        <v>407</v>
      </c>
      <c r="G33" s="30">
        <v>68.5</v>
      </c>
      <c r="H33" s="31">
        <f t="shared" si="3"/>
        <v>31.417322834645677</v>
      </c>
      <c r="I33" s="31">
        <f t="shared" si="4"/>
        <v>3.2</v>
      </c>
      <c r="J33" s="32">
        <f t="shared" si="5"/>
        <v>269</v>
      </c>
      <c r="L33" s="30">
        <v>80.5</v>
      </c>
      <c r="M33" s="31">
        <f t="shared" si="6"/>
        <v>30.117021276595743</v>
      </c>
      <c r="N33" s="31">
        <f t="shared" si="7"/>
        <v>2.3</v>
      </c>
      <c r="O33" s="32">
        <f t="shared" si="8"/>
        <v>199</v>
      </c>
    </row>
    <row r="34" spans="2:15" ht="13.5">
      <c r="B34" s="30">
        <v>69</v>
      </c>
      <c r="C34" s="31">
        <f t="shared" si="0"/>
        <v>34.09090909090909</v>
      </c>
      <c r="D34" s="31">
        <f t="shared" si="1"/>
        <v>5.6</v>
      </c>
      <c r="E34" s="32">
        <f t="shared" si="2"/>
        <v>476</v>
      </c>
      <c r="G34" s="30">
        <v>69</v>
      </c>
      <c r="H34" s="31">
        <f t="shared" si="3"/>
        <v>32.20472440944883</v>
      </c>
      <c r="I34" s="31">
        <f t="shared" si="4"/>
        <v>3.8</v>
      </c>
      <c r="J34" s="32">
        <f t="shared" si="5"/>
        <v>320</v>
      </c>
      <c r="L34" s="30">
        <v>81</v>
      </c>
      <c r="M34" s="31">
        <f t="shared" si="6"/>
        <v>31.23404255319149</v>
      </c>
      <c r="N34" s="31">
        <f t="shared" si="7"/>
        <v>3</v>
      </c>
      <c r="O34" s="32">
        <f t="shared" si="8"/>
        <v>258</v>
      </c>
    </row>
    <row r="35" spans="2:15" ht="13.5">
      <c r="B35" s="30">
        <v>69.5</v>
      </c>
      <c r="C35" s="31">
        <f t="shared" si="0"/>
        <v>34.84848484848485</v>
      </c>
      <c r="D35" s="31">
        <f t="shared" si="1"/>
        <v>6.5</v>
      </c>
      <c r="E35" s="32">
        <f t="shared" si="2"/>
        <v>553</v>
      </c>
      <c r="G35" s="30">
        <v>69.5</v>
      </c>
      <c r="H35" s="31">
        <f t="shared" si="3"/>
        <v>32.99212598425198</v>
      </c>
      <c r="I35" s="31">
        <f t="shared" si="4"/>
        <v>4.4</v>
      </c>
      <c r="J35" s="32">
        <f t="shared" si="5"/>
        <v>379</v>
      </c>
      <c r="L35" s="30">
        <v>81.5</v>
      </c>
      <c r="M35" s="31">
        <f t="shared" si="6"/>
        <v>32.351063829787236</v>
      </c>
      <c r="N35" s="31">
        <f t="shared" si="7"/>
        <v>3.9</v>
      </c>
      <c r="O35" s="32">
        <f t="shared" si="8"/>
        <v>331</v>
      </c>
    </row>
    <row r="36" spans="2:15" ht="13.5">
      <c r="B36" s="43">
        <v>70</v>
      </c>
      <c r="C36" s="44">
        <f t="shared" si="0"/>
        <v>35.60606060606061</v>
      </c>
      <c r="D36" s="44">
        <f t="shared" si="1"/>
        <v>7.5</v>
      </c>
      <c r="E36" s="45">
        <f t="shared" si="2"/>
        <v>640</v>
      </c>
      <c r="G36" s="43">
        <v>70</v>
      </c>
      <c r="H36" s="44">
        <f t="shared" si="3"/>
        <v>33.779527559055126</v>
      </c>
      <c r="I36" s="44">
        <f t="shared" si="4"/>
        <v>5.2</v>
      </c>
      <c r="J36" s="45">
        <f t="shared" si="5"/>
        <v>447</v>
      </c>
      <c r="L36" s="43">
        <v>82</v>
      </c>
      <c r="M36" s="44">
        <f t="shared" si="6"/>
        <v>33.46808510638297</v>
      </c>
      <c r="N36" s="44">
        <f t="shared" si="7"/>
        <v>4.9</v>
      </c>
      <c r="O36" s="45">
        <f t="shared" si="8"/>
        <v>419</v>
      </c>
    </row>
  </sheetData>
  <sheetProtection/>
  <mergeCells count="5">
    <mergeCell ref="A1:F1"/>
    <mergeCell ref="B2:F2"/>
    <mergeCell ref="B10:E10"/>
    <mergeCell ref="G10:J10"/>
    <mergeCell ref="L10:O10"/>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O36"/>
  <sheetViews>
    <sheetView zoomScalePageLayoutView="0" workbookViewId="0" topLeftCell="A10">
      <selection activeCell="I25" sqref="I25"/>
    </sheetView>
  </sheetViews>
  <sheetFormatPr defaultColWidth="9.140625" defaultRowHeight="15"/>
  <cols>
    <col min="3" max="3" width="9.00390625" style="0" customWidth="1"/>
  </cols>
  <sheetData>
    <row r="1" spans="1:6" ht="24.75" customHeight="1">
      <c r="A1" s="84" t="s">
        <v>16</v>
      </c>
      <c r="B1" s="84"/>
      <c r="C1" s="84"/>
      <c r="D1" s="84"/>
      <c r="E1" s="84"/>
      <c r="F1" s="84"/>
    </row>
    <row r="2" spans="2:6" ht="13.5">
      <c r="B2" s="85" t="s">
        <v>13</v>
      </c>
      <c r="C2" s="85"/>
      <c r="D2" s="86"/>
      <c r="E2" s="85"/>
      <c r="F2" s="85"/>
    </row>
    <row r="3" spans="2:8" ht="14.25" thickBot="1">
      <c r="B3" s="5"/>
      <c r="C3" s="7" t="s">
        <v>5</v>
      </c>
      <c r="D3" s="7" t="s">
        <v>0</v>
      </c>
      <c r="E3" s="7" t="s">
        <v>1</v>
      </c>
      <c r="F3" s="6" t="s">
        <v>6</v>
      </c>
      <c r="H3" s="3"/>
    </row>
    <row r="4" spans="2:6" ht="13.5">
      <c r="B4" s="8" t="s">
        <v>2</v>
      </c>
      <c r="C4" s="16">
        <v>61</v>
      </c>
      <c r="D4" s="17">
        <v>27.5</v>
      </c>
      <c r="E4" s="18">
        <v>76.4</v>
      </c>
      <c r="F4" s="14">
        <f>10*(C4-E4)/(D4-50)</f>
        <v>6.844444444444447</v>
      </c>
    </row>
    <row r="5" spans="2:6" ht="13.5">
      <c r="B5" s="8" t="s">
        <v>3</v>
      </c>
      <c r="C5" s="19">
        <v>66</v>
      </c>
      <c r="D5" s="1">
        <v>24.3</v>
      </c>
      <c r="E5" s="20">
        <v>80.7</v>
      </c>
      <c r="F5" s="14">
        <f>10*(C5-E5)/(D5-50)</f>
        <v>5.719844357976655</v>
      </c>
    </row>
    <row r="6" spans="2:6" ht="14.25" thickBot="1">
      <c r="B6" s="13" t="s">
        <v>4</v>
      </c>
      <c r="C6" s="21">
        <v>80</v>
      </c>
      <c r="D6" s="22">
        <v>35</v>
      </c>
      <c r="E6" s="23">
        <v>87.9</v>
      </c>
      <c r="F6" s="15">
        <f>10*(C6-E6)/(D6-50)</f>
        <v>5.26666666666667</v>
      </c>
    </row>
    <row r="7" ht="14.25" thickBot="1"/>
    <row r="8" spans="2:7" ht="14.25" thickBot="1">
      <c r="B8" s="29" t="s">
        <v>7</v>
      </c>
      <c r="C8" s="24">
        <v>8573</v>
      </c>
      <c r="D8" s="28" t="s">
        <v>11</v>
      </c>
      <c r="E8" s="27">
        <v>7535</v>
      </c>
      <c r="F8" s="28" t="s">
        <v>12</v>
      </c>
      <c r="G8" s="33">
        <f>ROUND(E8/C8*100,1)</f>
        <v>87.9</v>
      </c>
    </row>
    <row r="9" spans="2:3" ht="13.5">
      <c r="B9" s="3"/>
      <c r="C9" s="4"/>
    </row>
    <row r="10" spans="2:15" ht="13.5">
      <c r="B10" s="87" t="s">
        <v>24</v>
      </c>
      <c r="C10" s="88"/>
      <c r="D10" s="88"/>
      <c r="E10" s="89"/>
      <c r="G10" s="87" t="s">
        <v>23</v>
      </c>
      <c r="H10" s="88"/>
      <c r="I10" s="88"/>
      <c r="J10" s="89"/>
      <c r="L10" s="87" t="s">
        <v>4</v>
      </c>
      <c r="M10" s="88"/>
      <c r="N10" s="88"/>
      <c r="O10" s="89"/>
    </row>
    <row r="11" spans="2:15" ht="13.5">
      <c r="B11" s="13" t="s">
        <v>5</v>
      </c>
      <c r="C11" s="25" t="s">
        <v>0</v>
      </c>
      <c r="D11" s="25" t="s">
        <v>9</v>
      </c>
      <c r="E11" s="26" t="s">
        <v>8</v>
      </c>
      <c r="G11" s="13" t="s">
        <v>5</v>
      </c>
      <c r="H11" s="25" t="s">
        <v>0</v>
      </c>
      <c r="I11" s="25" t="s">
        <v>9</v>
      </c>
      <c r="J11" s="26" t="s">
        <v>8</v>
      </c>
      <c r="L11" s="13" t="s">
        <v>5</v>
      </c>
      <c r="M11" s="25" t="s">
        <v>0</v>
      </c>
      <c r="N11" s="25" t="s">
        <v>9</v>
      </c>
      <c r="O11" s="26" t="s">
        <v>8</v>
      </c>
    </row>
    <row r="12" spans="2:15" ht="13.5">
      <c r="B12" s="37">
        <v>58</v>
      </c>
      <c r="C12" s="38">
        <f>10*(B12-$E$4)/$F$4+50</f>
        <v>23.116883116883116</v>
      </c>
      <c r="D12" s="38">
        <f>ROUND(NORMDIST(B12,$E$4,$F$4,TRUE)*100,1)</f>
        <v>0.4</v>
      </c>
      <c r="E12" s="39">
        <f>ROUNDDOWN($C$8*NORMDIST(B12,$E$4,$F$4,TRUE),0)</f>
        <v>30</v>
      </c>
      <c r="G12" s="37">
        <v>58</v>
      </c>
      <c r="H12" s="38">
        <f>10*(G12-$E$5)/$F$5+50</f>
        <v>10.313605442176872</v>
      </c>
      <c r="I12" s="38">
        <f>ROUND(NORMDIST(G12,$E$5,$F$5,TRUE)*100,1)</f>
        <v>0</v>
      </c>
      <c r="J12" s="39">
        <f>ROUNDDOWN($C$8*NORMDIST(G12,$E$5,$F$5,TRUE),0)</f>
        <v>0</v>
      </c>
      <c r="L12" s="37">
        <v>70</v>
      </c>
      <c r="M12" s="38">
        <f>10*(L12-$E$6)/$F$6+50</f>
        <v>16.012658227848114</v>
      </c>
      <c r="N12" s="38">
        <f>ROUND(NORMDIST(L12,$E$6,$F$6,TRUE)*100,1)</f>
        <v>0</v>
      </c>
      <c r="O12" s="39">
        <f>ROUNDDOWN($C$8*NORMDIST(L12,$E$6,$F$6,TRUE),0)</f>
        <v>2</v>
      </c>
    </row>
    <row r="13" spans="2:15" ht="13.5">
      <c r="B13" s="34">
        <v>58.5</v>
      </c>
      <c r="C13" s="35">
        <f aca="true" t="shared" si="0" ref="C13:C36">10*(B13-$E$4)/$F$4+50</f>
        <v>23.8474025974026</v>
      </c>
      <c r="D13" s="35">
        <f aca="true" t="shared" si="1" ref="D13:D36">ROUND(NORMDIST(B13,$E$4,$F$4,TRUE)*100,1)</f>
        <v>0.4</v>
      </c>
      <c r="E13" s="36">
        <f aca="true" t="shared" si="2" ref="E13:E36">ROUNDDOWN($C$8*NORMDIST(B13,$E$4,$F$4,TRUE),0)</f>
        <v>38</v>
      </c>
      <c r="G13" s="34">
        <v>58.5</v>
      </c>
      <c r="H13" s="35">
        <f aca="true" t="shared" si="3" ref="H13:H36">10*(G13-$E$5)/$F$5+50</f>
        <v>11.187755102040818</v>
      </c>
      <c r="I13" s="35">
        <f aca="true" t="shared" si="4" ref="I13:I36">ROUND(NORMDIST(G13,$E$5,$F$5,TRUE)*100,1)</f>
        <v>0</v>
      </c>
      <c r="J13" s="36">
        <f aca="true" t="shared" si="5" ref="J13:J36">ROUNDDOWN($C$8*NORMDIST(G13,$E$5,$F$5,TRUE),0)</f>
        <v>0</v>
      </c>
      <c r="L13" s="34">
        <v>70.5</v>
      </c>
      <c r="M13" s="35">
        <f aca="true" t="shared" si="6" ref="M13:M36">10*(L13-$E$6)/$F$6+50</f>
        <v>16.96202531645571</v>
      </c>
      <c r="N13" s="35">
        <f aca="true" t="shared" si="7" ref="N13:N36">ROUND(NORMDIST(L13,$E$6,$F$6,TRUE)*100,1)</f>
        <v>0</v>
      </c>
      <c r="O13" s="36">
        <f aca="true" t="shared" si="8" ref="O13:O36">ROUNDDOWN($C$8*NORMDIST(L13,$E$6,$F$6,TRUE),0)</f>
        <v>4</v>
      </c>
    </row>
    <row r="14" spans="2:15" ht="13.5">
      <c r="B14" s="34">
        <v>59</v>
      </c>
      <c r="C14" s="35">
        <f t="shared" si="0"/>
        <v>24.57792207792208</v>
      </c>
      <c r="D14" s="35">
        <f t="shared" si="1"/>
        <v>0.6</v>
      </c>
      <c r="E14" s="36">
        <f t="shared" si="2"/>
        <v>47</v>
      </c>
      <c r="G14" s="34">
        <v>59</v>
      </c>
      <c r="H14" s="35">
        <f t="shared" si="3"/>
        <v>12.061904761904763</v>
      </c>
      <c r="I14" s="35">
        <f t="shared" si="4"/>
        <v>0</v>
      </c>
      <c r="J14" s="36">
        <f t="shared" si="5"/>
        <v>0</v>
      </c>
      <c r="L14" s="34">
        <v>71</v>
      </c>
      <c r="M14" s="35">
        <f t="shared" si="6"/>
        <v>17.911392405063303</v>
      </c>
      <c r="N14" s="35">
        <f t="shared" si="7"/>
        <v>0.1</v>
      </c>
      <c r="O14" s="36">
        <f t="shared" si="8"/>
        <v>5</v>
      </c>
    </row>
    <row r="15" spans="2:15" ht="13.5">
      <c r="B15" s="34">
        <v>59.5</v>
      </c>
      <c r="C15" s="35">
        <f t="shared" si="0"/>
        <v>25.308441558441558</v>
      </c>
      <c r="D15" s="35">
        <f t="shared" si="1"/>
        <v>0.7</v>
      </c>
      <c r="E15" s="36">
        <f t="shared" si="2"/>
        <v>58</v>
      </c>
      <c r="G15" s="34">
        <v>59.5</v>
      </c>
      <c r="H15" s="35">
        <f t="shared" si="3"/>
        <v>12.93605442176871</v>
      </c>
      <c r="I15" s="35">
        <f t="shared" si="4"/>
        <v>0</v>
      </c>
      <c r="J15" s="36">
        <f t="shared" si="5"/>
        <v>0</v>
      </c>
      <c r="L15" s="34">
        <v>71.5</v>
      </c>
      <c r="M15" s="35">
        <f t="shared" si="6"/>
        <v>18.860759493670894</v>
      </c>
      <c r="N15" s="35">
        <f t="shared" si="7"/>
        <v>0.1</v>
      </c>
      <c r="O15" s="36">
        <f t="shared" si="8"/>
        <v>7</v>
      </c>
    </row>
    <row r="16" spans="2:15" ht="13.5">
      <c r="B16" s="34">
        <v>60</v>
      </c>
      <c r="C16" s="35">
        <f t="shared" si="0"/>
        <v>26.038961038961038</v>
      </c>
      <c r="D16" s="35">
        <f t="shared" si="1"/>
        <v>0.8</v>
      </c>
      <c r="E16" s="36">
        <f t="shared" si="2"/>
        <v>71</v>
      </c>
      <c r="G16" s="34">
        <v>60</v>
      </c>
      <c r="H16" s="35">
        <f t="shared" si="3"/>
        <v>13.810204081632655</v>
      </c>
      <c r="I16" s="35">
        <f t="shared" si="4"/>
        <v>0</v>
      </c>
      <c r="J16" s="36">
        <f t="shared" si="5"/>
        <v>1</v>
      </c>
      <c r="L16" s="34">
        <v>72</v>
      </c>
      <c r="M16" s="35">
        <f t="shared" si="6"/>
        <v>19.81012658227849</v>
      </c>
      <c r="N16" s="35">
        <f t="shared" si="7"/>
        <v>0.1</v>
      </c>
      <c r="O16" s="36">
        <f t="shared" si="8"/>
        <v>10</v>
      </c>
    </row>
    <row r="17" spans="2:15" ht="14.25" thickBot="1">
      <c r="B17" s="40">
        <v>60.5</v>
      </c>
      <c r="C17" s="41">
        <f t="shared" si="0"/>
        <v>26.76948051948052</v>
      </c>
      <c r="D17" s="41">
        <f t="shared" si="1"/>
        <v>1</v>
      </c>
      <c r="E17" s="42">
        <f t="shared" si="2"/>
        <v>86</v>
      </c>
      <c r="G17" s="34">
        <v>60.5</v>
      </c>
      <c r="H17" s="35">
        <f t="shared" si="3"/>
        <v>14.6843537414966</v>
      </c>
      <c r="I17" s="35">
        <f t="shared" si="4"/>
        <v>0</v>
      </c>
      <c r="J17" s="36">
        <f t="shared" si="5"/>
        <v>1</v>
      </c>
      <c r="L17" s="34">
        <v>72.5</v>
      </c>
      <c r="M17" s="35">
        <f t="shared" si="6"/>
        <v>20.759493670886084</v>
      </c>
      <c r="N17" s="35">
        <f t="shared" si="7"/>
        <v>0.2</v>
      </c>
      <c r="O17" s="36">
        <f t="shared" si="8"/>
        <v>14</v>
      </c>
    </row>
    <row r="18" spans="2:15" ht="14.25" thickTop="1">
      <c r="B18" s="30">
        <v>61</v>
      </c>
      <c r="C18" s="31">
        <f t="shared" si="0"/>
        <v>27.5</v>
      </c>
      <c r="D18" s="31">
        <f t="shared" si="1"/>
        <v>1.2</v>
      </c>
      <c r="E18" s="32">
        <f t="shared" si="2"/>
        <v>104</v>
      </c>
      <c r="G18" s="34">
        <v>61</v>
      </c>
      <c r="H18" s="35">
        <f t="shared" si="3"/>
        <v>15.558503401360547</v>
      </c>
      <c r="I18" s="35">
        <f t="shared" si="4"/>
        <v>0</v>
      </c>
      <c r="J18" s="36">
        <f t="shared" si="5"/>
        <v>2</v>
      </c>
      <c r="L18" s="34">
        <v>73</v>
      </c>
      <c r="M18" s="35">
        <f t="shared" si="6"/>
        <v>21.708860759493678</v>
      </c>
      <c r="N18" s="35">
        <f t="shared" si="7"/>
        <v>0.2</v>
      </c>
      <c r="O18" s="36">
        <f t="shared" si="8"/>
        <v>20</v>
      </c>
    </row>
    <row r="19" spans="2:15" ht="13.5">
      <c r="B19" s="30">
        <v>61.5</v>
      </c>
      <c r="C19" s="31">
        <f t="shared" si="0"/>
        <v>28.23051948051948</v>
      </c>
      <c r="D19" s="31">
        <f t="shared" si="1"/>
        <v>1.5</v>
      </c>
      <c r="E19" s="32">
        <f t="shared" si="2"/>
        <v>126</v>
      </c>
      <c r="G19" s="34">
        <v>61.5</v>
      </c>
      <c r="H19" s="35">
        <f t="shared" si="3"/>
        <v>16.432653061224492</v>
      </c>
      <c r="I19" s="35">
        <f t="shared" si="4"/>
        <v>0</v>
      </c>
      <c r="J19" s="36">
        <f t="shared" si="5"/>
        <v>3</v>
      </c>
      <c r="L19" s="34">
        <v>73.5</v>
      </c>
      <c r="M19" s="35">
        <f t="shared" si="6"/>
        <v>22.658227848101273</v>
      </c>
      <c r="N19" s="35">
        <f t="shared" si="7"/>
        <v>0.3</v>
      </c>
      <c r="O19" s="36">
        <f t="shared" si="8"/>
        <v>26</v>
      </c>
    </row>
    <row r="20" spans="2:15" ht="13.5">
      <c r="B20" s="30">
        <v>62</v>
      </c>
      <c r="C20" s="31">
        <f t="shared" si="0"/>
        <v>28.96103896103896</v>
      </c>
      <c r="D20" s="31">
        <f t="shared" si="1"/>
        <v>1.8</v>
      </c>
      <c r="E20" s="32">
        <f t="shared" si="2"/>
        <v>151</v>
      </c>
      <c r="G20" s="34">
        <v>62</v>
      </c>
      <c r="H20" s="35">
        <f t="shared" si="3"/>
        <v>17.306802721088438</v>
      </c>
      <c r="I20" s="35">
        <f t="shared" si="4"/>
        <v>0.1</v>
      </c>
      <c r="J20" s="36">
        <f t="shared" si="5"/>
        <v>4</v>
      </c>
      <c r="L20" s="34">
        <v>74</v>
      </c>
      <c r="M20" s="35">
        <f t="shared" si="6"/>
        <v>23.607594936708868</v>
      </c>
      <c r="N20" s="35">
        <f t="shared" si="7"/>
        <v>0.4</v>
      </c>
      <c r="O20" s="36">
        <f t="shared" si="8"/>
        <v>35</v>
      </c>
    </row>
    <row r="21" spans="2:15" ht="13.5">
      <c r="B21" s="30">
        <v>62.5</v>
      </c>
      <c r="C21" s="31">
        <f t="shared" si="0"/>
        <v>29.691558441558442</v>
      </c>
      <c r="D21" s="31">
        <f t="shared" si="1"/>
        <v>2.1</v>
      </c>
      <c r="E21" s="32">
        <f t="shared" si="2"/>
        <v>181</v>
      </c>
      <c r="G21" s="34">
        <v>62.5</v>
      </c>
      <c r="H21" s="35">
        <f t="shared" si="3"/>
        <v>18.18095238095238</v>
      </c>
      <c r="I21" s="35">
        <f t="shared" si="4"/>
        <v>0.1</v>
      </c>
      <c r="J21" s="36">
        <f t="shared" si="5"/>
        <v>6</v>
      </c>
      <c r="L21" s="34">
        <v>74.5</v>
      </c>
      <c r="M21" s="35">
        <f t="shared" si="6"/>
        <v>24.556962025316462</v>
      </c>
      <c r="N21" s="35">
        <f t="shared" si="7"/>
        <v>0.5</v>
      </c>
      <c r="O21" s="36">
        <f t="shared" si="8"/>
        <v>46</v>
      </c>
    </row>
    <row r="22" spans="2:15" ht="13.5">
      <c r="B22" s="30">
        <v>63</v>
      </c>
      <c r="C22" s="31">
        <f t="shared" si="0"/>
        <v>30.42207792207792</v>
      </c>
      <c r="D22" s="31">
        <f t="shared" si="1"/>
        <v>2.5</v>
      </c>
      <c r="E22" s="32">
        <f t="shared" si="2"/>
        <v>215</v>
      </c>
      <c r="G22" s="34">
        <v>63</v>
      </c>
      <c r="H22" s="35">
        <f t="shared" si="3"/>
        <v>19.055102040816326</v>
      </c>
      <c r="I22" s="35">
        <f t="shared" si="4"/>
        <v>0.1</v>
      </c>
      <c r="J22" s="36">
        <f t="shared" si="5"/>
        <v>8</v>
      </c>
      <c r="L22" s="34">
        <v>75</v>
      </c>
      <c r="M22" s="35">
        <f t="shared" si="6"/>
        <v>25.506329113924057</v>
      </c>
      <c r="N22" s="35">
        <f t="shared" si="7"/>
        <v>0.7</v>
      </c>
      <c r="O22" s="36">
        <f t="shared" si="8"/>
        <v>61</v>
      </c>
    </row>
    <row r="23" spans="2:15" ht="13.5">
      <c r="B23" s="30">
        <v>63.5</v>
      </c>
      <c r="C23" s="31">
        <f t="shared" si="0"/>
        <v>31.1525974025974</v>
      </c>
      <c r="D23" s="31">
        <f t="shared" si="1"/>
        <v>3</v>
      </c>
      <c r="E23" s="32">
        <f t="shared" si="2"/>
        <v>254</v>
      </c>
      <c r="G23" s="34">
        <v>63.5</v>
      </c>
      <c r="H23" s="35">
        <f t="shared" si="3"/>
        <v>19.929251700680272</v>
      </c>
      <c r="I23" s="35">
        <f t="shared" si="4"/>
        <v>0.1</v>
      </c>
      <c r="J23" s="36">
        <f t="shared" si="5"/>
        <v>11</v>
      </c>
      <c r="L23" s="34">
        <v>75.5</v>
      </c>
      <c r="M23" s="35">
        <f t="shared" si="6"/>
        <v>26.45569620253165</v>
      </c>
      <c r="N23" s="35">
        <f t="shared" si="7"/>
        <v>0.9</v>
      </c>
      <c r="O23" s="36">
        <f t="shared" si="8"/>
        <v>79</v>
      </c>
    </row>
    <row r="24" spans="2:15" ht="13.5">
      <c r="B24" s="30">
        <v>64</v>
      </c>
      <c r="C24" s="31">
        <f t="shared" si="0"/>
        <v>31.88311688311688</v>
      </c>
      <c r="D24" s="31">
        <f t="shared" si="1"/>
        <v>3.5</v>
      </c>
      <c r="E24" s="32">
        <f t="shared" si="2"/>
        <v>300</v>
      </c>
      <c r="G24" s="34">
        <v>64</v>
      </c>
      <c r="H24" s="35">
        <f t="shared" si="3"/>
        <v>20.803401360544218</v>
      </c>
      <c r="I24" s="35">
        <f t="shared" si="4"/>
        <v>0.2</v>
      </c>
      <c r="J24" s="36">
        <f t="shared" si="5"/>
        <v>15</v>
      </c>
      <c r="L24" s="34">
        <v>76</v>
      </c>
      <c r="M24" s="35">
        <f t="shared" si="6"/>
        <v>27.405063291139246</v>
      </c>
      <c r="N24" s="35">
        <f t="shared" si="7"/>
        <v>1.2</v>
      </c>
      <c r="O24" s="36">
        <f t="shared" si="8"/>
        <v>102</v>
      </c>
    </row>
    <row r="25" spans="2:15" ht="13.5">
      <c r="B25" s="30">
        <v>64.5</v>
      </c>
      <c r="C25" s="31">
        <f t="shared" si="0"/>
        <v>32.61363636363636</v>
      </c>
      <c r="D25" s="31">
        <f t="shared" si="1"/>
        <v>4.1</v>
      </c>
      <c r="E25" s="32">
        <f t="shared" si="2"/>
        <v>351</v>
      </c>
      <c r="G25" s="34">
        <v>64.5</v>
      </c>
      <c r="H25" s="35">
        <f t="shared" si="3"/>
        <v>21.677551020408163</v>
      </c>
      <c r="I25" s="35">
        <f t="shared" si="4"/>
        <v>0.2</v>
      </c>
      <c r="J25" s="36">
        <f t="shared" si="5"/>
        <v>19</v>
      </c>
      <c r="L25" s="34">
        <v>76.5</v>
      </c>
      <c r="M25" s="35">
        <f t="shared" si="6"/>
        <v>28.354430379746837</v>
      </c>
      <c r="N25" s="35">
        <f t="shared" si="7"/>
        <v>1.5</v>
      </c>
      <c r="O25" s="36">
        <f t="shared" si="8"/>
        <v>130</v>
      </c>
    </row>
    <row r="26" spans="2:15" ht="13.5">
      <c r="B26" s="30">
        <v>65</v>
      </c>
      <c r="C26" s="31">
        <f t="shared" si="0"/>
        <v>33.34415584415584</v>
      </c>
      <c r="D26" s="31">
        <f t="shared" si="1"/>
        <v>4.8</v>
      </c>
      <c r="E26" s="32">
        <f t="shared" si="2"/>
        <v>410</v>
      </c>
      <c r="G26" s="34">
        <v>65</v>
      </c>
      <c r="H26" s="35">
        <f t="shared" si="3"/>
        <v>22.55170068027211</v>
      </c>
      <c r="I26" s="35">
        <f t="shared" si="4"/>
        <v>0.3</v>
      </c>
      <c r="J26" s="36">
        <f t="shared" si="5"/>
        <v>25</v>
      </c>
      <c r="L26" s="34">
        <v>77</v>
      </c>
      <c r="M26" s="35">
        <f t="shared" si="6"/>
        <v>29.303797468354432</v>
      </c>
      <c r="N26" s="35">
        <f t="shared" si="7"/>
        <v>1.9</v>
      </c>
      <c r="O26" s="36">
        <f t="shared" si="8"/>
        <v>164</v>
      </c>
    </row>
    <row r="27" spans="2:15" ht="14.25" thickBot="1">
      <c r="B27" s="30">
        <v>65.5</v>
      </c>
      <c r="C27" s="31">
        <f t="shared" si="0"/>
        <v>34.074675324675326</v>
      </c>
      <c r="D27" s="31">
        <f t="shared" si="1"/>
        <v>5.6</v>
      </c>
      <c r="E27" s="32">
        <f t="shared" si="2"/>
        <v>476</v>
      </c>
      <c r="G27" s="40">
        <v>65.5</v>
      </c>
      <c r="H27" s="41">
        <f t="shared" si="3"/>
        <v>23.425850340136055</v>
      </c>
      <c r="I27" s="41">
        <f t="shared" si="4"/>
        <v>0.4</v>
      </c>
      <c r="J27" s="42">
        <f t="shared" si="5"/>
        <v>33</v>
      </c>
      <c r="L27" s="34">
        <v>77.5</v>
      </c>
      <c r="M27" s="35">
        <f t="shared" si="6"/>
        <v>30.253164556962027</v>
      </c>
      <c r="N27" s="35">
        <f t="shared" si="7"/>
        <v>2.4</v>
      </c>
      <c r="O27" s="36">
        <f t="shared" si="8"/>
        <v>207</v>
      </c>
    </row>
    <row r="28" spans="2:15" ht="14.25" thickTop="1">
      <c r="B28" s="30">
        <v>66</v>
      </c>
      <c r="C28" s="31">
        <f t="shared" si="0"/>
        <v>34.8051948051948</v>
      </c>
      <c r="D28" s="31">
        <f t="shared" si="1"/>
        <v>6.4</v>
      </c>
      <c r="E28" s="32">
        <f t="shared" si="2"/>
        <v>551</v>
      </c>
      <c r="G28" s="30">
        <v>66</v>
      </c>
      <c r="H28" s="31">
        <f t="shared" si="3"/>
        <v>24.3</v>
      </c>
      <c r="I28" s="31">
        <f t="shared" si="4"/>
        <v>0.5</v>
      </c>
      <c r="J28" s="32">
        <f t="shared" si="5"/>
        <v>43</v>
      </c>
      <c r="L28" s="34">
        <v>78</v>
      </c>
      <c r="M28" s="35">
        <f t="shared" si="6"/>
        <v>31.20253164556962</v>
      </c>
      <c r="N28" s="35">
        <f t="shared" si="7"/>
        <v>3</v>
      </c>
      <c r="O28" s="36">
        <f t="shared" si="8"/>
        <v>257</v>
      </c>
    </row>
    <row r="29" spans="2:15" ht="13.5">
      <c r="B29" s="30">
        <v>66.5</v>
      </c>
      <c r="C29" s="31">
        <f t="shared" si="0"/>
        <v>35.535714285714285</v>
      </c>
      <c r="D29" s="31">
        <f t="shared" si="1"/>
        <v>7.4</v>
      </c>
      <c r="E29" s="32">
        <f t="shared" si="2"/>
        <v>634</v>
      </c>
      <c r="G29" s="30">
        <v>66.5</v>
      </c>
      <c r="H29" s="31">
        <f t="shared" si="3"/>
        <v>25.174149659863946</v>
      </c>
      <c r="I29" s="31">
        <f t="shared" si="4"/>
        <v>0.7</v>
      </c>
      <c r="J29" s="32">
        <f t="shared" si="5"/>
        <v>55</v>
      </c>
      <c r="L29" s="34">
        <v>78.5</v>
      </c>
      <c r="M29" s="35">
        <f t="shared" si="6"/>
        <v>32.151898734177216</v>
      </c>
      <c r="N29" s="35">
        <f t="shared" si="7"/>
        <v>3.7</v>
      </c>
      <c r="O29" s="36">
        <f t="shared" si="8"/>
        <v>318</v>
      </c>
    </row>
    <row r="30" spans="2:15" ht="13.5">
      <c r="B30" s="30">
        <v>67</v>
      </c>
      <c r="C30" s="31">
        <f t="shared" si="0"/>
        <v>36.26623376623376</v>
      </c>
      <c r="D30" s="31">
        <f t="shared" si="1"/>
        <v>8.5</v>
      </c>
      <c r="E30" s="32">
        <f t="shared" si="2"/>
        <v>727</v>
      </c>
      <c r="G30" s="30">
        <v>67</v>
      </c>
      <c r="H30" s="31">
        <f t="shared" si="3"/>
        <v>26.04829931972789</v>
      </c>
      <c r="I30" s="31">
        <f t="shared" si="4"/>
        <v>0.8</v>
      </c>
      <c r="J30" s="32">
        <f t="shared" si="5"/>
        <v>71</v>
      </c>
      <c r="L30" s="34">
        <v>79</v>
      </c>
      <c r="M30" s="35">
        <f t="shared" si="6"/>
        <v>33.10126582278481</v>
      </c>
      <c r="N30" s="35">
        <f t="shared" si="7"/>
        <v>4.6</v>
      </c>
      <c r="O30" s="36">
        <f t="shared" si="8"/>
        <v>390</v>
      </c>
    </row>
    <row r="31" spans="2:15" ht="14.25" thickBot="1">
      <c r="B31" s="30">
        <v>67.5</v>
      </c>
      <c r="C31" s="31">
        <f t="shared" si="0"/>
        <v>36.996753246753244</v>
      </c>
      <c r="D31" s="31">
        <f t="shared" si="1"/>
        <v>9.7</v>
      </c>
      <c r="E31" s="32">
        <f t="shared" si="2"/>
        <v>829</v>
      </c>
      <c r="G31" s="30">
        <v>67.5</v>
      </c>
      <c r="H31" s="31">
        <f t="shared" si="3"/>
        <v>26.922448979591834</v>
      </c>
      <c r="I31" s="31">
        <f t="shared" si="4"/>
        <v>1.1</v>
      </c>
      <c r="J31" s="32">
        <f t="shared" si="5"/>
        <v>90</v>
      </c>
      <c r="L31" s="40">
        <v>79.5</v>
      </c>
      <c r="M31" s="41">
        <f t="shared" si="6"/>
        <v>34.050632911392405</v>
      </c>
      <c r="N31" s="41">
        <f t="shared" si="7"/>
        <v>5.5</v>
      </c>
      <c r="O31" s="42">
        <f t="shared" si="8"/>
        <v>474</v>
      </c>
    </row>
    <row r="32" spans="2:15" ht="14.25" thickTop="1">
      <c r="B32" s="30">
        <v>68</v>
      </c>
      <c r="C32" s="31">
        <f t="shared" si="0"/>
        <v>37.72727272727272</v>
      </c>
      <c r="D32" s="31">
        <f t="shared" si="1"/>
        <v>11</v>
      </c>
      <c r="E32" s="32">
        <f t="shared" si="2"/>
        <v>941</v>
      </c>
      <c r="G32" s="30">
        <v>68</v>
      </c>
      <c r="H32" s="31">
        <f t="shared" si="3"/>
        <v>27.79659863945578</v>
      </c>
      <c r="I32" s="31">
        <f t="shared" si="4"/>
        <v>1.3</v>
      </c>
      <c r="J32" s="32">
        <f t="shared" si="5"/>
        <v>113</v>
      </c>
      <c r="L32" s="30">
        <v>80</v>
      </c>
      <c r="M32" s="31">
        <f t="shared" si="6"/>
        <v>35</v>
      </c>
      <c r="N32" s="31">
        <f t="shared" si="7"/>
        <v>6.7</v>
      </c>
      <c r="O32" s="32">
        <f t="shared" si="8"/>
        <v>572</v>
      </c>
    </row>
    <row r="33" spans="2:15" ht="13.5">
      <c r="B33" s="30">
        <v>68.5</v>
      </c>
      <c r="C33" s="31">
        <f t="shared" si="0"/>
        <v>38.4577922077922</v>
      </c>
      <c r="D33" s="31">
        <f t="shared" si="1"/>
        <v>12.4</v>
      </c>
      <c r="E33" s="32">
        <f t="shared" si="2"/>
        <v>1064</v>
      </c>
      <c r="G33" s="30">
        <v>68.5</v>
      </c>
      <c r="H33" s="31">
        <f t="shared" si="3"/>
        <v>28.670748299319726</v>
      </c>
      <c r="I33" s="31">
        <f t="shared" si="4"/>
        <v>1.6</v>
      </c>
      <c r="J33" s="32">
        <f t="shared" si="5"/>
        <v>141</v>
      </c>
      <c r="L33" s="30">
        <v>80.5</v>
      </c>
      <c r="M33" s="31">
        <f t="shared" si="6"/>
        <v>35.949367088607595</v>
      </c>
      <c r="N33" s="31">
        <f t="shared" si="7"/>
        <v>8</v>
      </c>
      <c r="O33" s="32">
        <f t="shared" si="8"/>
        <v>685</v>
      </c>
    </row>
    <row r="34" spans="2:15" ht="13.5">
      <c r="B34" s="30">
        <v>69</v>
      </c>
      <c r="C34" s="31">
        <f t="shared" si="0"/>
        <v>39.188311688311686</v>
      </c>
      <c r="D34" s="31">
        <f t="shared" si="1"/>
        <v>14</v>
      </c>
      <c r="E34" s="32">
        <f t="shared" si="2"/>
        <v>1198</v>
      </c>
      <c r="G34" s="30">
        <v>69</v>
      </c>
      <c r="H34" s="31">
        <f t="shared" si="3"/>
        <v>29.544897959183672</v>
      </c>
      <c r="I34" s="31">
        <f t="shared" si="4"/>
        <v>2</v>
      </c>
      <c r="J34" s="32">
        <f t="shared" si="5"/>
        <v>174</v>
      </c>
      <c r="L34" s="30">
        <v>81</v>
      </c>
      <c r="M34" s="31">
        <f t="shared" si="6"/>
        <v>36.89873417721519</v>
      </c>
      <c r="N34" s="31">
        <f t="shared" si="7"/>
        <v>9.5</v>
      </c>
      <c r="O34" s="32">
        <f t="shared" si="8"/>
        <v>815</v>
      </c>
    </row>
    <row r="35" spans="2:15" ht="13.5">
      <c r="B35" s="30">
        <v>69.5</v>
      </c>
      <c r="C35" s="31">
        <f t="shared" si="0"/>
        <v>39.91883116883116</v>
      </c>
      <c r="D35" s="31">
        <f t="shared" si="1"/>
        <v>15.7</v>
      </c>
      <c r="E35" s="32">
        <f t="shared" si="2"/>
        <v>1343</v>
      </c>
      <c r="G35" s="30">
        <v>69.5</v>
      </c>
      <c r="H35" s="31">
        <f t="shared" si="3"/>
        <v>30.419047619047618</v>
      </c>
      <c r="I35" s="31">
        <f t="shared" si="4"/>
        <v>2.5</v>
      </c>
      <c r="J35" s="32">
        <f t="shared" si="5"/>
        <v>215</v>
      </c>
      <c r="L35" s="30">
        <v>81.5</v>
      </c>
      <c r="M35" s="31">
        <f t="shared" si="6"/>
        <v>37.848101265822784</v>
      </c>
      <c r="N35" s="31">
        <f t="shared" si="7"/>
        <v>11.2</v>
      </c>
      <c r="O35" s="32">
        <f t="shared" si="8"/>
        <v>961</v>
      </c>
    </row>
    <row r="36" spans="2:15" ht="13.5">
      <c r="B36" s="43">
        <v>70</v>
      </c>
      <c r="C36" s="44">
        <f t="shared" si="0"/>
        <v>40.649350649350644</v>
      </c>
      <c r="D36" s="44">
        <f t="shared" si="1"/>
        <v>17.5</v>
      </c>
      <c r="E36" s="45">
        <f t="shared" si="2"/>
        <v>1499</v>
      </c>
      <c r="G36" s="43">
        <v>70</v>
      </c>
      <c r="H36" s="44">
        <f t="shared" si="3"/>
        <v>31.293197278911563</v>
      </c>
      <c r="I36" s="44">
        <f t="shared" si="4"/>
        <v>3.1</v>
      </c>
      <c r="J36" s="45">
        <f t="shared" si="5"/>
        <v>263</v>
      </c>
      <c r="L36" s="43">
        <v>82</v>
      </c>
      <c r="M36" s="44">
        <f t="shared" si="6"/>
        <v>38.79746835443038</v>
      </c>
      <c r="N36" s="44">
        <f t="shared" si="7"/>
        <v>13.1</v>
      </c>
      <c r="O36" s="45">
        <f t="shared" si="8"/>
        <v>1125</v>
      </c>
    </row>
  </sheetData>
  <sheetProtection/>
  <mergeCells count="5">
    <mergeCell ref="A1:F1"/>
    <mergeCell ref="B2:F2"/>
    <mergeCell ref="B10:E10"/>
    <mergeCell ref="G10:J10"/>
    <mergeCell ref="L10:O10"/>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O36"/>
  <sheetViews>
    <sheetView zoomScalePageLayoutView="0" workbookViewId="0" topLeftCell="A13">
      <selection activeCell="B35" sqref="B35"/>
    </sheetView>
  </sheetViews>
  <sheetFormatPr defaultColWidth="9.140625" defaultRowHeight="15"/>
  <cols>
    <col min="3" max="3" width="9.00390625" style="0" customWidth="1"/>
  </cols>
  <sheetData>
    <row r="1" spans="1:6" ht="24.75" customHeight="1">
      <c r="A1" s="84" t="s">
        <v>17</v>
      </c>
      <c r="B1" s="84"/>
      <c r="C1" s="84"/>
      <c r="D1" s="84"/>
      <c r="E1" s="84"/>
      <c r="F1" s="84"/>
    </row>
    <row r="2" spans="2:6" ht="13.5">
      <c r="B2" s="85" t="s">
        <v>13</v>
      </c>
      <c r="C2" s="85"/>
      <c r="D2" s="86"/>
      <c r="E2" s="85"/>
      <c r="F2" s="85"/>
    </row>
    <row r="3" spans="2:8" ht="14.25" thickBot="1">
      <c r="B3" s="5"/>
      <c r="C3" s="7" t="s">
        <v>5</v>
      </c>
      <c r="D3" s="7" t="s">
        <v>0</v>
      </c>
      <c r="E3" s="7" t="s">
        <v>1</v>
      </c>
      <c r="F3" s="6" t="s">
        <v>6</v>
      </c>
      <c r="H3" s="3"/>
    </row>
    <row r="4" spans="2:6" ht="13.5">
      <c r="B4" s="8" t="s">
        <v>2</v>
      </c>
      <c r="C4" s="16">
        <v>69.8</v>
      </c>
      <c r="D4" s="17">
        <v>30</v>
      </c>
      <c r="E4" s="18">
        <v>81.3</v>
      </c>
      <c r="F4" s="14">
        <f>10*(C4-E4)/(D4-50)</f>
        <v>5.75</v>
      </c>
    </row>
    <row r="5" spans="2:6" ht="13.5">
      <c r="B5" s="8" t="s">
        <v>3</v>
      </c>
      <c r="C5" s="19">
        <v>66.4</v>
      </c>
      <c r="D5" s="1">
        <v>30</v>
      </c>
      <c r="E5" s="20">
        <v>78.1</v>
      </c>
      <c r="F5" s="14">
        <f>10*(C5-E5)/(D5-50)</f>
        <v>5.849999999999994</v>
      </c>
    </row>
    <row r="6" spans="2:7" ht="14.25" thickBot="1">
      <c r="B6" s="13" t="s">
        <v>4</v>
      </c>
      <c r="C6" s="21">
        <v>91.3</v>
      </c>
      <c r="D6" s="22">
        <v>50</v>
      </c>
      <c r="E6" s="23">
        <v>91.3</v>
      </c>
      <c r="F6" s="15" t="e">
        <f>10*(C6-E6)/(D6-50)</f>
        <v>#DIV/0!</v>
      </c>
      <c r="G6" t="s">
        <v>18</v>
      </c>
    </row>
    <row r="7" ht="14.25" thickBot="1"/>
    <row r="8" spans="2:7" ht="14.25" thickBot="1">
      <c r="B8" s="29" t="s">
        <v>7</v>
      </c>
      <c r="C8" s="24">
        <v>8602</v>
      </c>
      <c r="D8" s="28" t="s">
        <v>11</v>
      </c>
      <c r="E8" s="27">
        <v>7742</v>
      </c>
      <c r="F8" s="28" t="s">
        <v>12</v>
      </c>
      <c r="G8" s="33">
        <f>ROUND(E8/C8*100,1)</f>
        <v>90</v>
      </c>
    </row>
    <row r="9" spans="2:3" ht="13.5">
      <c r="B9" s="3"/>
      <c r="C9" s="4"/>
    </row>
    <row r="10" spans="2:15" ht="13.5">
      <c r="B10" s="87" t="s">
        <v>25</v>
      </c>
      <c r="C10" s="88"/>
      <c r="D10" s="88"/>
      <c r="E10" s="89"/>
      <c r="G10" s="87" t="s">
        <v>26</v>
      </c>
      <c r="H10" s="88"/>
      <c r="I10" s="88"/>
      <c r="J10" s="89"/>
      <c r="L10" s="87" t="s">
        <v>4</v>
      </c>
      <c r="M10" s="88"/>
      <c r="N10" s="88"/>
      <c r="O10" s="89"/>
    </row>
    <row r="11" spans="2:15" ht="13.5">
      <c r="B11" s="13" t="s">
        <v>5</v>
      </c>
      <c r="C11" s="25" t="s">
        <v>0</v>
      </c>
      <c r="D11" s="25" t="s">
        <v>9</v>
      </c>
      <c r="E11" s="26" t="s">
        <v>8</v>
      </c>
      <c r="G11" s="13" t="s">
        <v>5</v>
      </c>
      <c r="H11" s="25" t="s">
        <v>0</v>
      </c>
      <c r="I11" s="25" t="s">
        <v>9</v>
      </c>
      <c r="J11" s="26" t="s">
        <v>8</v>
      </c>
      <c r="L11" s="13" t="s">
        <v>5</v>
      </c>
      <c r="M11" s="25" t="s">
        <v>0</v>
      </c>
      <c r="N11" s="25" t="s">
        <v>9</v>
      </c>
      <c r="O11" s="26" t="s">
        <v>8</v>
      </c>
    </row>
    <row r="12" spans="2:15" ht="13.5">
      <c r="B12" s="37">
        <v>58</v>
      </c>
      <c r="C12" s="38">
        <f>10*(B12-$E$4)/$F$4+50</f>
        <v>9.478260869565226</v>
      </c>
      <c r="D12" s="38">
        <f>ROUND(NORMDIST(B12,$E$4,$F$4,TRUE)*100,1)</f>
        <v>0</v>
      </c>
      <c r="E12" s="39">
        <f>ROUNDDOWN($C$8*NORMDIST(B12,$E$4,$F$4,TRUE),0)</f>
        <v>0</v>
      </c>
      <c r="G12" s="37">
        <v>58</v>
      </c>
      <c r="H12" s="38">
        <f>10*(G12-$E$5)/$F$5+50</f>
        <v>15.641025641025614</v>
      </c>
      <c r="I12" s="38">
        <f>ROUND(NORMDIST(G12,$E$5,$F$5,TRUE)*100,1)</f>
        <v>0</v>
      </c>
      <c r="J12" s="39">
        <f>ROUNDDOWN($C$8*NORMDIST(G12,$E$5,$F$5,TRUE),0)</f>
        <v>2</v>
      </c>
      <c r="L12" s="9">
        <v>70</v>
      </c>
      <c r="M12" s="1" t="e">
        <f>10*(L12-$E$6)/$F$6+50</f>
        <v>#DIV/0!</v>
      </c>
      <c r="N12" s="1" t="e">
        <f>ROUND(NORMDIST(L12,$E$6,$F$6,TRUE)*100,1)</f>
        <v>#DIV/0!</v>
      </c>
      <c r="O12" s="10" t="e">
        <f>ROUNDDOWN($C$8*NORMDIST(L12,$E$6,$F$6,TRUE),0)</f>
        <v>#DIV/0!</v>
      </c>
    </row>
    <row r="13" spans="2:15" ht="13.5">
      <c r="B13" s="34">
        <v>58.5</v>
      </c>
      <c r="C13" s="35">
        <f aca="true" t="shared" si="0" ref="C13:C36">10*(B13-$E$4)/$F$4+50</f>
        <v>10.347826086956523</v>
      </c>
      <c r="D13" s="35">
        <f aca="true" t="shared" si="1" ref="D13:D36">ROUND(NORMDIST(B13,$E$4,$F$4,TRUE)*100,1)</f>
        <v>0</v>
      </c>
      <c r="E13" s="36">
        <f aca="true" t="shared" si="2" ref="E13:E36">ROUNDDOWN($C$8*NORMDIST(B13,$E$4,$F$4,TRUE),0)</f>
        <v>0</v>
      </c>
      <c r="G13" s="34">
        <v>58.5</v>
      </c>
      <c r="H13" s="35">
        <f aca="true" t="shared" si="3" ref="H13:H36">10*(G13-$E$5)/$F$5+50</f>
        <v>16.495726495726473</v>
      </c>
      <c r="I13" s="35">
        <f aca="true" t="shared" si="4" ref="I13:I36">ROUND(NORMDIST(G13,$E$5,$F$5,TRUE)*100,1)</f>
        <v>0</v>
      </c>
      <c r="J13" s="36">
        <f aca="true" t="shared" si="5" ref="J13:J36">ROUNDDOWN($C$8*NORMDIST(G13,$E$5,$F$5,TRUE),0)</f>
        <v>3</v>
      </c>
      <c r="L13" s="9">
        <v>70.5</v>
      </c>
      <c r="M13" s="1" t="e">
        <f aca="true" t="shared" si="6" ref="M13:M36">10*(L13-$E$6)/$F$6+50</f>
        <v>#DIV/0!</v>
      </c>
      <c r="N13" s="1" t="e">
        <f aca="true" t="shared" si="7" ref="N13:N36">ROUND(NORMDIST(L13,$E$6,$F$6,TRUE)*100,1)</f>
        <v>#DIV/0!</v>
      </c>
      <c r="O13" s="10" t="e">
        <f aca="true" t="shared" si="8" ref="O13:O36">ROUNDDOWN($C$8*NORMDIST(L13,$E$6,$F$6,TRUE),0)</f>
        <v>#DIV/0!</v>
      </c>
    </row>
    <row r="14" spans="2:15" ht="13.5">
      <c r="B14" s="34">
        <v>59</v>
      </c>
      <c r="C14" s="35">
        <f t="shared" si="0"/>
        <v>11.217391304347828</v>
      </c>
      <c r="D14" s="35">
        <f t="shared" si="1"/>
        <v>0</v>
      </c>
      <c r="E14" s="36">
        <f t="shared" si="2"/>
        <v>0</v>
      </c>
      <c r="G14" s="34">
        <v>59</v>
      </c>
      <c r="H14" s="35">
        <f t="shared" si="3"/>
        <v>17.35042735042733</v>
      </c>
      <c r="I14" s="35">
        <f t="shared" si="4"/>
        <v>0.1</v>
      </c>
      <c r="J14" s="36">
        <f t="shared" si="5"/>
        <v>4</v>
      </c>
      <c r="L14" s="9">
        <v>71</v>
      </c>
      <c r="M14" s="1" t="e">
        <f t="shared" si="6"/>
        <v>#DIV/0!</v>
      </c>
      <c r="N14" s="1" t="e">
        <f t="shared" si="7"/>
        <v>#DIV/0!</v>
      </c>
      <c r="O14" s="10" t="e">
        <f t="shared" si="8"/>
        <v>#DIV/0!</v>
      </c>
    </row>
    <row r="15" spans="2:15" ht="13.5">
      <c r="B15" s="34">
        <v>59.5</v>
      </c>
      <c r="C15" s="35">
        <f t="shared" si="0"/>
        <v>12.086956521739133</v>
      </c>
      <c r="D15" s="35">
        <f t="shared" si="1"/>
        <v>0</v>
      </c>
      <c r="E15" s="36">
        <f t="shared" si="2"/>
        <v>0</v>
      </c>
      <c r="G15" s="34">
        <v>59.5</v>
      </c>
      <c r="H15" s="35">
        <f t="shared" si="3"/>
        <v>18.205128205128183</v>
      </c>
      <c r="I15" s="35">
        <f t="shared" si="4"/>
        <v>0.1</v>
      </c>
      <c r="J15" s="36">
        <f t="shared" si="5"/>
        <v>6</v>
      </c>
      <c r="L15" s="9">
        <v>71.5</v>
      </c>
      <c r="M15" s="1" t="e">
        <f t="shared" si="6"/>
        <v>#DIV/0!</v>
      </c>
      <c r="N15" s="1" t="e">
        <f t="shared" si="7"/>
        <v>#DIV/0!</v>
      </c>
      <c r="O15" s="10" t="e">
        <f t="shared" si="8"/>
        <v>#DIV/0!</v>
      </c>
    </row>
    <row r="16" spans="2:15" ht="13.5">
      <c r="B16" s="34">
        <v>60</v>
      </c>
      <c r="C16" s="35">
        <f t="shared" si="0"/>
        <v>12.956521739130437</v>
      </c>
      <c r="D16" s="35">
        <f t="shared" si="1"/>
        <v>0</v>
      </c>
      <c r="E16" s="36">
        <f t="shared" si="2"/>
        <v>0</v>
      </c>
      <c r="G16" s="34">
        <v>60</v>
      </c>
      <c r="H16" s="35">
        <f t="shared" si="3"/>
        <v>19.05982905982904</v>
      </c>
      <c r="I16" s="35">
        <f t="shared" si="4"/>
        <v>0.1</v>
      </c>
      <c r="J16" s="36">
        <f t="shared" si="5"/>
        <v>8</v>
      </c>
      <c r="L16" s="9">
        <v>72</v>
      </c>
      <c r="M16" s="1" t="e">
        <f t="shared" si="6"/>
        <v>#DIV/0!</v>
      </c>
      <c r="N16" s="1" t="e">
        <f t="shared" si="7"/>
        <v>#DIV/0!</v>
      </c>
      <c r="O16" s="10" t="e">
        <f t="shared" si="8"/>
        <v>#DIV/0!</v>
      </c>
    </row>
    <row r="17" spans="2:15" ht="13.5">
      <c r="B17" s="34">
        <v>60.5</v>
      </c>
      <c r="C17" s="35">
        <f t="shared" si="0"/>
        <v>13.826086956521742</v>
      </c>
      <c r="D17" s="35">
        <f t="shared" si="1"/>
        <v>0</v>
      </c>
      <c r="E17" s="36">
        <f t="shared" si="2"/>
        <v>1</v>
      </c>
      <c r="G17" s="34">
        <v>60.5</v>
      </c>
      <c r="H17" s="35">
        <f t="shared" si="3"/>
        <v>19.914529914529894</v>
      </c>
      <c r="I17" s="35">
        <f t="shared" si="4"/>
        <v>0.1</v>
      </c>
      <c r="J17" s="36">
        <f t="shared" si="5"/>
        <v>11</v>
      </c>
      <c r="L17" s="9">
        <v>72.5</v>
      </c>
      <c r="M17" s="1" t="e">
        <f t="shared" si="6"/>
        <v>#DIV/0!</v>
      </c>
      <c r="N17" s="1" t="e">
        <f t="shared" si="7"/>
        <v>#DIV/0!</v>
      </c>
      <c r="O17" s="10" t="e">
        <f t="shared" si="8"/>
        <v>#DIV/0!</v>
      </c>
    </row>
    <row r="18" spans="2:15" ht="13.5">
      <c r="B18" s="34">
        <v>61</v>
      </c>
      <c r="C18" s="35">
        <f t="shared" si="0"/>
        <v>14.695652173913047</v>
      </c>
      <c r="D18" s="35">
        <f t="shared" si="1"/>
        <v>0</v>
      </c>
      <c r="E18" s="36">
        <f t="shared" si="2"/>
        <v>1</v>
      </c>
      <c r="G18" s="34">
        <v>61</v>
      </c>
      <c r="H18" s="35">
        <f t="shared" si="3"/>
        <v>20.769230769230752</v>
      </c>
      <c r="I18" s="35">
        <f t="shared" si="4"/>
        <v>0.2</v>
      </c>
      <c r="J18" s="36">
        <f t="shared" si="5"/>
        <v>14</v>
      </c>
      <c r="L18" s="9">
        <v>73</v>
      </c>
      <c r="M18" s="1" t="e">
        <f t="shared" si="6"/>
        <v>#DIV/0!</v>
      </c>
      <c r="N18" s="1" t="e">
        <f t="shared" si="7"/>
        <v>#DIV/0!</v>
      </c>
      <c r="O18" s="10" t="e">
        <f t="shared" si="8"/>
        <v>#DIV/0!</v>
      </c>
    </row>
    <row r="19" spans="2:15" ht="13.5">
      <c r="B19" s="34">
        <v>61.5</v>
      </c>
      <c r="C19" s="35">
        <f t="shared" si="0"/>
        <v>15.565217391304351</v>
      </c>
      <c r="D19" s="35">
        <f t="shared" si="1"/>
        <v>0</v>
      </c>
      <c r="E19" s="36">
        <f t="shared" si="2"/>
        <v>2</v>
      </c>
      <c r="G19" s="34">
        <v>61.5</v>
      </c>
      <c r="H19" s="35">
        <f t="shared" si="3"/>
        <v>21.623931623931608</v>
      </c>
      <c r="I19" s="35">
        <f t="shared" si="4"/>
        <v>0.2</v>
      </c>
      <c r="J19" s="36">
        <f t="shared" si="5"/>
        <v>19</v>
      </c>
      <c r="L19" s="9">
        <v>73.5</v>
      </c>
      <c r="M19" s="1" t="e">
        <f t="shared" si="6"/>
        <v>#DIV/0!</v>
      </c>
      <c r="N19" s="1" t="e">
        <f t="shared" si="7"/>
        <v>#DIV/0!</v>
      </c>
      <c r="O19" s="10" t="e">
        <f t="shared" si="8"/>
        <v>#DIV/0!</v>
      </c>
    </row>
    <row r="20" spans="2:15" ht="13.5">
      <c r="B20" s="34">
        <v>62</v>
      </c>
      <c r="C20" s="35">
        <f t="shared" si="0"/>
        <v>16.434782608695656</v>
      </c>
      <c r="D20" s="35">
        <f t="shared" si="1"/>
        <v>0</v>
      </c>
      <c r="E20" s="36">
        <f t="shared" si="2"/>
        <v>3</v>
      </c>
      <c r="G20" s="34">
        <v>62</v>
      </c>
      <c r="H20" s="35">
        <f t="shared" si="3"/>
        <v>22.478632478632463</v>
      </c>
      <c r="I20" s="35">
        <f t="shared" si="4"/>
        <v>0.3</v>
      </c>
      <c r="J20" s="36">
        <f t="shared" si="5"/>
        <v>25</v>
      </c>
      <c r="L20" s="9">
        <v>74</v>
      </c>
      <c r="M20" s="1" t="e">
        <f t="shared" si="6"/>
        <v>#DIV/0!</v>
      </c>
      <c r="N20" s="1" t="e">
        <f t="shared" si="7"/>
        <v>#DIV/0!</v>
      </c>
      <c r="O20" s="10" t="e">
        <f t="shared" si="8"/>
        <v>#DIV/0!</v>
      </c>
    </row>
    <row r="21" spans="2:15" ht="13.5">
      <c r="B21" s="34">
        <v>62.5</v>
      </c>
      <c r="C21" s="35">
        <f t="shared" si="0"/>
        <v>17.30434782608696</v>
      </c>
      <c r="D21" s="35">
        <f t="shared" si="1"/>
        <v>0.1</v>
      </c>
      <c r="E21" s="36">
        <f t="shared" si="2"/>
        <v>4</v>
      </c>
      <c r="G21" s="34">
        <v>62.5</v>
      </c>
      <c r="H21" s="35">
        <f t="shared" si="3"/>
        <v>23.333333333333318</v>
      </c>
      <c r="I21" s="35">
        <f t="shared" si="4"/>
        <v>0.4</v>
      </c>
      <c r="J21" s="36">
        <f t="shared" si="5"/>
        <v>32</v>
      </c>
      <c r="L21" s="9">
        <v>74.5</v>
      </c>
      <c r="M21" s="1" t="e">
        <f t="shared" si="6"/>
        <v>#DIV/0!</v>
      </c>
      <c r="N21" s="1" t="e">
        <f t="shared" si="7"/>
        <v>#DIV/0!</v>
      </c>
      <c r="O21" s="10" t="e">
        <f t="shared" si="8"/>
        <v>#DIV/0!</v>
      </c>
    </row>
    <row r="22" spans="2:15" ht="13.5">
      <c r="B22" s="34">
        <v>63</v>
      </c>
      <c r="C22" s="35">
        <f t="shared" si="0"/>
        <v>18.173913043478265</v>
      </c>
      <c r="D22" s="35">
        <f t="shared" si="1"/>
        <v>0.1</v>
      </c>
      <c r="E22" s="36">
        <f t="shared" si="2"/>
        <v>6</v>
      </c>
      <c r="G22" s="34">
        <v>63</v>
      </c>
      <c r="H22" s="35">
        <f t="shared" si="3"/>
        <v>24.188034188034173</v>
      </c>
      <c r="I22" s="35">
        <f t="shared" si="4"/>
        <v>0.5</v>
      </c>
      <c r="J22" s="36">
        <f t="shared" si="5"/>
        <v>42</v>
      </c>
      <c r="L22" s="9">
        <v>75</v>
      </c>
      <c r="M22" s="1" t="e">
        <f t="shared" si="6"/>
        <v>#DIV/0!</v>
      </c>
      <c r="N22" s="1" t="e">
        <f t="shared" si="7"/>
        <v>#DIV/0!</v>
      </c>
      <c r="O22" s="10" t="e">
        <f t="shared" si="8"/>
        <v>#DIV/0!</v>
      </c>
    </row>
    <row r="23" spans="2:15" ht="13.5">
      <c r="B23" s="34">
        <v>63.5</v>
      </c>
      <c r="C23" s="35">
        <f t="shared" si="0"/>
        <v>19.04347826086957</v>
      </c>
      <c r="D23" s="35">
        <f t="shared" si="1"/>
        <v>0.1</v>
      </c>
      <c r="E23" s="36">
        <f t="shared" si="2"/>
        <v>8</v>
      </c>
      <c r="G23" s="34">
        <v>63.5</v>
      </c>
      <c r="H23" s="35">
        <f t="shared" si="3"/>
        <v>25.04273504273503</v>
      </c>
      <c r="I23" s="35">
        <f t="shared" si="4"/>
        <v>0.6</v>
      </c>
      <c r="J23" s="36">
        <f t="shared" si="5"/>
        <v>54</v>
      </c>
      <c r="L23" s="9">
        <v>75.5</v>
      </c>
      <c r="M23" s="1" t="e">
        <f t="shared" si="6"/>
        <v>#DIV/0!</v>
      </c>
      <c r="N23" s="1" t="e">
        <f t="shared" si="7"/>
        <v>#DIV/0!</v>
      </c>
      <c r="O23" s="10" t="e">
        <f t="shared" si="8"/>
        <v>#DIV/0!</v>
      </c>
    </row>
    <row r="24" spans="2:15" ht="13.5">
      <c r="B24" s="34">
        <v>64</v>
      </c>
      <c r="C24" s="35">
        <f t="shared" si="0"/>
        <v>19.913043478260875</v>
      </c>
      <c r="D24" s="35">
        <f t="shared" si="1"/>
        <v>0.1</v>
      </c>
      <c r="E24" s="36">
        <f t="shared" si="2"/>
        <v>11</v>
      </c>
      <c r="G24" s="34">
        <v>64</v>
      </c>
      <c r="H24" s="35">
        <f t="shared" si="3"/>
        <v>25.897435897435884</v>
      </c>
      <c r="I24" s="35">
        <f t="shared" si="4"/>
        <v>0.8</v>
      </c>
      <c r="J24" s="36">
        <f t="shared" si="5"/>
        <v>68</v>
      </c>
      <c r="L24" s="9">
        <v>76</v>
      </c>
      <c r="M24" s="1" t="e">
        <f t="shared" si="6"/>
        <v>#DIV/0!</v>
      </c>
      <c r="N24" s="1" t="e">
        <f t="shared" si="7"/>
        <v>#DIV/0!</v>
      </c>
      <c r="O24" s="10" t="e">
        <f t="shared" si="8"/>
        <v>#DIV/0!</v>
      </c>
    </row>
    <row r="25" spans="2:15" ht="13.5">
      <c r="B25" s="34">
        <v>64.5</v>
      </c>
      <c r="C25" s="35">
        <f t="shared" si="0"/>
        <v>20.78260869565218</v>
      </c>
      <c r="D25" s="35">
        <f t="shared" si="1"/>
        <v>0.2</v>
      </c>
      <c r="E25" s="36">
        <f t="shared" si="2"/>
        <v>14</v>
      </c>
      <c r="G25" s="34">
        <v>64.5</v>
      </c>
      <c r="H25" s="35">
        <f t="shared" si="3"/>
        <v>26.75213675213674</v>
      </c>
      <c r="I25" s="35">
        <f t="shared" si="4"/>
        <v>1</v>
      </c>
      <c r="J25" s="36">
        <f t="shared" si="5"/>
        <v>86</v>
      </c>
      <c r="L25" s="9">
        <v>76.5</v>
      </c>
      <c r="M25" s="1" t="e">
        <f t="shared" si="6"/>
        <v>#DIV/0!</v>
      </c>
      <c r="N25" s="1" t="e">
        <f t="shared" si="7"/>
        <v>#DIV/0!</v>
      </c>
      <c r="O25" s="10" t="e">
        <f t="shared" si="8"/>
        <v>#DIV/0!</v>
      </c>
    </row>
    <row r="26" spans="2:15" ht="14.25" thickBot="1">
      <c r="B26" s="34">
        <v>65</v>
      </c>
      <c r="C26" s="35">
        <f t="shared" si="0"/>
        <v>21.652173913043484</v>
      </c>
      <c r="D26" s="35">
        <f t="shared" si="1"/>
        <v>0.2</v>
      </c>
      <c r="E26" s="36">
        <f t="shared" si="2"/>
        <v>19</v>
      </c>
      <c r="G26" s="40">
        <v>65</v>
      </c>
      <c r="H26" s="41">
        <f t="shared" si="3"/>
        <v>27.606837606837594</v>
      </c>
      <c r="I26" s="41">
        <f t="shared" si="4"/>
        <v>1.3</v>
      </c>
      <c r="J26" s="42">
        <f t="shared" si="5"/>
        <v>108</v>
      </c>
      <c r="L26" s="9">
        <v>77</v>
      </c>
      <c r="M26" s="1" t="e">
        <f t="shared" si="6"/>
        <v>#DIV/0!</v>
      </c>
      <c r="N26" s="1" t="e">
        <f t="shared" si="7"/>
        <v>#DIV/0!</v>
      </c>
      <c r="O26" s="10" t="e">
        <f t="shared" si="8"/>
        <v>#DIV/0!</v>
      </c>
    </row>
    <row r="27" spans="2:15" ht="14.25" thickTop="1">
      <c r="B27" s="34">
        <v>65.5</v>
      </c>
      <c r="C27" s="35">
        <f t="shared" si="0"/>
        <v>22.52173913043479</v>
      </c>
      <c r="D27" s="35">
        <f t="shared" si="1"/>
        <v>0.3</v>
      </c>
      <c r="E27" s="36">
        <f t="shared" si="2"/>
        <v>25</v>
      </c>
      <c r="G27" s="30">
        <v>65.5</v>
      </c>
      <c r="H27" s="31">
        <f t="shared" si="3"/>
        <v>28.46153846153845</v>
      </c>
      <c r="I27" s="31">
        <f t="shared" si="4"/>
        <v>1.6</v>
      </c>
      <c r="J27" s="32">
        <f t="shared" si="5"/>
        <v>134</v>
      </c>
      <c r="L27" s="9">
        <v>77.5</v>
      </c>
      <c r="M27" s="1" t="e">
        <f t="shared" si="6"/>
        <v>#DIV/0!</v>
      </c>
      <c r="N27" s="1" t="e">
        <f t="shared" si="7"/>
        <v>#DIV/0!</v>
      </c>
      <c r="O27" s="10" t="e">
        <f t="shared" si="8"/>
        <v>#DIV/0!</v>
      </c>
    </row>
    <row r="28" spans="2:15" ht="13.5">
      <c r="B28" s="34">
        <v>66</v>
      </c>
      <c r="C28" s="35">
        <f t="shared" si="0"/>
        <v>23.391304347826093</v>
      </c>
      <c r="D28" s="35">
        <f t="shared" si="1"/>
        <v>0.4</v>
      </c>
      <c r="E28" s="36">
        <f t="shared" si="2"/>
        <v>33</v>
      </c>
      <c r="G28" s="30">
        <v>66</v>
      </c>
      <c r="H28" s="31">
        <f t="shared" si="3"/>
        <v>29.316239316239304</v>
      </c>
      <c r="I28" s="31">
        <f t="shared" si="4"/>
        <v>1.9</v>
      </c>
      <c r="J28" s="32">
        <f t="shared" si="5"/>
        <v>166</v>
      </c>
      <c r="L28" s="9">
        <v>78</v>
      </c>
      <c r="M28" s="1" t="e">
        <f t="shared" si="6"/>
        <v>#DIV/0!</v>
      </c>
      <c r="N28" s="1" t="e">
        <f t="shared" si="7"/>
        <v>#DIV/0!</v>
      </c>
      <c r="O28" s="10" t="e">
        <f t="shared" si="8"/>
        <v>#DIV/0!</v>
      </c>
    </row>
    <row r="29" spans="2:15" ht="13.5">
      <c r="B29" s="34">
        <v>66.5</v>
      </c>
      <c r="C29" s="35">
        <f t="shared" si="0"/>
        <v>24.260869565217398</v>
      </c>
      <c r="D29" s="35">
        <f t="shared" si="1"/>
        <v>0.5</v>
      </c>
      <c r="E29" s="36">
        <f t="shared" si="2"/>
        <v>43</v>
      </c>
      <c r="G29" s="30">
        <v>66.5</v>
      </c>
      <c r="H29" s="31">
        <f t="shared" si="3"/>
        <v>30.17094017094016</v>
      </c>
      <c r="I29" s="31">
        <f t="shared" si="4"/>
        <v>2.4</v>
      </c>
      <c r="J29" s="32">
        <f t="shared" si="5"/>
        <v>203</v>
      </c>
      <c r="L29" s="9">
        <v>78.5</v>
      </c>
      <c r="M29" s="1" t="e">
        <f t="shared" si="6"/>
        <v>#DIV/0!</v>
      </c>
      <c r="N29" s="1" t="e">
        <f t="shared" si="7"/>
        <v>#DIV/0!</v>
      </c>
      <c r="O29" s="10" t="e">
        <f t="shared" si="8"/>
        <v>#DIV/0!</v>
      </c>
    </row>
    <row r="30" spans="2:15" ht="13.5">
      <c r="B30" s="34">
        <v>67</v>
      </c>
      <c r="C30" s="35">
        <f t="shared" si="0"/>
        <v>25.1304347826087</v>
      </c>
      <c r="D30" s="35">
        <f t="shared" si="1"/>
        <v>0.6</v>
      </c>
      <c r="E30" s="36">
        <f t="shared" si="2"/>
        <v>55</v>
      </c>
      <c r="G30" s="30">
        <v>67</v>
      </c>
      <c r="H30" s="31">
        <f t="shared" si="3"/>
        <v>31.02564102564102</v>
      </c>
      <c r="I30" s="31">
        <f t="shared" si="4"/>
        <v>2.9</v>
      </c>
      <c r="J30" s="32">
        <f t="shared" si="5"/>
        <v>248</v>
      </c>
      <c r="L30" s="9">
        <v>79</v>
      </c>
      <c r="M30" s="1" t="e">
        <f t="shared" si="6"/>
        <v>#DIV/0!</v>
      </c>
      <c r="N30" s="1" t="e">
        <f t="shared" si="7"/>
        <v>#DIV/0!</v>
      </c>
      <c r="O30" s="10" t="e">
        <f t="shared" si="8"/>
        <v>#DIV/0!</v>
      </c>
    </row>
    <row r="31" spans="2:15" ht="13.5">
      <c r="B31" s="34">
        <v>67.5</v>
      </c>
      <c r="C31" s="35">
        <f t="shared" si="0"/>
        <v>26.000000000000004</v>
      </c>
      <c r="D31" s="35">
        <f t="shared" si="1"/>
        <v>0.8</v>
      </c>
      <c r="E31" s="36">
        <f t="shared" si="2"/>
        <v>70</v>
      </c>
      <c r="G31" s="30">
        <v>67.5</v>
      </c>
      <c r="H31" s="31">
        <f t="shared" si="3"/>
        <v>31.880341880341874</v>
      </c>
      <c r="I31" s="31">
        <f t="shared" si="4"/>
        <v>3.5</v>
      </c>
      <c r="J31" s="32">
        <f t="shared" si="5"/>
        <v>301</v>
      </c>
      <c r="L31" s="9">
        <v>79.5</v>
      </c>
      <c r="M31" s="1" t="e">
        <f t="shared" si="6"/>
        <v>#DIV/0!</v>
      </c>
      <c r="N31" s="1" t="e">
        <f t="shared" si="7"/>
        <v>#DIV/0!</v>
      </c>
      <c r="O31" s="10" t="e">
        <f t="shared" si="8"/>
        <v>#DIV/0!</v>
      </c>
    </row>
    <row r="32" spans="2:15" ht="13.5">
      <c r="B32" s="34">
        <v>68</v>
      </c>
      <c r="C32" s="35">
        <f t="shared" si="0"/>
        <v>26.869565217391308</v>
      </c>
      <c r="D32" s="35">
        <f t="shared" si="1"/>
        <v>1</v>
      </c>
      <c r="E32" s="36">
        <f t="shared" si="2"/>
        <v>89</v>
      </c>
      <c r="G32" s="30">
        <v>68</v>
      </c>
      <c r="H32" s="31">
        <f t="shared" si="3"/>
        <v>32.735042735042725</v>
      </c>
      <c r="I32" s="31">
        <f t="shared" si="4"/>
        <v>4.2</v>
      </c>
      <c r="J32" s="32">
        <f t="shared" si="5"/>
        <v>362</v>
      </c>
      <c r="L32" s="9">
        <v>80</v>
      </c>
      <c r="M32" s="1" t="e">
        <f t="shared" si="6"/>
        <v>#DIV/0!</v>
      </c>
      <c r="N32" s="1" t="e">
        <f t="shared" si="7"/>
        <v>#DIV/0!</v>
      </c>
      <c r="O32" s="10" t="e">
        <f t="shared" si="8"/>
        <v>#DIV/0!</v>
      </c>
    </row>
    <row r="33" spans="2:15" ht="13.5">
      <c r="B33" s="34">
        <v>68.5</v>
      </c>
      <c r="C33" s="35">
        <f t="shared" si="0"/>
        <v>27.739130434782613</v>
      </c>
      <c r="D33" s="35">
        <f t="shared" si="1"/>
        <v>1.3</v>
      </c>
      <c r="E33" s="36">
        <f t="shared" si="2"/>
        <v>111</v>
      </c>
      <c r="G33" s="30">
        <v>68.5</v>
      </c>
      <c r="H33" s="31">
        <f t="shared" si="3"/>
        <v>33.589743589743584</v>
      </c>
      <c r="I33" s="31">
        <f t="shared" si="4"/>
        <v>5</v>
      </c>
      <c r="J33" s="32">
        <f t="shared" si="5"/>
        <v>433</v>
      </c>
      <c r="L33" s="9">
        <v>80.5</v>
      </c>
      <c r="M33" s="1" t="e">
        <f t="shared" si="6"/>
        <v>#DIV/0!</v>
      </c>
      <c r="N33" s="1" t="e">
        <f t="shared" si="7"/>
        <v>#DIV/0!</v>
      </c>
      <c r="O33" s="10" t="e">
        <f t="shared" si="8"/>
        <v>#DIV/0!</v>
      </c>
    </row>
    <row r="34" spans="2:15" ht="13.5">
      <c r="B34" s="34">
        <v>69</v>
      </c>
      <c r="C34" s="35">
        <f t="shared" si="0"/>
        <v>28.608695652173918</v>
      </c>
      <c r="D34" s="35">
        <f t="shared" si="1"/>
        <v>1.6</v>
      </c>
      <c r="E34" s="36">
        <f t="shared" si="2"/>
        <v>139</v>
      </c>
      <c r="G34" s="30">
        <v>69</v>
      </c>
      <c r="H34" s="31">
        <f t="shared" si="3"/>
        <v>34.44444444444444</v>
      </c>
      <c r="I34" s="31">
        <f t="shared" si="4"/>
        <v>6</v>
      </c>
      <c r="J34" s="32">
        <f t="shared" si="5"/>
        <v>515</v>
      </c>
      <c r="L34" s="9">
        <v>81</v>
      </c>
      <c r="M34" s="1" t="e">
        <f t="shared" si="6"/>
        <v>#DIV/0!</v>
      </c>
      <c r="N34" s="1" t="e">
        <f t="shared" si="7"/>
        <v>#DIV/0!</v>
      </c>
      <c r="O34" s="10" t="e">
        <f t="shared" si="8"/>
        <v>#DIV/0!</v>
      </c>
    </row>
    <row r="35" spans="2:15" ht="14.25" thickBot="1">
      <c r="B35" s="40">
        <v>69.5</v>
      </c>
      <c r="C35" s="41">
        <f t="shared" si="0"/>
        <v>29.478260869565222</v>
      </c>
      <c r="D35" s="41">
        <f t="shared" si="1"/>
        <v>2</v>
      </c>
      <c r="E35" s="42">
        <f t="shared" si="2"/>
        <v>172</v>
      </c>
      <c r="G35" s="30">
        <v>69.5</v>
      </c>
      <c r="H35" s="31">
        <f t="shared" si="3"/>
        <v>35.299145299145295</v>
      </c>
      <c r="I35" s="31">
        <f t="shared" si="4"/>
        <v>7.1</v>
      </c>
      <c r="J35" s="32">
        <f t="shared" si="5"/>
        <v>608</v>
      </c>
      <c r="L35" s="9">
        <v>81.5</v>
      </c>
      <c r="M35" s="1" t="e">
        <f t="shared" si="6"/>
        <v>#DIV/0!</v>
      </c>
      <c r="N35" s="1" t="e">
        <f t="shared" si="7"/>
        <v>#DIV/0!</v>
      </c>
      <c r="O35" s="10" t="e">
        <f t="shared" si="8"/>
        <v>#DIV/0!</v>
      </c>
    </row>
    <row r="36" spans="2:15" ht="14.25" thickTop="1">
      <c r="B36" s="43">
        <v>70</v>
      </c>
      <c r="C36" s="44">
        <f t="shared" si="0"/>
        <v>30.347826086956527</v>
      </c>
      <c r="D36" s="44">
        <f t="shared" si="1"/>
        <v>2.5</v>
      </c>
      <c r="E36" s="45">
        <f t="shared" si="2"/>
        <v>212</v>
      </c>
      <c r="G36" s="43">
        <v>70</v>
      </c>
      <c r="H36" s="44">
        <f t="shared" si="3"/>
        <v>36.153846153846146</v>
      </c>
      <c r="I36" s="44">
        <f t="shared" si="4"/>
        <v>8.3</v>
      </c>
      <c r="J36" s="45">
        <f t="shared" si="5"/>
        <v>714</v>
      </c>
      <c r="L36" s="11">
        <v>82</v>
      </c>
      <c r="M36" s="2" t="e">
        <f t="shared" si="6"/>
        <v>#DIV/0!</v>
      </c>
      <c r="N36" s="2" t="e">
        <f t="shared" si="7"/>
        <v>#DIV/0!</v>
      </c>
      <c r="O36" s="12" t="e">
        <f t="shared" si="8"/>
        <v>#DIV/0!</v>
      </c>
    </row>
  </sheetData>
  <sheetProtection/>
  <mergeCells count="5">
    <mergeCell ref="A1:F1"/>
    <mergeCell ref="B2:F2"/>
    <mergeCell ref="B10:E10"/>
    <mergeCell ref="G10:J10"/>
    <mergeCell ref="L10:O10"/>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ﾟдﾟ )</dc:creator>
  <cp:keywords/>
  <dc:description/>
  <cp:lastModifiedBy/>
  <dcterms:created xsi:type="dcterms:W3CDTF">2010-02-26T14:37:43Z</dcterms:created>
  <dcterms:modified xsi:type="dcterms:W3CDTF">2010-03-29T07:34:48Z</dcterms:modified>
  <cp:category/>
  <cp:version/>
  <cp:contentType/>
  <cp:contentStatus/>
</cp:coreProperties>
</file>