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学\Documents\唯\"/>
    </mc:Choice>
  </mc:AlternateContent>
  <bookViews>
    <workbookView xWindow="0" yWindow="0" windowWidth="28800" windowHeight="12375"/>
  </bookViews>
  <sheets>
    <sheet name="推移" sheetId="2" r:id="rId1"/>
    <sheet name="現在値" sheetId="7" r:id="rId2"/>
    <sheet name="スレURL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" i="2" l="1"/>
  <c r="L1" i="7"/>
  <c r="L2" i="2" l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E2" i="7"/>
  <c r="F2" i="7"/>
  <c r="D4" i="7"/>
  <c r="E4" i="7"/>
  <c r="F4" i="7"/>
  <c r="D5" i="7"/>
  <c r="E5" i="7"/>
  <c r="F5" i="7"/>
  <c r="D6" i="7"/>
  <c r="E6" i="7"/>
  <c r="F6" i="7"/>
  <c r="D7" i="7"/>
  <c r="E7" i="7"/>
  <c r="F7" i="7"/>
  <c r="D8" i="7"/>
  <c r="E8" i="7"/>
  <c r="F8" i="7"/>
  <c r="D9" i="7"/>
  <c r="E9" i="7"/>
  <c r="F9" i="7"/>
  <c r="D10" i="7"/>
  <c r="E10" i="7"/>
  <c r="F10" i="7"/>
  <c r="D11" i="7"/>
  <c r="E11" i="7"/>
  <c r="F11" i="7"/>
  <c r="D12" i="7"/>
  <c r="E12" i="7"/>
  <c r="F12" i="7"/>
  <c r="D13" i="7"/>
  <c r="E13" i="7"/>
  <c r="F13" i="7"/>
  <c r="D14" i="7"/>
  <c r="E14" i="7"/>
  <c r="F14" i="7"/>
  <c r="D15" i="7"/>
  <c r="E15" i="7"/>
  <c r="F15" i="7"/>
  <c r="D16" i="7"/>
  <c r="E16" i="7"/>
  <c r="F16" i="7"/>
  <c r="D17" i="7"/>
  <c r="E17" i="7"/>
  <c r="F17" i="7"/>
  <c r="D18" i="7"/>
  <c r="E18" i="7"/>
  <c r="F18" i="7"/>
  <c r="D19" i="7"/>
  <c r="E19" i="7"/>
  <c r="F19" i="7"/>
  <c r="D20" i="7"/>
  <c r="E20" i="7"/>
  <c r="F20" i="7"/>
  <c r="E3" i="7"/>
  <c r="F3" i="7"/>
  <c r="D3" i="7"/>
  <c r="J21" i="2"/>
  <c r="J24" i="2"/>
  <c r="J23" i="2"/>
  <c r="J22" i="2"/>
</calcChain>
</file>

<file path=xl/sharedStrings.xml><?xml version="1.0" encoding="utf-8"?>
<sst xmlns="http://schemas.openxmlformats.org/spreadsheetml/2006/main" count="161" uniqueCount="55">
  <si>
    <t>レベル</t>
    <phoneticPr fontId="1"/>
  </si>
  <si>
    <t>経験値</t>
    <rPh sb="0" eb="3">
      <t>ケイケンチ</t>
    </rPh>
    <phoneticPr fontId="1"/>
  </si>
  <si>
    <t>金</t>
    <rPh sb="0" eb="1">
      <t>キン</t>
    </rPh>
    <phoneticPr fontId="1"/>
  </si>
  <si>
    <t>銀</t>
    <rPh sb="0" eb="1">
      <t>ギン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</si>
  <si>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</si>
  <si>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</si>
  <si>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スレ番</t>
    <rPh sb="2" eb="3">
      <t>バン</t>
    </rPh>
    <phoneticPr fontId="1"/>
  </si>
  <si>
    <t>レス番</t>
    <rPh sb="2" eb="3">
      <t>バン</t>
    </rPh>
    <phoneticPr fontId="1"/>
  </si>
  <si>
    <t>URL</t>
    <phoneticPr fontId="1"/>
  </si>
  <si>
    <t>http://yaruoshelter.com/test/read.cgi/yaruo001/1472484366/</t>
    <phoneticPr fontId="1"/>
  </si>
  <si>
    <t>初期</t>
    <rPh sb="0" eb="2">
      <t>ショキ</t>
    </rPh>
    <phoneticPr fontId="1"/>
  </si>
  <si>
    <t>キャラ</t>
    <phoneticPr fontId="1"/>
  </si>
  <si>
    <t>唯</t>
  </si>
  <si>
    <t>唯</t>
    <rPh sb="0" eb="1">
      <t>ユイ</t>
    </rPh>
    <phoneticPr fontId="1"/>
  </si>
  <si>
    <t>もこっち</t>
  </si>
  <si>
    <t>もこっち</t>
    <phoneticPr fontId="1"/>
  </si>
  <si>
    <t>かおりん</t>
  </si>
  <si>
    <t>かおりん</t>
    <phoneticPr fontId="1"/>
  </si>
  <si>
    <t>レベッカ</t>
  </si>
  <si>
    <t>レベッカ</t>
    <phoneticPr fontId="1"/>
  </si>
  <si>
    <t>島風</t>
  </si>
  <si>
    <t>島風</t>
    <rPh sb="0" eb="2">
      <t>シマカゼ</t>
    </rPh>
    <phoneticPr fontId="1"/>
  </si>
  <si>
    <t>アドル</t>
  </si>
  <si>
    <t>アドル</t>
    <phoneticPr fontId="1"/>
  </si>
  <si>
    <t>天子</t>
  </si>
  <si>
    <t>天子</t>
    <rPh sb="0" eb="1">
      <t>テン</t>
    </rPh>
    <rPh sb="1" eb="2">
      <t>コ</t>
    </rPh>
    <phoneticPr fontId="1"/>
  </si>
  <si>
    <t>衣玖</t>
  </si>
  <si>
    <t>衣玖</t>
    <rPh sb="0" eb="2">
      <t>イク</t>
    </rPh>
    <phoneticPr fontId="1"/>
  </si>
  <si>
    <t>姫子</t>
  </si>
  <si>
    <t>姫子</t>
    <rPh sb="0" eb="1">
      <t>ヒメ</t>
    </rPh>
    <rPh sb="1" eb="2">
      <t>コ</t>
    </rPh>
    <phoneticPr fontId="1"/>
  </si>
  <si>
    <t>るるも</t>
  </si>
  <si>
    <t>るるも</t>
    <phoneticPr fontId="1"/>
  </si>
  <si>
    <t>秀吉</t>
  </si>
  <si>
    <t>秀吉</t>
    <rPh sb="0" eb="2">
      <t>ヒデヨシ</t>
    </rPh>
    <phoneticPr fontId="1"/>
  </si>
  <si>
    <t>言葉</t>
  </si>
  <si>
    <t>言葉</t>
    <rPh sb="0" eb="2">
      <t>コトバ</t>
    </rPh>
    <phoneticPr fontId="1"/>
  </si>
  <si>
    <t>みーくん</t>
  </si>
  <si>
    <t>みーくん</t>
    <phoneticPr fontId="1"/>
  </si>
  <si>
    <t>共有</t>
  </si>
  <si>
    <t>共有</t>
    <rPh sb="0" eb="2">
      <t>キョウユウ</t>
    </rPh>
    <phoneticPr fontId="1"/>
  </si>
  <si>
    <t>コメント</t>
    <phoneticPr fontId="1"/>
  </si>
  <si>
    <t>レベルアップ</t>
    <phoneticPr fontId="1"/>
  </si>
  <si>
    <t>初期データ</t>
    <rPh sb="0" eb="2">
      <t>ショキ</t>
    </rPh>
    <phoneticPr fontId="1"/>
  </si>
  <si>
    <t>名前</t>
    <rPh sb="0" eb="2">
      <t>ナマエ</t>
    </rPh>
    <phoneticPr fontId="1"/>
  </si>
  <si>
    <t>必要経験値</t>
    <rPh sb="0" eb="2">
      <t>ヒツヨウ</t>
    </rPh>
    <rPh sb="2" eb="5">
      <t>ケイケンチ</t>
    </rPh>
    <phoneticPr fontId="1"/>
  </si>
  <si>
    <t>現在経験値</t>
    <rPh sb="0" eb="2">
      <t>ゲンザイ</t>
    </rPh>
    <rPh sb="2" eb="5">
      <t>ケイケンチ</t>
    </rPh>
    <phoneticPr fontId="1"/>
  </si>
  <si>
    <t>沢桔梗</t>
    <phoneticPr fontId="1"/>
  </si>
  <si>
    <t>沢桔鏡</t>
    <phoneticPr fontId="1"/>
  </si>
  <si>
    <t>沢桔梗</t>
    <phoneticPr fontId="1"/>
  </si>
  <si>
    <t>沢桔鏡</t>
    <rPh sb="2" eb="3">
      <t>カガミ</t>
    </rPh>
    <phoneticPr fontId="1"/>
  </si>
  <si>
    <t>タマちゃん</t>
    <phoneticPr fontId="1"/>
  </si>
  <si>
    <t>鈴ちゃん</t>
    <phoneticPr fontId="1"/>
  </si>
  <si>
    <t>榊さん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</si>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</sst>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yaruoshelter.com/test/read.cgi/yaruo001/147248436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ySplit="1" topLeftCell="A2" activePane="bottomLeft" state="frozen"/>
      <selection pane="bottomLeft" activeCell="H12" sqref="H12"/>
    </sheetView>
  </sheetViews>
  <sheetFormatPr defaultRowHeight="18.75" x14ac:dyDescent="0.4"/>
  <cols>
    <col min="1" max="4" width="9" style="2"/>
    <col min="5" max="5" width="11" style="2" bestFit="1" customWidth="1"/>
    <col min="6" max="8" width="9" style="2"/>
    <col min="9" max="9" width="20" style="2" customWidth="1"/>
    <col min="10" max="10" width="63.125" style="2" bestFit="1" customWidth="1"/>
  </cols>
  <sheetData>
    <row r="1" spans="1:12" x14ac:dyDescent="0.4">
      <c r="A1" s="3" t="s">
        <v>6</v>
      </c>
      <c r="B1" s="3" t="s">
        <v>7</v>
      </c>
      <c r="C1" s="3" t="s">
        <v>4</v>
      </c>
      <c r="D1" s="3" t="s">
        <v>5</v>
      </c>
      <c r="E1" s="3" t="s">
        <v>11</v>
      </c>
      <c r="F1" s="3" t="s">
        <v>1</v>
      </c>
      <c r="G1" s="3" t="s">
        <v>2</v>
      </c>
      <c r="H1" s="3" t="s">
        <v>3</v>
      </c>
      <c r="I1" s="3" t="s">
        <v>40</v>
      </c>
      <c r="J1" s="3" t="s">
        <v>8</v>
      </c>
      <c r="L1" t="str">
        <f>"|"&amp;C1&amp;"|"&amp;D1&amp;"|"&amp;E1&amp;"|"&amp;F1&amp;"|"&amp;G1&amp;"|"&amp;H1&amp;"|"&amp;I1&amp;"|"&amp;"|"&amp;A1&amp;"|"&amp;B1&amp;"|"&amp;J1&amp;"|"&amp;"h"</f>
        <v>|年|日|キャラ|経験値|金|銀|コメント||スレ番|レス番|URL|h</v>
      </c>
    </row>
    <row r="2" spans="1:12" x14ac:dyDescent="0.4">
      <c r="A2" s="2" t="s">
        <v>10</v>
      </c>
      <c r="B2" s="2" t="s">
        <v>10</v>
      </c>
      <c r="C2" s="2" t="s">
        <v>10</v>
      </c>
      <c r="D2" s="2" t="s">
        <v>10</v>
      </c>
      <c r="E2" s="2" t="s">
        <v>13</v>
      </c>
      <c r="F2" s="2">
        <v>4592</v>
      </c>
      <c r="G2" s="2">
        <v>642</v>
      </c>
      <c r="H2" s="2">
        <v>946</v>
      </c>
      <c r="I2" s="2" t="s">
        <v>42</v>
      </c>
      <c r="L2" t="str">
        <f t="shared" ref="L2:L24" si="0">"|"&amp;C2&amp;"|"&amp;D2&amp;"|"&amp;E2&amp;"|"&amp;F2&amp;"|"&amp;G2&amp;"|"&amp;H2&amp;"|"&amp;I2&amp;"|"&amp;"|"&amp;A2&amp;"|"&amp;B2&amp;"|"&amp;J2&amp;"|"</f>
        <v>|初期|初期|唯|4592|642|946|初期データ||初期|初期||</v>
      </c>
    </row>
    <row r="3" spans="1:12" x14ac:dyDescent="0.4">
      <c r="A3" s="2" t="s">
        <v>10</v>
      </c>
      <c r="B3" s="2" t="s">
        <v>10</v>
      </c>
      <c r="C3" s="2" t="s">
        <v>10</v>
      </c>
      <c r="D3" s="2" t="s">
        <v>10</v>
      </c>
      <c r="E3" t="s">
        <v>52</v>
      </c>
      <c r="F3" s="2">
        <v>6291</v>
      </c>
      <c r="I3" s="2" t="s">
        <v>42</v>
      </c>
      <c r="L3" t="str">
        <f t="shared" si="0"/>
        <v>|初期|初期|榊さん|6291|||初期データ||初期|初期||</v>
      </c>
    </row>
    <row r="4" spans="1:12" x14ac:dyDescent="0.4">
      <c r="A4" s="2" t="s">
        <v>10</v>
      </c>
      <c r="B4" s="2" t="s">
        <v>10</v>
      </c>
      <c r="C4" s="2" t="s">
        <v>10</v>
      </c>
      <c r="D4" s="2" t="s">
        <v>10</v>
      </c>
      <c r="E4" s="2" t="s">
        <v>15</v>
      </c>
      <c r="F4" s="2">
        <v>1544</v>
      </c>
      <c r="I4" s="2" t="s">
        <v>42</v>
      </c>
      <c r="L4" t="str">
        <f t="shared" si="0"/>
        <v>|初期|初期|もこっち|1544|||初期データ||初期|初期||</v>
      </c>
    </row>
    <row r="5" spans="1:12" x14ac:dyDescent="0.4">
      <c r="A5" s="2" t="s">
        <v>10</v>
      </c>
      <c r="B5" s="2" t="s">
        <v>10</v>
      </c>
      <c r="C5" s="2" t="s">
        <v>10</v>
      </c>
      <c r="D5" s="2" t="s">
        <v>10</v>
      </c>
      <c r="E5" t="s">
        <v>51</v>
      </c>
      <c r="F5" s="2">
        <v>3508</v>
      </c>
      <c r="I5" s="2" t="s">
        <v>42</v>
      </c>
      <c r="L5" t="str">
        <f t="shared" si="0"/>
        <v>|初期|初期|鈴ちゃん|3508|||初期データ||初期|初期||</v>
      </c>
    </row>
    <row r="6" spans="1:12" x14ac:dyDescent="0.4">
      <c r="A6" s="2" t="s">
        <v>10</v>
      </c>
      <c r="B6" s="2" t="s">
        <v>10</v>
      </c>
      <c r="C6" s="2" t="s">
        <v>10</v>
      </c>
      <c r="D6" s="2" t="s">
        <v>10</v>
      </c>
      <c r="E6" s="2" t="s">
        <v>17</v>
      </c>
      <c r="F6" s="2">
        <v>213</v>
      </c>
      <c r="I6" s="2" t="s">
        <v>42</v>
      </c>
      <c r="L6" t="str">
        <f t="shared" si="0"/>
        <v>|初期|初期|かおりん|213|||初期データ||初期|初期||</v>
      </c>
    </row>
    <row r="7" spans="1:12" x14ac:dyDescent="0.4">
      <c r="A7" s="2" t="s">
        <v>10</v>
      </c>
      <c r="B7" s="2" t="s">
        <v>10</v>
      </c>
      <c r="C7" s="2" t="s">
        <v>10</v>
      </c>
      <c r="D7" s="2" t="s">
        <v>10</v>
      </c>
      <c r="E7" s="2" t="s">
        <v>19</v>
      </c>
      <c r="I7" s="2" t="s">
        <v>42</v>
      </c>
      <c r="L7" t="str">
        <f t="shared" si="0"/>
        <v>|初期|初期|レベッカ||||初期データ||初期|初期||</v>
      </c>
    </row>
    <row r="8" spans="1:12" x14ac:dyDescent="0.4">
      <c r="A8" s="2" t="s">
        <v>10</v>
      </c>
      <c r="B8" s="2" t="s">
        <v>10</v>
      </c>
      <c r="C8" s="2" t="s">
        <v>10</v>
      </c>
      <c r="D8" s="2" t="s">
        <v>10</v>
      </c>
      <c r="E8" s="2" t="s">
        <v>21</v>
      </c>
      <c r="F8" s="2">
        <v>5035</v>
      </c>
      <c r="I8" s="2" t="s">
        <v>42</v>
      </c>
      <c r="L8" t="str">
        <f t="shared" si="0"/>
        <v>|初期|初期|島風|5035|||初期データ||初期|初期||</v>
      </c>
    </row>
    <row r="9" spans="1:12" x14ac:dyDescent="0.4">
      <c r="A9" s="2" t="s">
        <v>10</v>
      </c>
      <c r="B9" s="2" t="s">
        <v>10</v>
      </c>
      <c r="C9" s="2" t="s">
        <v>10</v>
      </c>
      <c r="D9" s="2" t="s">
        <v>10</v>
      </c>
      <c r="E9" s="2" t="s">
        <v>23</v>
      </c>
      <c r="I9" s="2" t="s">
        <v>42</v>
      </c>
      <c r="L9" t="str">
        <f t="shared" si="0"/>
        <v>|初期|初期|アドル||||初期データ||初期|初期||</v>
      </c>
    </row>
    <row r="10" spans="1:12" x14ac:dyDescent="0.4">
      <c r="A10" s="2" t="s">
        <v>10</v>
      </c>
      <c r="B10" s="2" t="s">
        <v>10</v>
      </c>
      <c r="C10" s="2" t="s">
        <v>10</v>
      </c>
      <c r="D10" s="2" t="s">
        <v>10</v>
      </c>
      <c r="E10" s="2" t="s">
        <v>25</v>
      </c>
      <c r="I10" s="2" t="s">
        <v>42</v>
      </c>
      <c r="L10" t="str">
        <f t="shared" si="0"/>
        <v>|初期|初期|天子||||初期データ||初期|初期||</v>
      </c>
    </row>
    <row r="11" spans="1:12" x14ac:dyDescent="0.4">
      <c r="A11" s="2" t="s">
        <v>10</v>
      </c>
      <c r="B11" s="2" t="s">
        <v>10</v>
      </c>
      <c r="C11" s="2" t="s">
        <v>10</v>
      </c>
      <c r="D11" s="2" t="s">
        <v>10</v>
      </c>
      <c r="E11" s="2" t="s">
        <v>27</v>
      </c>
      <c r="I11" s="2" t="s">
        <v>42</v>
      </c>
      <c r="L11" t="str">
        <f t="shared" si="0"/>
        <v>|初期|初期|衣玖||||初期データ||初期|初期||</v>
      </c>
    </row>
    <row r="12" spans="1:12" x14ac:dyDescent="0.4">
      <c r="A12" s="2" t="s">
        <v>10</v>
      </c>
      <c r="B12" s="2" t="s">
        <v>10</v>
      </c>
      <c r="C12" s="2" t="s">
        <v>10</v>
      </c>
      <c r="D12" s="2" t="s">
        <v>10</v>
      </c>
      <c r="E12" s="2" t="s">
        <v>29</v>
      </c>
      <c r="I12" s="2" t="s">
        <v>42</v>
      </c>
      <c r="L12" t="str">
        <f t="shared" si="0"/>
        <v>|初期|初期|姫子||||初期データ||初期|初期||</v>
      </c>
    </row>
    <row r="13" spans="1:12" x14ac:dyDescent="0.4">
      <c r="A13" s="2" t="s">
        <v>10</v>
      </c>
      <c r="B13" s="2" t="s">
        <v>10</v>
      </c>
      <c r="C13" s="2" t="s">
        <v>10</v>
      </c>
      <c r="D13" s="2" t="s">
        <v>10</v>
      </c>
      <c r="E13" s="2" t="s">
        <v>31</v>
      </c>
      <c r="I13" s="2" t="s">
        <v>42</v>
      </c>
      <c r="L13" t="str">
        <f t="shared" si="0"/>
        <v>|初期|初期|るるも||||初期データ||初期|初期||</v>
      </c>
    </row>
    <row r="14" spans="1:12" x14ac:dyDescent="0.4">
      <c r="A14" s="2" t="s">
        <v>10</v>
      </c>
      <c r="B14" s="2" t="s">
        <v>10</v>
      </c>
      <c r="C14" s="2" t="s">
        <v>10</v>
      </c>
      <c r="D14" s="2" t="s">
        <v>10</v>
      </c>
      <c r="E14" s="2" t="s">
        <v>33</v>
      </c>
      <c r="I14" s="2" t="s">
        <v>42</v>
      </c>
      <c r="L14" t="str">
        <f t="shared" si="0"/>
        <v>|初期|初期|秀吉||||初期データ||初期|初期||</v>
      </c>
    </row>
    <row r="15" spans="1:12" x14ac:dyDescent="0.4">
      <c r="A15" s="2" t="s">
        <v>10</v>
      </c>
      <c r="B15" s="2" t="s">
        <v>10</v>
      </c>
      <c r="C15" s="2" t="s">
        <v>10</v>
      </c>
      <c r="D15" s="2" t="s">
        <v>10</v>
      </c>
      <c r="E15" s="2" t="s">
        <v>50</v>
      </c>
      <c r="F15" s="2">
        <v>3397</v>
      </c>
      <c r="I15" s="2" t="s">
        <v>42</v>
      </c>
      <c r="L15" t="str">
        <f t="shared" si="0"/>
        <v>|初期|初期|タマちゃん|3397|||初期データ||初期|初期||</v>
      </c>
    </row>
    <row r="16" spans="1:12" x14ac:dyDescent="0.4">
      <c r="A16" s="2" t="s">
        <v>10</v>
      </c>
      <c r="B16" s="2" t="s">
        <v>10</v>
      </c>
      <c r="C16" s="2" t="s">
        <v>10</v>
      </c>
      <c r="D16" s="2" t="s">
        <v>10</v>
      </c>
      <c r="E16" s="2" t="s">
        <v>48</v>
      </c>
      <c r="F16" s="2">
        <v>4009</v>
      </c>
      <c r="I16" s="2" t="s">
        <v>42</v>
      </c>
      <c r="L16" t="str">
        <f t="shared" si="0"/>
        <v>|初期|初期|沢桔梗|4009|||初期データ||初期|初期||</v>
      </c>
    </row>
    <row r="17" spans="1:12" x14ac:dyDescent="0.4">
      <c r="A17" s="2" t="s">
        <v>10</v>
      </c>
      <c r="B17" s="2" t="s">
        <v>10</v>
      </c>
      <c r="C17" s="2" t="s">
        <v>10</v>
      </c>
      <c r="D17" s="2" t="s">
        <v>10</v>
      </c>
      <c r="E17" s="2" t="s">
        <v>49</v>
      </c>
      <c r="F17" s="2">
        <v>3749</v>
      </c>
      <c r="I17" s="2" t="s">
        <v>42</v>
      </c>
      <c r="L17" t="str">
        <f t="shared" si="0"/>
        <v>|初期|初期|沢桔鏡|3749|||初期データ||初期|初期||</v>
      </c>
    </row>
    <row r="18" spans="1:12" x14ac:dyDescent="0.4">
      <c r="A18" s="2" t="s">
        <v>10</v>
      </c>
      <c r="B18" s="2" t="s">
        <v>10</v>
      </c>
      <c r="C18" s="2" t="s">
        <v>10</v>
      </c>
      <c r="D18" s="2" t="s">
        <v>10</v>
      </c>
      <c r="E18" s="2" t="s">
        <v>35</v>
      </c>
      <c r="I18" s="2" t="s">
        <v>42</v>
      </c>
      <c r="L18" t="str">
        <f t="shared" si="0"/>
        <v>|初期|初期|言葉||||初期データ||初期|初期||</v>
      </c>
    </row>
    <row r="19" spans="1:12" x14ac:dyDescent="0.4">
      <c r="A19" s="2" t="s">
        <v>10</v>
      </c>
      <c r="B19" s="2" t="s">
        <v>10</v>
      </c>
      <c r="C19" s="2" t="s">
        <v>10</v>
      </c>
      <c r="D19" s="2" t="s">
        <v>10</v>
      </c>
      <c r="E19" s="2" t="s">
        <v>37</v>
      </c>
      <c r="I19" s="2" t="s">
        <v>42</v>
      </c>
      <c r="L19" t="str">
        <f t="shared" si="0"/>
        <v>|初期|初期|みーくん||||初期データ||初期|初期||</v>
      </c>
    </row>
    <row r="20" spans="1:12" x14ac:dyDescent="0.4">
      <c r="A20" s="2" t="s">
        <v>10</v>
      </c>
      <c r="B20" s="2" t="s">
        <v>10</v>
      </c>
      <c r="C20" s="2" t="s">
        <v>10</v>
      </c>
      <c r="D20" s="2" t="s">
        <v>10</v>
      </c>
      <c r="E20" s="2" t="s">
        <v>39</v>
      </c>
      <c r="I20" s="2" t="s">
        <v>42</v>
      </c>
      <c r="L20" t="str">
        <f t="shared" si="0"/>
        <v>|初期|初期|共有||||初期データ||初期|初期||</v>
      </c>
    </row>
    <row r="21" spans="1:12" x14ac:dyDescent="0.4">
      <c r="A21" s="2">
        <v>14</v>
      </c>
      <c r="B21" s="2">
        <v>7260</v>
      </c>
      <c r="C21" s="2">
        <v>1</v>
      </c>
      <c r="D21" s="2">
        <v>329</v>
      </c>
      <c r="E21" t="s">
        <v>51</v>
      </c>
      <c r="F21" s="2">
        <v>-2376</v>
      </c>
      <c r="I21" s="2" t="s">
        <v>41</v>
      </c>
      <c r="J21" s="2" t="str">
        <f>VLOOKUP(A21,スレURL!A:B,2,FALSE)&amp;B21</f>
        <v>http://yaruoshelter.com/test/read.cgi/yaruo001/1472484366/7260</v>
      </c>
      <c r="L21" t="str">
        <f t="shared" si="0"/>
        <v>|1|329|鈴ちゃん|-2376|||レベルアップ||14|7260|http://yaruoshelter.com/test/read.cgi/yaruo001/1472484366/7260|</v>
      </c>
    </row>
    <row r="22" spans="1:12" x14ac:dyDescent="0.4">
      <c r="A22" s="2">
        <v>14</v>
      </c>
      <c r="B22" s="2">
        <v>7260</v>
      </c>
      <c r="C22" s="2">
        <v>1</v>
      </c>
      <c r="D22" s="2">
        <v>329</v>
      </c>
      <c r="E22" s="2" t="s">
        <v>48</v>
      </c>
      <c r="F22" s="2">
        <v>-1260</v>
      </c>
      <c r="I22" s="2" t="s">
        <v>41</v>
      </c>
      <c r="J22" s="2" t="str">
        <f>VLOOKUP(A22,スレURL!A:B,2,FALSE)&amp;B22</f>
        <v>http://yaruoshelter.com/test/read.cgi/yaruo001/1472484366/7260</v>
      </c>
      <c r="L22" t="str">
        <f t="shared" si="0"/>
        <v>|1|329|沢桔梗|-1260|||レベルアップ||14|7260|http://yaruoshelter.com/test/read.cgi/yaruo001/1472484366/7260|</v>
      </c>
    </row>
    <row r="23" spans="1:12" x14ac:dyDescent="0.4">
      <c r="A23" s="2">
        <v>14</v>
      </c>
      <c r="B23" s="2">
        <v>7260</v>
      </c>
      <c r="C23" s="2">
        <v>1</v>
      </c>
      <c r="D23" s="2">
        <v>329</v>
      </c>
      <c r="E23" s="2" t="s">
        <v>49</v>
      </c>
      <c r="F23" s="2">
        <v>-1260</v>
      </c>
      <c r="I23" s="2" t="s">
        <v>41</v>
      </c>
      <c r="J23" s="2" t="str">
        <f>VLOOKUP(A23,スレURL!A:B,2,FALSE)&amp;B23</f>
        <v>http://yaruoshelter.com/test/read.cgi/yaruo001/1472484366/7260</v>
      </c>
      <c r="L23" t="str">
        <f t="shared" si="0"/>
        <v>|1|329|沢桔鏡|-1260|||レベルアップ||14|7260|http://yaruoshelter.com/test/read.cgi/yaruo001/1472484366/7260|</v>
      </c>
    </row>
    <row r="24" spans="1:12" x14ac:dyDescent="0.4">
      <c r="A24" s="2">
        <v>14</v>
      </c>
      <c r="B24" s="2">
        <v>7260</v>
      </c>
      <c r="C24" s="2">
        <v>1</v>
      </c>
      <c r="D24" s="2">
        <v>329</v>
      </c>
      <c r="E24" s="2" t="s">
        <v>50</v>
      </c>
      <c r="F24" s="2">
        <v>-1260</v>
      </c>
      <c r="I24" s="2" t="s">
        <v>41</v>
      </c>
      <c r="J24" s="2" t="str">
        <f>VLOOKUP(A24,スレURL!A:B,2,FALSE)&amp;B24</f>
        <v>http://yaruoshelter.com/test/read.cgi/yaruo001/1472484366/7260</v>
      </c>
      <c r="L24" t="str">
        <f t="shared" si="0"/>
        <v>|1|329|タマちゃん|-1260|||レベルアップ||14|7260|http://yaruoshelter.com/test/read.cgi/yaruo001/1472484366/7260|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L2" sqref="L2"/>
    </sheetView>
  </sheetViews>
  <sheetFormatPr defaultRowHeight="18.75" x14ac:dyDescent="0.4"/>
  <cols>
    <col min="1" max="1" width="11" bestFit="1" customWidth="1"/>
    <col min="3" max="4" width="11" bestFit="1" customWidth="1"/>
  </cols>
  <sheetData>
    <row r="1" spans="1:12" x14ac:dyDescent="0.4">
      <c r="A1" s="3" t="s">
        <v>43</v>
      </c>
      <c r="B1" s="3" t="s">
        <v>0</v>
      </c>
      <c r="C1" s="3" t="s">
        <v>44</v>
      </c>
      <c r="D1" s="3" t="s">
        <v>45</v>
      </c>
      <c r="E1" s="3" t="s">
        <v>2</v>
      </c>
      <c r="F1" s="3" t="s">
        <v>3</v>
      </c>
      <c r="L1" t="str">
        <f>"|"&amp;A1&amp;"|"&amp;B1&amp;"|"&amp;C1&amp;"|"&amp;D1&amp;"|"&amp;E1&amp;"|"&amp;F1&amp;"|"&amp;"h"</f>
        <v>|名前|レベル|必要経験値|現在経験値|金|銀|h</v>
      </c>
    </row>
    <row r="2" spans="1:12" x14ac:dyDescent="0.4">
      <c r="A2" s="2" t="s">
        <v>38</v>
      </c>
      <c r="B2" s="2" t="s">
        <v>53</v>
      </c>
      <c r="C2" s="2" t="s">
        <v>54</v>
      </c>
      <c r="D2" s="2" t="s">
        <v>53</v>
      </c>
      <c r="E2" s="2">
        <f>SUMIF(推移!$E:$E,現在値!$A2,推移!G:G)</f>
        <v>0</v>
      </c>
      <c r="F2" s="2">
        <f>SUMIF(推移!$E:$E,現在値!$A2,推移!H:H)</f>
        <v>0</v>
      </c>
      <c r="L2" t="str">
        <f t="shared" ref="L2:L20" si="0">"|"&amp;A2&amp;"|"&amp;B2&amp;"|"&amp;C2&amp;"|"&amp;D2&amp;"|"&amp;E2&amp;"|"&amp;F2&amp;"|"</f>
        <v>|共有|-|-|-|0|0|</v>
      </c>
    </row>
    <row r="3" spans="1:12" x14ac:dyDescent="0.4">
      <c r="A3" s="2" t="s">
        <v>12</v>
      </c>
      <c r="B3" s="2">
        <v>7</v>
      </c>
      <c r="C3" s="2">
        <v>5480</v>
      </c>
      <c r="D3" s="2">
        <f>SUMIF(推移!$E:$E,現在値!$A3,推移!F:F)</f>
        <v>4592</v>
      </c>
      <c r="E3" s="2">
        <f>SUMIF(推移!$E:$E,現在値!$A3,推移!G:G)</f>
        <v>642</v>
      </c>
      <c r="F3" s="2">
        <f>SUMIF(推移!$E:$E,現在値!$A3,推移!H:H)</f>
        <v>946</v>
      </c>
      <c r="L3" t="str">
        <f t="shared" si="0"/>
        <v>|唯|7|5480|4592|642|946|</v>
      </c>
    </row>
    <row r="4" spans="1:12" x14ac:dyDescent="0.4">
      <c r="A4" s="2" t="s">
        <v>52</v>
      </c>
      <c r="B4" s="2">
        <v>7</v>
      </c>
      <c r="C4" s="2">
        <v>6690</v>
      </c>
      <c r="D4" s="2">
        <f>SUMIF(推移!$E:$E,現在値!$A4,推移!F:F)</f>
        <v>6291</v>
      </c>
      <c r="E4" s="2">
        <f>SUMIF(推移!$E:$E,現在値!$A4,推移!G:G)</f>
        <v>0</v>
      </c>
      <c r="F4" s="2">
        <f>SUMIF(推移!$E:$E,現在値!$A4,推移!H:H)</f>
        <v>0</v>
      </c>
      <c r="L4" t="str">
        <f t="shared" si="0"/>
        <v>|榊さん|7|6690|6291|0|0|</v>
      </c>
    </row>
    <row r="5" spans="1:12" x14ac:dyDescent="0.4">
      <c r="A5" s="2" t="s">
        <v>14</v>
      </c>
      <c r="B5" s="2">
        <v>1</v>
      </c>
      <c r="C5" s="2">
        <v>130</v>
      </c>
      <c r="D5" s="2">
        <f>SUMIF(推移!$E:$E,現在値!$A5,推移!F:F)</f>
        <v>1544</v>
      </c>
      <c r="E5" s="2">
        <f>SUMIF(推移!$E:$E,現在値!$A5,推移!G:G)</f>
        <v>0</v>
      </c>
      <c r="F5" s="2">
        <f>SUMIF(推移!$E:$E,現在値!$A5,推移!H:H)</f>
        <v>0</v>
      </c>
      <c r="L5" t="str">
        <f t="shared" si="0"/>
        <v>|もこっち|1|130|1544|0|0|</v>
      </c>
    </row>
    <row r="6" spans="1:12" x14ac:dyDescent="0.4">
      <c r="A6" s="2" t="s">
        <v>51</v>
      </c>
      <c r="B6" s="2"/>
      <c r="C6" s="2"/>
      <c r="D6" s="2">
        <f>SUMIF(推移!$E:$E,現在値!$A6,推移!F:F)</f>
        <v>1132</v>
      </c>
      <c r="E6" s="2">
        <f>SUMIF(推移!$E:$E,現在値!$A6,推移!G:G)</f>
        <v>0</v>
      </c>
      <c r="F6" s="2">
        <f>SUMIF(推移!$E:$E,現在値!$A6,推移!H:H)</f>
        <v>0</v>
      </c>
      <c r="L6" t="str">
        <f t="shared" si="0"/>
        <v>|鈴ちゃん|||1132|0|0|</v>
      </c>
    </row>
    <row r="7" spans="1:12" x14ac:dyDescent="0.4">
      <c r="A7" s="2" t="s">
        <v>16</v>
      </c>
      <c r="B7" s="2"/>
      <c r="C7" s="2"/>
      <c r="D7" s="2">
        <f>SUMIF(推移!$E:$E,現在値!$A7,推移!F:F)</f>
        <v>213</v>
      </c>
      <c r="E7" s="2">
        <f>SUMIF(推移!$E:$E,現在値!$A7,推移!G:G)</f>
        <v>0</v>
      </c>
      <c r="F7" s="2">
        <f>SUMIF(推移!$E:$E,現在値!$A7,推移!H:H)</f>
        <v>0</v>
      </c>
      <c r="L7" t="str">
        <f t="shared" si="0"/>
        <v>|かおりん|||213|0|0|</v>
      </c>
    </row>
    <row r="8" spans="1:12" x14ac:dyDescent="0.4">
      <c r="A8" s="2" t="s">
        <v>18</v>
      </c>
      <c r="B8" s="2"/>
      <c r="C8" s="2"/>
      <c r="D8" s="2">
        <f>SUMIF(推移!$E:$E,現在値!$A8,推移!F:F)</f>
        <v>0</v>
      </c>
      <c r="E8" s="2">
        <f>SUMIF(推移!$E:$E,現在値!$A8,推移!G:G)</f>
        <v>0</v>
      </c>
      <c r="F8" s="2">
        <f>SUMIF(推移!$E:$E,現在値!$A8,推移!H:H)</f>
        <v>0</v>
      </c>
      <c r="L8" t="str">
        <f t="shared" si="0"/>
        <v>|レベッカ|||0|0|0|</v>
      </c>
    </row>
    <row r="9" spans="1:12" x14ac:dyDescent="0.4">
      <c r="A9" s="2" t="s">
        <v>20</v>
      </c>
      <c r="B9" s="2"/>
      <c r="C9" s="2"/>
      <c r="D9" s="2">
        <f>SUMIF(推移!$E:$E,現在値!$A9,推移!F:F)</f>
        <v>5035</v>
      </c>
      <c r="E9" s="2">
        <f>SUMIF(推移!$E:$E,現在値!$A9,推移!G:G)</f>
        <v>0</v>
      </c>
      <c r="F9" s="2">
        <f>SUMIF(推移!$E:$E,現在値!$A9,推移!H:H)</f>
        <v>0</v>
      </c>
      <c r="L9" t="str">
        <f t="shared" si="0"/>
        <v>|島風|||5035|0|0|</v>
      </c>
    </row>
    <row r="10" spans="1:12" x14ac:dyDescent="0.4">
      <c r="A10" s="2" t="s">
        <v>22</v>
      </c>
      <c r="B10" s="2"/>
      <c r="C10" s="2"/>
      <c r="D10" s="2">
        <f>SUMIF(推移!$E:$E,現在値!$A10,推移!F:F)</f>
        <v>0</v>
      </c>
      <c r="E10" s="2">
        <f>SUMIF(推移!$E:$E,現在値!$A10,推移!G:G)</f>
        <v>0</v>
      </c>
      <c r="F10" s="2">
        <f>SUMIF(推移!$E:$E,現在値!$A10,推移!H:H)</f>
        <v>0</v>
      </c>
      <c r="L10" t="str">
        <f t="shared" si="0"/>
        <v>|アドル|||0|0|0|</v>
      </c>
    </row>
    <row r="11" spans="1:12" x14ac:dyDescent="0.4">
      <c r="A11" s="2" t="s">
        <v>24</v>
      </c>
      <c r="B11" s="2"/>
      <c r="C11" s="2"/>
      <c r="D11" s="2">
        <f>SUMIF(推移!$E:$E,現在値!$A11,推移!F:F)</f>
        <v>0</v>
      </c>
      <c r="E11" s="2">
        <f>SUMIF(推移!$E:$E,現在値!$A11,推移!G:G)</f>
        <v>0</v>
      </c>
      <c r="F11" s="2">
        <f>SUMIF(推移!$E:$E,現在値!$A11,推移!H:H)</f>
        <v>0</v>
      </c>
      <c r="L11" t="str">
        <f t="shared" si="0"/>
        <v>|天子|||0|0|0|</v>
      </c>
    </row>
    <row r="12" spans="1:12" x14ac:dyDescent="0.4">
      <c r="A12" s="2" t="s">
        <v>26</v>
      </c>
      <c r="B12" s="2"/>
      <c r="C12" s="2"/>
      <c r="D12" s="2">
        <f>SUMIF(推移!$E:$E,現在値!$A12,推移!F:F)</f>
        <v>0</v>
      </c>
      <c r="E12" s="2">
        <f>SUMIF(推移!$E:$E,現在値!$A12,推移!G:G)</f>
        <v>0</v>
      </c>
      <c r="F12" s="2">
        <f>SUMIF(推移!$E:$E,現在値!$A12,推移!H:H)</f>
        <v>0</v>
      </c>
      <c r="L12" t="str">
        <f t="shared" si="0"/>
        <v>|衣玖|||0|0|0|</v>
      </c>
    </row>
    <row r="13" spans="1:12" x14ac:dyDescent="0.4">
      <c r="A13" s="2" t="s">
        <v>28</v>
      </c>
      <c r="B13" s="2"/>
      <c r="C13" s="2"/>
      <c r="D13" s="2">
        <f>SUMIF(推移!$E:$E,現在値!$A13,推移!F:F)</f>
        <v>0</v>
      </c>
      <c r="E13" s="2">
        <f>SUMIF(推移!$E:$E,現在値!$A13,推移!G:G)</f>
        <v>0</v>
      </c>
      <c r="F13" s="2">
        <f>SUMIF(推移!$E:$E,現在値!$A13,推移!H:H)</f>
        <v>0</v>
      </c>
      <c r="L13" t="str">
        <f t="shared" si="0"/>
        <v>|姫子|||0|0|0|</v>
      </c>
    </row>
    <row r="14" spans="1:12" x14ac:dyDescent="0.4">
      <c r="A14" s="2" t="s">
        <v>30</v>
      </c>
      <c r="B14" s="2"/>
      <c r="C14" s="2"/>
      <c r="D14" s="2">
        <f>SUMIF(推移!$E:$E,現在値!$A14,推移!F:F)</f>
        <v>0</v>
      </c>
      <c r="E14" s="2">
        <f>SUMIF(推移!$E:$E,現在値!$A14,推移!G:G)</f>
        <v>0</v>
      </c>
      <c r="F14" s="2">
        <f>SUMIF(推移!$E:$E,現在値!$A14,推移!H:H)</f>
        <v>0</v>
      </c>
      <c r="L14" t="str">
        <f t="shared" si="0"/>
        <v>|るるも|||0|0|0|</v>
      </c>
    </row>
    <row r="15" spans="1:12" x14ac:dyDescent="0.4">
      <c r="A15" s="2" t="s">
        <v>32</v>
      </c>
      <c r="B15" s="2"/>
      <c r="C15" s="2"/>
      <c r="D15" s="2">
        <f>SUMIF(推移!$E:$E,現在値!$A15,推移!F:F)</f>
        <v>0</v>
      </c>
      <c r="E15" s="2">
        <f>SUMIF(推移!$E:$E,現在値!$A15,推移!G:G)</f>
        <v>0</v>
      </c>
      <c r="F15" s="2">
        <f>SUMIF(推移!$E:$E,現在値!$A15,推移!H:H)</f>
        <v>0</v>
      </c>
      <c r="L15" t="str">
        <f t="shared" si="0"/>
        <v>|秀吉|||0|0|0|</v>
      </c>
    </row>
    <row r="16" spans="1:12" x14ac:dyDescent="0.4">
      <c r="A16" s="2" t="s">
        <v>50</v>
      </c>
      <c r="B16" s="2"/>
      <c r="C16" s="2"/>
      <c r="D16" s="2">
        <f>SUMIF(推移!$E:$E,現在値!$A16,推移!F:F)</f>
        <v>2137</v>
      </c>
      <c r="E16" s="2">
        <f>SUMIF(推移!$E:$E,現在値!$A16,推移!G:G)</f>
        <v>0</v>
      </c>
      <c r="F16" s="2">
        <f>SUMIF(推移!$E:$E,現在値!$A16,推移!H:H)</f>
        <v>0</v>
      </c>
      <c r="L16" t="str">
        <f t="shared" si="0"/>
        <v>|タマちゃん|||2137|0|0|</v>
      </c>
    </row>
    <row r="17" spans="1:12" x14ac:dyDescent="0.4">
      <c r="A17" s="2" t="s">
        <v>46</v>
      </c>
      <c r="B17" s="2"/>
      <c r="C17" s="2"/>
      <c r="D17" s="2">
        <f>SUMIF(推移!$E:$E,現在値!$A17,推移!F:F)</f>
        <v>2749</v>
      </c>
      <c r="E17" s="2">
        <f>SUMIF(推移!$E:$E,現在値!$A17,推移!G:G)</f>
        <v>0</v>
      </c>
      <c r="F17" s="2">
        <f>SUMIF(推移!$E:$E,現在値!$A17,推移!H:H)</f>
        <v>0</v>
      </c>
      <c r="L17" t="str">
        <f t="shared" si="0"/>
        <v>|沢桔梗|||2749|0|0|</v>
      </c>
    </row>
    <row r="18" spans="1:12" x14ac:dyDescent="0.4">
      <c r="A18" s="2" t="s">
        <v>47</v>
      </c>
      <c r="B18" s="2"/>
      <c r="C18" s="2"/>
      <c r="D18" s="2">
        <f>SUMIF(推移!$E:$E,現在値!$A18,推移!F:F)</f>
        <v>2489</v>
      </c>
      <c r="E18" s="2">
        <f>SUMIF(推移!$E:$E,現在値!$A18,推移!G:G)</f>
        <v>0</v>
      </c>
      <c r="F18" s="2">
        <f>SUMIF(推移!$E:$E,現在値!$A18,推移!H:H)</f>
        <v>0</v>
      </c>
      <c r="L18" t="str">
        <f t="shared" si="0"/>
        <v>|沢桔鏡|||2489|0|0|</v>
      </c>
    </row>
    <row r="19" spans="1:12" x14ac:dyDescent="0.4">
      <c r="A19" s="2" t="s">
        <v>34</v>
      </c>
      <c r="B19" s="2"/>
      <c r="C19" s="2"/>
      <c r="D19" s="2">
        <f>SUMIF(推移!$E:$E,現在値!$A19,推移!F:F)</f>
        <v>0</v>
      </c>
      <c r="E19" s="2">
        <f>SUMIF(推移!$E:$E,現在値!$A19,推移!G:G)</f>
        <v>0</v>
      </c>
      <c r="F19" s="2">
        <f>SUMIF(推移!$E:$E,現在値!$A19,推移!H:H)</f>
        <v>0</v>
      </c>
      <c r="L19" t="str">
        <f t="shared" si="0"/>
        <v>|言葉|||0|0|0|</v>
      </c>
    </row>
    <row r="20" spans="1:12" x14ac:dyDescent="0.4">
      <c r="A20" s="2" t="s">
        <v>36</v>
      </c>
      <c r="B20" s="2"/>
      <c r="C20" s="2"/>
      <c r="D20" s="2">
        <f>SUMIF(推移!$E:$E,現在値!$A20,推移!F:F)</f>
        <v>0</v>
      </c>
      <c r="E20" s="2">
        <f>SUMIF(推移!$E:$E,現在値!$A20,推移!G:G)</f>
        <v>0</v>
      </c>
      <c r="F20" s="2">
        <f>SUMIF(推移!$E:$E,現在値!$A20,推移!H:H)</f>
        <v>0</v>
      </c>
      <c r="L20" t="str">
        <f t="shared" si="0"/>
        <v>|みーくん|||0|0|0|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3" sqref="A3"/>
    </sheetView>
  </sheetViews>
  <sheetFormatPr defaultRowHeight="18.75" x14ac:dyDescent="0.4"/>
  <sheetData>
    <row r="1" spans="1:2" x14ac:dyDescent="0.4">
      <c r="A1">
        <v>14</v>
      </c>
      <c r="B1" s="1" t="s">
        <v>9</v>
      </c>
    </row>
  </sheetData>
  <phoneticPr fontId="1"/>
  <hyperlinks>
    <hyperlink ref="B1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推移</vt:lpstr>
      <vt:lpstr>現在値</vt:lpstr>
      <vt:lpstr>スレURL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</cp:lastModifiedBy>
  <dcterms:created xsi:type="dcterms:W3CDTF">2016-04-14T11:37:29Z</dcterms:created>
  <dcterms:modified xsi:type="dcterms:W3CDTF">2016-09-19T15:54:50Z</dcterms:modified>
</cp:coreProperties>
</file>