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04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  <c r="C12" s="1"/>
  <c r="F7" s="1"/>
  <c r="C10"/>
  <c r="F6"/>
  <c r="F8"/>
  <c r="C6"/>
  <c r="C9"/>
  <c r="C8"/>
  <c r="C7" l="1"/>
</calcChain>
</file>

<file path=xl/sharedStrings.xml><?xml version="1.0" encoding="utf-8"?>
<sst xmlns="http://schemas.openxmlformats.org/spreadsheetml/2006/main" count="29" uniqueCount="29">
  <si>
    <t>ロードバイクセッティング補助</t>
    <rPh sb="12" eb="14">
      <t>ホジョ</t>
    </rPh>
    <phoneticPr fontId="1"/>
  </si>
  <si>
    <t>サドル高</t>
    <rPh sb="3" eb="4">
      <t>コウ</t>
    </rPh>
    <phoneticPr fontId="1"/>
  </si>
  <si>
    <t>個人データ</t>
    <rPh sb="0" eb="2">
      <t>コジン</t>
    </rPh>
    <phoneticPr fontId="1"/>
  </si>
  <si>
    <t>身長</t>
    <rPh sb="0" eb="2">
      <t>シンチョウ</t>
    </rPh>
    <phoneticPr fontId="1"/>
  </si>
  <si>
    <t>股下</t>
    <rPh sb="0" eb="2">
      <t>マタシタ</t>
    </rPh>
    <phoneticPr fontId="1"/>
  </si>
  <si>
    <t>手の長さ</t>
    <rPh sb="0" eb="1">
      <t>テ</t>
    </rPh>
    <rPh sb="2" eb="3">
      <t>ナガ</t>
    </rPh>
    <phoneticPr fontId="1"/>
  </si>
  <si>
    <t>年齢</t>
    <rPh sb="0" eb="2">
      <t>ネンレイ</t>
    </rPh>
    <phoneticPr fontId="1"/>
  </si>
  <si>
    <r>
      <t>経験・習熟度・柔軟性</t>
    </r>
    <r>
      <rPr>
        <b/>
        <sz val="11"/>
        <color rgb="FFFF0000"/>
        <rFont val="ＭＳ Ｐゴシック"/>
        <family val="3"/>
        <charset val="128"/>
        <scheme val="minor"/>
      </rPr>
      <t>*</t>
    </r>
    <phoneticPr fontId="1"/>
  </si>
  <si>
    <r>
      <t>目的</t>
    </r>
    <r>
      <rPr>
        <b/>
        <sz val="11"/>
        <color rgb="FFFF0000"/>
        <rFont val="ＭＳ Ｐゴシック"/>
        <family val="3"/>
        <charset val="128"/>
        <scheme val="minor"/>
      </rPr>
      <t>*2</t>
    </r>
    <rPh sb="0" eb="2">
      <t>モクテキ</t>
    </rPh>
    <phoneticPr fontId="1"/>
  </si>
  <si>
    <t>*、*2については以下を参照して数値を入力</t>
    <rPh sb="9" eb="11">
      <t>イカ</t>
    </rPh>
    <rPh sb="12" eb="14">
      <t>サンショウ</t>
    </rPh>
    <rPh sb="16" eb="18">
      <t>スウチ</t>
    </rPh>
    <rPh sb="19" eb="21">
      <t>ニュウリョク</t>
    </rPh>
    <phoneticPr fontId="1"/>
  </si>
  <si>
    <t>*</t>
    <phoneticPr fontId="1"/>
  </si>
  <si>
    <t>自信あり</t>
    <rPh sb="0" eb="2">
      <t>ジシン</t>
    </rPh>
    <phoneticPr fontId="1"/>
  </si>
  <si>
    <t>普通</t>
    <rPh sb="0" eb="2">
      <t>フツウ</t>
    </rPh>
    <phoneticPr fontId="1"/>
  </si>
  <si>
    <t>自信なし</t>
    <rPh sb="0" eb="2">
      <t>ジシン</t>
    </rPh>
    <phoneticPr fontId="1"/>
  </si>
  <si>
    <t>*2</t>
    <phoneticPr fontId="1"/>
  </si>
  <si>
    <t>まったり</t>
    <phoneticPr fontId="1"/>
  </si>
  <si>
    <t>スポーツ走行</t>
    <rPh sb="4" eb="6">
      <t>ソウコウ</t>
    </rPh>
    <phoneticPr fontId="1"/>
  </si>
  <si>
    <t>レース志向</t>
    <rPh sb="3" eb="5">
      <t>シコウ</t>
    </rPh>
    <phoneticPr fontId="1"/>
  </si>
  <si>
    <t>数値</t>
  </si>
  <si>
    <t>数値</t>
    <phoneticPr fontId="1"/>
  </si>
  <si>
    <t>数値(mm)</t>
    <rPh sb="0" eb="2">
      <t>スウチ</t>
    </rPh>
    <phoneticPr fontId="1"/>
  </si>
  <si>
    <t>弄らない</t>
    <rPh sb="0" eb="1">
      <t>イジ</t>
    </rPh>
    <phoneticPr fontId="1"/>
  </si>
  <si>
    <t>計算結果</t>
    <rPh sb="0" eb="2">
      <t>ケイサン</t>
    </rPh>
    <rPh sb="2" eb="4">
      <t>ケッカ</t>
    </rPh>
    <phoneticPr fontId="1"/>
  </si>
  <si>
    <t>SB値</t>
    <rPh sb="2" eb="3">
      <t>アタイ</t>
    </rPh>
    <phoneticPr fontId="1"/>
  </si>
  <si>
    <t>数値(mm)</t>
    <phoneticPr fontId="1"/>
  </si>
  <si>
    <t>ハンドル落差</t>
    <rPh sb="4" eb="6">
      <t>ラクサ</t>
    </rPh>
    <phoneticPr fontId="1"/>
  </si>
  <si>
    <t>→SB値とは「サドル先端～STIブラケットを握ったとき親指と人差し指が当たる場所」の距離</t>
    <rPh sb="3" eb="4">
      <t>アタイ</t>
    </rPh>
    <rPh sb="10" eb="12">
      <t>センタン</t>
    </rPh>
    <rPh sb="22" eb="23">
      <t>ニギ</t>
    </rPh>
    <rPh sb="27" eb="29">
      <t>オヤユビ</t>
    </rPh>
    <rPh sb="30" eb="32">
      <t>ヒトサ</t>
    </rPh>
    <rPh sb="33" eb="34">
      <t>ユビ</t>
    </rPh>
    <rPh sb="35" eb="36">
      <t>ア</t>
    </rPh>
    <rPh sb="38" eb="40">
      <t>バショ</t>
    </rPh>
    <rPh sb="42" eb="44">
      <t>キョリ</t>
    </rPh>
    <phoneticPr fontId="1"/>
  </si>
  <si>
    <t>→もしサドル高が既に確立している場合は、計算結果「サドル高」の数式を消して、値を直接入力してください。</t>
    <rPh sb="6" eb="7">
      <t>コウ</t>
    </rPh>
    <rPh sb="8" eb="9">
      <t>スデ</t>
    </rPh>
    <rPh sb="10" eb="12">
      <t>カクリツ</t>
    </rPh>
    <rPh sb="16" eb="18">
      <t>バアイ</t>
    </rPh>
    <rPh sb="20" eb="22">
      <t>ケイサン</t>
    </rPh>
    <rPh sb="22" eb="24">
      <t>ケッカ</t>
    </rPh>
    <rPh sb="28" eb="29">
      <t>コウ</t>
    </rPh>
    <rPh sb="31" eb="33">
      <t>スウシキ</t>
    </rPh>
    <rPh sb="34" eb="35">
      <t>ケ</t>
    </rPh>
    <rPh sb="38" eb="39">
      <t>アタイ</t>
    </rPh>
    <rPh sb="42" eb="44">
      <t>ニュウリョク</t>
    </rPh>
    <phoneticPr fontId="1"/>
  </si>
  <si>
    <t>グリーンの部分を入力してください</t>
    <rPh sb="5" eb="7">
      <t>ブブン</t>
    </rPh>
    <rPh sb="8" eb="10">
      <t>ニュウリョク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</si>
</sst>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20"/>
      <color theme="1"/>
      <name val="SherryAA"/>
      <family val="3"/>
      <charset val="128"/>
    </font>
    <font>
      <sz val="10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0" borderId="0" xfId="0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5" borderId="1" xfId="0" applyFill="1" applyBorder="1">
      <alignment vertical="center"/>
    </xf>
    <xf numFmtId="0" fontId="3" fillId="0" borderId="0" xfId="0" applyFont="1">
      <alignment vertical="center"/>
    </xf>
    <xf numFmtId="0" fontId="0" fillId="6" borderId="1" xfId="0" applyFill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  <color rgb="FFFFECA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>
      <selection activeCell="D10" sqref="D10"/>
    </sheetView>
  </sheetViews>
  <sheetFormatPr defaultRowHeight="13.5"/>
  <cols>
    <col min="1" max="1" width="18.875" customWidth="1"/>
    <col min="5" max="5" width="12.375" customWidth="1"/>
  </cols>
  <sheetData>
    <row r="2" spans="1:6" ht="24">
      <c r="A2" s="9" t="s">
        <v>0</v>
      </c>
    </row>
    <row r="3" spans="1:6" ht="15.75" customHeight="1">
      <c r="A3" s="11" t="s">
        <v>28</v>
      </c>
    </row>
    <row r="5" spans="1:6">
      <c r="A5" s="2" t="s">
        <v>2</v>
      </c>
      <c r="B5" s="3" t="s">
        <v>24</v>
      </c>
      <c r="C5" s="4" t="s">
        <v>21</v>
      </c>
      <c r="E5" s="6" t="s">
        <v>22</v>
      </c>
      <c r="F5" s="7" t="s">
        <v>20</v>
      </c>
    </row>
    <row r="6" spans="1:6">
      <c r="A6" s="1" t="s">
        <v>3</v>
      </c>
      <c r="B6" s="10">
        <v>1740</v>
      </c>
      <c r="C6" s="4">
        <f>F6/B6</f>
        <v>0.40732758620689657</v>
      </c>
      <c r="E6" s="8" t="s">
        <v>1</v>
      </c>
      <c r="F6" s="8">
        <f>0.875*B7</f>
        <v>708.75</v>
      </c>
    </row>
    <row r="7" spans="1:6">
      <c r="A7" s="1" t="s">
        <v>4</v>
      </c>
      <c r="B7" s="10">
        <v>810</v>
      </c>
      <c r="C7" s="4">
        <f>IF(C6&lt;0.385,1,IF(C6&lt;0.395,0.98,IF(C6&lt;0.405,0.96,IF(C6&lt;0.415,0.94,0.92))))</f>
        <v>0.94</v>
      </c>
      <c r="E7" s="8" t="s">
        <v>23</v>
      </c>
      <c r="F7" s="8">
        <f>F6*C12</f>
        <v>693.14049</v>
      </c>
    </row>
    <row r="8" spans="1:6">
      <c r="A8" s="1" t="s">
        <v>5</v>
      </c>
      <c r="B8" s="10">
        <v>1740</v>
      </c>
      <c r="C8" s="4">
        <f>IF(B6-B8&gt;0,0.98,IF(B6-B8&lt;0,1.02,1))</f>
        <v>1</v>
      </c>
      <c r="E8" s="8" t="s">
        <v>25</v>
      </c>
      <c r="F8" s="8">
        <f>IF(B6&lt;=1500,0,IF(B6&lt;=1550,1,IF(B6&lt;=1600,2,IF(B6&lt;=1650,4,IF(B6&lt;=1700,6,IF(B6&lt;=1750,8,10))))))</f>
        <v>8</v>
      </c>
    </row>
    <row r="9" spans="1:6">
      <c r="A9" s="1" t="s">
        <v>6</v>
      </c>
      <c r="B9" s="10">
        <v>23</v>
      </c>
      <c r="C9" s="4">
        <f>IF(B9&gt;40,0.98,1)</f>
        <v>1</v>
      </c>
    </row>
    <row r="10" spans="1:6">
      <c r="A10" s="1" t="s">
        <v>7</v>
      </c>
      <c r="B10" s="10">
        <v>1.02</v>
      </c>
      <c r="C10" s="4">
        <f>B10</f>
        <v>1.02</v>
      </c>
    </row>
    <row r="11" spans="1:6">
      <c r="A11" s="1" t="s">
        <v>8</v>
      </c>
      <c r="B11" s="10">
        <v>1.02</v>
      </c>
      <c r="C11" s="4">
        <f>B11</f>
        <v>1.02</v>
      </c>
    </row>
    <row r="12" spans="1:6">
      <c r="A12" s="5"/>
      <c r="B12" s="5"/>
      <c r="C12" s="4">
        <f>C7*C8*C9*C10*C11</f>
        <v>0.97797599999999996</v>
      </c>
    </row>
    <row r="14" spans="1:6">
      <c r="A14" t="s">
        <v>9</v>
      </c>
    </row>
    <row r="16" spans="1:6">
      <c r="A16" s="2" t="s">
        <v>10</v>
      </c>
      <c r="B16" s="2" t="s">
        <v>19</v>
      </c>
    </row>
    <row r="17" spans="1:2">
      <c r="A17" s="1" t="s">
        <v>13</v>
      </c>
      <c r="B17" s="1">
        <v>0.98</v>
      </c>
    </row>
    <row r="18" spans="1:2">
      <c r="A18" s="1" t="s">
        <v>12</v>
      </c>
      <c r="B18" s="1">
        <v>1</v>
      </c>
    </row>
    <row r="19" spans="1:2">
      <c r="A19" s="1" t="s">
        <v>11</v>
      </c>
      <c r="B19" s="1">
        <v>1.02</v>
      </c>
    </row>
    <row r="21" spans="1:2">
      <c r="A21" s="2" t="s">
        <v>14</v>
      </c>
      <c r="B21" s="2" t="s">
        <v>18</v>
      </c>
    </row>
    <row r="22" spans="1:2">
      <c r="A22" s="1" t="s">
        <v>15</v>
      </c>
      <c r="B22" s="1">
        <v>0.98</v>
      </c>
    </row>
    <row r="23" spans="1:2">
      <c r="A23" s="1" t="s">
        <v>16</v>
      </c>
      <c r="B23" s="1">
        <v>1</v>
      </c>
    </row>
    <row r="24" spans="1:2">
      <c r="A24" s="1" t="s">
        <v>17</v>
      </c>
      <c r="B24" s="1">
        <v>1.02</v>
      </c>
    </row>
    <row r="27" spans="1:2">
      <c r="A27" t="s">
        <v>27</v>
      </c>
    </row>
    <row r="28" spans="1:2">
      <c r="A28" t="s">
        <v>26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Main-PC</dc:creator>
  <cp:lastModifiedBy>Laptop</cp:lastModifiedBy>
  <dcterms:created xsi:type="dcterms:W3CDTF">2011-06-10T08:52:16Z</dcterms:created>
  <dcterms:modified xsi:type="dcterms:W3CDTF">2011-06-10T12:18:13Z</dcterms:modified>
</cp:coreProperties>
</file>